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firstSheet="2" activeTab="6"/>
  </bookViews>
  <sheets>
    <sheet name="工作内容" sheetId="1" r:id="rId1"/>
    <sheet name="AQL2.5验货" sheetId="2" r:id="rId2"/>
    <sheet name="首期" sheetId="3" r:id="rId3"/>
    <sheet name="首期洗水尺寸表" sheetId="13" r:id="rId4"/>
    <sheet name="中期" sheetId="4" r:id="rId5"/>
    <sheet name="中期洗水尺寸表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<sst xmlns="http://schemas.openxmlformats.org/spreadsheetml/2006/main" count="887" uniqueCount="409">
  <si>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</si>
  <si>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</si>
  <si>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</si>
  <si>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</si>
  <si>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</si>
  <si>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</si>
  <si>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</si>
  <si>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</si>
  <si>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</si>
  <si>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</si>
  <si>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</si>
  <si>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</si>
  <si>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</si>
  <si>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</si>
  <si>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</si>
  <si>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</si>
  <si>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</si>
  <si>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</si>
  <si>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</si>
  <si>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</si>
  <si>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</si>
  <si>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</si>
  <si>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</si>
  <si>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</si>
  <si>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</si>
  <si>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</si>
  <si>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</si>
  <si>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</si>
  <si>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</si>
  <si>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</si>
  <si>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</si>
  <si>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</si>
  <si>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</si>
  <si>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</si>
  <si>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</si>
  <si>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</si>
  <si>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</si>
  <si>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</si>
  <si>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</si>
  <si>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</si>
  <si>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</si>
  <si>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</si>
  <si>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</si>
  <si>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</si>
  <si>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</si>
  <si>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</si>
  <si>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</si>
  <si>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</si>
  <si>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</si>
  <si>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</si>
  <si>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</si>
  <si>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</si>
  <si>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</si>
  <si>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</si>
  <si>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</si>
  <si>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</si>
  <si>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</si>
  <si>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</si>
  <si>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</si>
  <si>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</si>
  <si>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</si>
  <si>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</si>
  <si>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</si>
  <si>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</si>
  <si>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TAMMAL92250</t>
  </si>
  <si>
    <t>合同交期</t>
  </si>
  <si>
    <t>2023.6.25</t>
  </si>
  <si>
    <t>产前确认样</t>
  </si>
  <si>
    <t>有</t>
  </si>
  <si>
    <t>无</t>
  </si>
  <si>
    <t>品名</t>
  </si>
  <si>
    <t>女式徒步裤</t>
  </si>
  <si>
    <t>上线日</t>
  </si>
  <si>
    <t>2023.5.20</t>
  </si>
  <si>
    <t>原辅材料卡</t>
  </si>
  <si>
    <t>色/号型数</t>
  </si>
  <si>
    <t>缝制预计完成日</t>
  </si>
  <si>
    <t>2023.6.3</t>
  </si>
  <si>
    <t>大货面料确认样</t>
  </si>
  <si>
    <t>订单数量</t>
  </si>
  <si>
    <t>包装预计完成日</t>
  </si>
  <si>
    <t>2023.6.5</t>
  </si>
  <si>
    <t>印花、刺绣确认样</t>
  </si>
  <si>
    <t>采购凭证号</t>
  </si>
  <si>
    <t>CGDD23031700014</t>
  </si>
  <si>
    <t>预计发货时间</t>
  </si>
  <si>
    <t>2023.6.20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</si>
  <si>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</si>
  <si>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</si>
  <si>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</si>
  <si>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</si>
  <si>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</si>
  <si>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</si>
  <si>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</si>
  <si>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</si>
  <si>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</si>
  <si>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</si>
  <si>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</si>
  <si>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</si>
  <si>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</si>
  <si>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</si>
  <si>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</si>
  <si>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</si>
  <si>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</si>
  <si>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</si>
  <si>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</si>
  <si>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</si>
  <si>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</si>
  <si>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</si>
  <si>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</si>
  <si>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</si>
  <si>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</si>
  <si>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</si>
  <si>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</si>
  <si>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</si>
  <si>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</si>
  <si>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</si>
  <si>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</si>
  <si>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</si>
  <si>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</si>
  <si>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</si>
  <si>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</si>
  <si>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</si>
  <si>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</si>
  <si>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</si>
  <si>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</si>
  <si>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</si>
  <si>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极地白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</si>
  <si>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</si>
  <si>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</si>
  <si>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</si>
  <si>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</si>
  <si>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</si>
  <si>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</si>
  <si>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</si>
  <si>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1.后中绊带歪</t>
  </si>
  <si>
    <t>2.上腰线不直</t>
  </si>
  <si>
    <t>3.脚口线不直</t>
  </si>
  <si>
    <t>4.侧缝明线跳线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</si>
  <si>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</si>
  <si>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</si>
  <si>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</si>
  <si>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</si>
  <si>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</si>
  <si>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</si>
  <si>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</si>
  <si>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</si>
  <si>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</si>
  <si>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</si>
  <si>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</si>
  <si>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</si>
  <si>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</si>
  <si>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</si>
  <si>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2023.5.24</t>
  </si>
  <si>
    <t>张爱萍</t>
  </si>
  <si>
    <t>QC规格测量表</t>
  </si>
  <si>
    <t>部位名称</t>
  </si>
  <si>
    <t>指示规格  FINAL SPEC</t>
  </si>
  <si>
    <t>样品规格  SAMPLE SPEC</t>
  </si>
  <si>
    <t>黑色M1</t>
  </si>
  <si>
    <t>黑色M2</t>
  </si>
  <si>
    <t>150/70B</t>
  </si>
  <si>
    <t>155/74B</t>
  </si>
  <si>
    <t>160/78B</t>
  </si>
  <si>
    <t>165/82B</t>
  </si>
  <si>
    <t>170/86B</t>
  </si>
  <si>
    <t>175/90B</t>
  </si>
  <si>
    <t>180/94B</t>
  </si>
  <si>
    <t>洗前/洗后</t>
  </si>
  <si>
    <t>裤外侧长</t>
  </si>
  <si>
    <t>+0.5/-0.5</t>
  </si>
  <si>
    <t>+1/0</t>
  </si>
  <si>
    <t>腰围 平量</t>
  </si>
  <si>
    <t>0/0</t>
  </si>
  <si>
    <t>+1/+0.5</t>
  </si>
  <si>
    <t>臀围</t>
  </si>
  <si>
    <t>-0.5/-1</t>
  </si>
  <si>
    <t>0/-1</t>
  </si>
  <si>
    <t>腿围/2</t>
  </si>
  <si>
    <t>-0.3/-0.5</t>
  </si>
  <si>
    <t>-0.5/-0.8</t>
  </si>
  <si>
    <t>脚口/2</t>
  </si>
  <si>
    <t>-0.2/-0.4</t>
  </si>
  <si>
    <t>-0.4/-0.4</t>
  </si>
  <si>
    <t>前裆长 含腰</t>
  </si>
  <si>
    <t>0/-0.2</t>
  </si>
  <si>
    <t>-0.2/-0.5</t>
  </si>
  <si>
    <t>后裆长 含腰</t>
  </si>
  <si>
    <t>+0.5/0</t>
  </si>
  <si>
    <t>+0.5/+0.2</t>
  </si>
  <si>
    <t xml:space="preserve">     初期请洗测2-3件，有问题的另加测量数量。</t>
  </si>
  <si>
    <t>验货时间：2023.5.25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</si>
  <si>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</si>
  <si>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</si>
  <si>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</si>
  <si>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</si>
  <si>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</si>
  <si>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</si>
  <si>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</si>
  <si>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</si>
  <si>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</si>
  <si>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</si>
  <si>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</si>
  <si>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黑色：XS、S、L、XXXL各5件</t>
  </si>
  <si>
    <t>极地白：M、XL、XXL各5件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</si>
  <si>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</si>
  <si>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</si>
  <si>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</si>
  <si>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1.上腰线不直</t>
  </si>
  <si>
    <t>2.脏污</t>
  </si>
  <si>
    <t>3.前后脚口不等长</t>
  </si>
  <si>
    <t>4.侧缝不直</t>
  </si>
  <si>
    <t>【整改的严重缺陷及整改复核时间】</t>
  </si>
  <si>
    <t>2023.5.29</t>
  </si>
  <si>
    <t>+1.5+0.5</t>
  </si>
  <si>
    <t>+0.6/-0.2</t>
  </si>
  <si>
    <t>0/-0.5</t>
  </si>
  <si>
    <t>-1/-1.5</t>
  </si>
  <si>
    <t>0/-0.8</t>
  </si>
  <si>
    <t>0/-0.3</t>
  </si>
  <si>
    <t>-0.4/-0.6</t>
  </si>
  <si>
    <t>+0.3/0</t>
  </si>
  <si>
    <t>+0.4/0</t>
  </si>
  <si>
    <t>0/-0.4</t>
  </si>
  <si>
    <t>0/+0.3</t>
  </si>
  <si>
    <t>验货时间：2023.5.30</t>
  </si>
  <si>
    <t>QC出货报告书</t>
  </si>
  <si>
    <t>产品名称</t>
  </si>
  <si>
    <t>合同日期</t>
  </si>
  <si>
    <t>2023.6.25/7.26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</si>
  <si>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</si>
  <si>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</si>
  <si>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</si>
  <si>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</si>
  <si>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</si>
  <si>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</si>
  <si>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天津NDC库</t>
  </si>
  <si>
    <t>直发</t>
  </si>
  <si>
    <t>成品第三方合格报告</t>
  </si>
  <si>
    <t>验货数量</t>
  </si>
  <si>
    <t>中期检验报告</t>
  </si>
  <si>
    <t>入仓数量</t>
  </si>
  <si>
    <t>CGDD23031700015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</si>
  <si>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</si>
  <si>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</si>
  <si>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</si>
  <si>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</si>
  <si>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</si>
  <si>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</si>
  <si>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</si>
  <si>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</si>
  <si>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</si>
  <si>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</si>
  <si>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</si>
  <si>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</si>
  <si>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</si>
  <si>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</si>
  <si>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</si>
  <si>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</si>
  <si>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</si>
  <si>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</si>
  <si>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</si>
  <si>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</si>
  <si>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</si>
  <si>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黑色：3、8、22、29、35、56、62、66、74、75、186、205、226、239</t>
  </si>
  <si>
    <t>极地白：79、93、115、121、145、158</t>
  </si>
  <si>
    <t>共验：20箱，每箱：10件，合计：200件</t>
  </si>
  <si>
    <t>情况说明：</t>
  </si>
  <si>
    <t xml:space="preserve">【问题点描述】  </t>
  </si>
  <si>
    <t>1.上腰线不直2件</t>
  </si>
  <si>
    <t>2.侧缝跳线1件</t>
  </si>
  <si>
    <t>3.脏污2件</t>
  </si>
  <si>
    <t>少量线毛脏污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</si>
  <si>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</si>
  <si>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</si>
  <si>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</si>
  <si>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</si>
  <si>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</si>
  <si>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</si>
  <si>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</si>
  <si>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此订单4770件，出货4765件，分两次出货，按照AQL2.5的抽验要求，抽验200件，不良数量5件，在允许范围内，可以出货</t>
  </si>
  <si>
    <t>服装QC部门</t>
  </si>
  <si>
    <t>检验人</t>
  </si>
  <si>
    <t>2023.6.9</t>
  </si>
  <si>
    <t>+0.5+1.2</t>
  </si>
  <si>
    <t>+1+0.6</t>
  </si>
  <si>
    <t>+0.5+1</t>
  </si>
  <si>
    <t>+1.4+1</t>
  </si>
  <si>
    <t>+1.8+1.5</t>
  </si>
  <si>
    <t>+1+1.2</t>
  </si>
  <si>
    <t>+0.6+0.6</t>
  </si>
  <si>
    <t>0+1</t>
  </si>
  <si>
    <t>00</t>
  </si>
  <si>
    <t>-1-0.8</t>
  </si>
  <si>
    <t>-0.5-1</t>
  </si>
  <si>
    <t>-0.50</t>
  </si>
  <si>
    <t>0-1</t>
  </si>
  <si>
    <t>0+0.5</t>
  </si>
  <si>
    <t>0+2</t>
  </si>
  <si>
    <t>-0.4-0.4</t>
  </si>
  <si>
    <t>-0.4-0.5</t>
  </si>
  <si>
    <t>-0.3-0.5</t>
  </si>
  <si>
    <t>-0.30</t>
  </si>
  <si>
    <t>0-0.6</t>
  </si>
  <si>
    <t>-0.20</t>
  </si>
  <si>
    <t>-0.2-0.4</t>
  </si>
  <si>
    <t>0-0.2</t>
  </si>
  <si>
    <t>+0.30</t>
  </si>
  <si>
    <t>+0.40</t>
  </si>
  <si>
    <t>+0.3+0.5</t>
  </si>
  <si>
    <t>+0.4+0.4</t>
  </si>
  <si>
    <t>+0.5+0.5</t>
  </si>
  <si>
    <t>0+0.4</t>
  </si>
  <si>
    <t>0+0.2</t>
  </si>
  <si>
    <t>+0.5+0.3</t>
  </si>
  <si>
    <t>验货时间：2023.6.9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</si>
  <si>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</si>
  <si>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</si>
  <si>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</si>
  <si>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</si>
  <si>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</si>
  <si>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</si>
  <si>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</si>
  <si>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</si>
  <si>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</si>
  <si>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</si>
  <si>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</si>
  <si>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</si>
  <si>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</si>
  <si>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</si>
  <si>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</si>
  <si>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</si>
  <si>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</si>
  <si>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E23021726</t>
  </si>
  <si>
    <t>FW09970</t>
  </si>
  <si>
    <t>上海汇良</t>
  </si>
  <si>
    <t>制表时间：2023-5-18</t>
  </si>
  <si>
    <t>测试人签名：赵永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</si>
  <si>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</si>
  <si>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</si>
  <si>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</si>
  <si>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</si>
  <si>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</si>
  <si>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</si>
  <si>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</si>
  <si>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</si>
  <si>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</si>
  <si>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</si>
  <si>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有色差</t>
  </si>
  <si>
    <t>制表时间：2023.5.18</t>
  </si>
  <si>
    <t>测试人签名：那业兴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</si>
  <si>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</si>
  <si>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</si>
  <si>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</si>
  <si>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</si>
  <si>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</si>
  <si>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</si>
  <si>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</si>
  <si>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</si>
  <si>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</si>
  <si>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</si>
  <si>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 xml:space="preserve">
19SS黑色/E77//19FW木炭灰
22FW极地白/Q14//</t>
  </si>
  <si>
    <t>YK00028</t>
  </si>
  <si>
    <t xml:space="preserve">3#尼龙闭尾正装，DA拉头，含注塑上下止 </t>
  </si>
  <si>
    <t>YK</t>
  </si>
  <si>
    <t>SD00028</t>
  </si>
  <si>
    <t>腰带（整条含扣件.绳夹尾</t>
  </si>
  <si>
    <t>东莞泰丰</t>
  </si>
  <si>
    <t>SK00054</t>
  </si>
  <si>
    <t>喷弹性漆TOREAD裤勾扣</t>
  </si>
  <si>
    <t>浙江伟星</t>
  </si>
  <si>
    <t>JB00271</t>
  </si>
  <si>
    <t>TOREAD织唛印刷标</t>
  </si>
  <si>
    <t>广州梓柏</t>
  </si>
  <si>
    <t>物料6</t>
  </si>
  <si>
    <t>物料7</t>
  </si>
  <si>
    <t>物料8</t>
  </si>
  <si>
    <t>物料10</t>
  </si>
  <si>
    <t>BZ00035-001</t>
  </si>
  <si>
    <t>探路者成衣洗水标</t>
  </si>
  <si>
    <t>宝绅科技</t>
  </si>
  <si>
    <t>制表时间：2023-5-25</t>
  </si>
  <si>
    <t>测试人签名：王腊红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</si>
  <si>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</si>
  <si>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</si>
  <si>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</si>
  <si>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</si>
  <si>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</si>
  <si>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</si>
  <si>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</si>
  <si>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</si>
  <si>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</si>
  <si>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</si>
  <si>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</si>
  <si>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</si>
  <si>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</si>
  <si>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</si>
  <si>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</si>
  <si>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</si>
  <si>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</si>
  <si>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</si>
  <si>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</si>
  <si>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</si>
  <si>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</si>
  <si>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腰带（整条含扣件.绳尾夹）</t>
  </si>
  <si>
    <t>YES</t>
  </si>
  <si>
    <t>松紧带3.8CM（加厚）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</si>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</sst>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0.0_ "/>
  </numFmts>
  <fonts count="70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12"/>
      <color rgb="FF000000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9"/>
      <color rgb="FF000000"/>
      <name val="微软雅黑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/>
    <xf numFmtId="42" fontId="8" fillId="0" borderId="0" applyFont="0" applyFill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57" fillId="10" borderId="8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8" fillId="12" borderId="89" applyNumberFormat="0" applyFont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3" fillId="0" borderId="86" applyNumberFormat="0" applyFill="0" applyAlignment="0" applyProtection="0">
      <alignment vertical="center"/>
    </xf>
    <xf numFmtId="0" fontId="59" fillId="0" borderId="86" applyNumberFormat="0" applyFill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55" fillId="0" borderId="91" applyNumberFormat="0" applyFill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52" fillId="9" borderId="85" applyNumberFormat="0" applyAlignment="0" applyProtection="0">
      <alignment vertical="center"/>
    </xf>
    <xf numFmtId="0" fontId="50" fillId="9" borderId="84" applyNumberFormat="0" applyAlignment="0" applyProtection="0">
      <alignment vertical="center"/>
    </xf>
    <xf numFmtId="0" fontId="58" fillId="11" borderId="87" applyNumberFormat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5" fillId="0" borderId="90" applyNumberFormat="0" applyFill="0" applyAlignment="0" applyProtection="0">
      <alignment vertical="center"/>
    </xf>
    <xf numFmtId="0" fontId="60" fillId="0" borderId="88" applyNumberFormat="0" applyFill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/>
    <xf numFmtId="0" fontId="8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top"/>
    </xf>
    <xf numFmtId="0" fontId="61" fillId="0" borderId="0">
      <alignment vertical="center"/>
    </xf>
  </cellStyleXfs>
  <cellXfs count="47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Font="1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2" fillId="0" borderId="9" xfId="53" applyFont="1" applyFill="1" applyBorder="1" applyAlignment="1">
      <alignment horizontal="center" wrapText="1"/>
    </xf>
    <xf numFmtId="0" fontId="13" fillId="0" borderId="2" xfId="53" applyFont="1" applyFill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wrapText="1"/>
    </xf>
    <xf numFmtId="0" fontId="2" fillId="3" borderId="7" xfId="0" applyFont="1" applyFill="1" applyBorder="1" applyAlignment="1">
      <alignment horizontal="center" vertical="center"/>
    </xf>
    <xf numFmtId="0" fontId="14" fillId="0" borderId="10" xfId="53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8" fillId="0" borderId="0" xfId="0" applyFont="1"/>
    <xf numFmtId="0" fontId="0" fillId="0" borderId="0" xfId="0" applyFill="1"/>
    <xf numFmtId="0" fontId="0" fillId="4" borderId="0" xfId="0" applyFill="1"/>
    <xf numFmtId="0" fontId="19" fillId="0" borderId="1" xfId="0" applyFont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center" wrapText="1"/>
    </xf>
    <xf numFmtId="17" fontId="8" fillId="0" borderId="2" xfId="0" applyNumberFormat="1" applyFont="1" applyFill="1" applyBorder="1" applyAlignment="1">
      <alignment horizontal="center" vertical="center"/>
    </xf>
    <xf numFmtId="0" fontId="21" fillId="0" borderId="11" xfId="53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/>
    </xf>
    <xf numFmtId="0" fontId="25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vertical="center" wrapText="1"/>
    </xf>
    <xf numFmtId="0" fontId="25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vertical="center" wrapText="1"/>
    </xf>
    <xf numFmtId="0" fontId="10" fillId="0" borderId="2" xfId="0" applyFont="1" applyFill="1" applyBorder="1"/>
    <xf numFmtId="176" fontId="9" fillId="0" borderId="2" xfId="12" applyNumberFormat="1" applyFont="1" applyFill="1" applyBorder="1" applyAlignment="1">
      <alignment horizontal="center" vertical="center"/>
    </xf>
    <xf numFmtId="9" fontId="9" fillId="0" borderId="2" xfId="12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10" fillId="4" borderId="2" xfId="0" applyFont="1" applyFill="1" applyBorder="1"/>
    <xf numFmtId="176" fontId="9" fillId="4" borderId="2" xfId="12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58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vertical="center"/>
    </xf>
    <xf numFmtId="0" fontId="8" fillId="0" borderId="4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26" fillId="0" borderId="2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27" fillId="4" borderId="0" xfId="51" applyFont="1" applyFill="1"/>
    <xf numFmtId="0" fontId="28" fillId="4" borderId="0" xfId="51" applyFont="1" applyFill="1" applyBorder="1" applyAlignment="1">
      <alignment horizontal="center"/>
    </xf>
    <xf numFmtId="0" fontId="27" fillId="4" borderId="0" xfId="51" applyFont="1" applyFill="1" applyBorder="1" applyAlignment="1">
      <alignment horizontal="center"/>
    </xf>
    <xf numFmtId="0" fontId="28" fillId="4" borderId="12" xfId="50" applyFont="1" applyFill="1" applyBorder="1" applyAlignment="1">
      <alignment horizontal="left" vertical="center"/>
    </xf>
    <xf numFmtId="0" fontId="27" fillId="4" borderId="13" xfId="50" applyFont="1" applyFill="1" applyBorder="1" applyAlignment="1">
      <alignment horizontal="center" vertical="center"/>
    </xf>
    <xf numFmtId="0" fontId="28" fillId="4" borderId="13" xfId="50" applyFont="1" applyFill="1" applyBorder="1" applyAlignment="1">
      <alignment vertical="center"/>
    </xf>
    <xf numFmtId="0" fontId="28" fillId="4" borderId="14" xfId="51" applyFont="1" applyFill="1" applyBorder="1" applyAlignment="1" applyProtection="1">
      <alignment horizontal="center" vertical="center"/>
    </xf>
    <xf numFmtId="0" fontId="28" fillId="4" borderId="2" xfId="51" applyFont="1" applyFill="1" applyBorder="1" applyAlignment="1">
      <alignment horizontal="center" vertical="center"/>
    </xf>
    <xf numFmtId="0" fontId="27" fillId="4" borderId="0" xfId="51" applyFont="1" applyFill="1" applyAlignment="1">
      <alignment horizontal="center"/>
    </xf>
    <xf numFmtId="177" fontId="0" fillId="4" borderId="2" xfId="0" applyNumberFormat="1" applyFont="1" applyFill="1" applyBorder="1" applyAlignment="1">
      <alignment horizontal="center"/>
    </xf>
    <xf numFmtId="177" fontId="29" fillId="4" borderId="2" xfId="0" applyNumberFormat="1" applyFont="1" applyFill="1" applyBorder="1" applyAlignment="1">
      <alignment horizontal="center"/>
    </xf>
    <xf numFmtId="177" fontId="30" fillId="0" borderId="2" xfId="55" applyNumberFormat="1" applyFont="1" applyBorder="1" applyAlignment="1">
      <alignment horizontal="center"/>
    </xf>
    <xf numFmtId="177" fontId="29" fillId="0" borderId="2" xfId="55" applyNumberFormat="1" applyFont="1" applyBorder="1" applyAlignment="1">
      <alignment horizontal="center"/>
    </xf>
    <xf numFmtId="0" fontId="31" fillId="0" borderId="2" xfId="55" applyFont="1" applyBorder="1" applyAlignment="1">
      <alignment horizontal="center"/>
    </xf>
    <xf numFmtId="177" fontId="31" fillId="0" borderId="2" xfId="55" applyNumberFormat="1" applyFont="1" applyBorder="1" applyAlignment="1">
      <alignment horizontal="center"/>
    </xf>
    <xf numFmtId="177" fontId="32" fillId="0" borderId="2" xfId="55" applyNumberFormat="1" applyFont="1" applyBorder="1" applyAlignment="1">
      <alignment horizontal="center"/>
    </xf>
    <xf numFmtId="177" fontId="31" fillId="4" borderId="2" xfId="55" applyNumberFormat="1" applyFont="1" applyFill="1" applyBorder="1" applyAlignment="1">
      <alignment horizontal="center"/>
    </xf>
    <xf numFmtId="177" fontId="32" fillId="4" borderId="2" xfId="55" applyNumberFormat="1" applyFont="1" applyFill="1" applyBorder="1" applyAlignment="1">
      <alignment horizontal="center"/>
    </xf>
    <xf numFmtId="177" fontId="33" fillId="0" borderId="2" xfId="55" applyNumberFormat="1" applyFont="1" applyBorder="1" applyAlignment="1">
      <alignment horizontal="center"/>
    </xf>
    <xf numFmtId="177" fontId="34" fillId="0" borderId="2" xfId="55" applyNumberFormat="1" applyFont="1" applyBorder="1" applyAlignment="1">
      <alignment horizontal="center"/>
    </xf>
    <xf numFmtId="0" fontId="31" fillId="4" borderId="2" xfId="0" applyFont="1" applyFill="1" applyBorder="1" applyAlignment="1">
      <alignment horizontal="left"/>
    </xf>
    <xf numFmtId="177" fontId="30" fillId="4" borderId="2" xfId="11" applyNumberFormat="1" applyFont="1" applyFill="1" applyBorder="1" applyAlignment="1">
      <alignment horizontal="center"/>
    </xf>
    <xf numFmtId="177" fontId="31" fillId="4" borderId="2" xfId="0" applyNumberFormat="1" applyFont="1" applyFill="1" applyBorder="1" applyAlignment="1">
      <alignment horizontal="center"/>
    </xf>
    <xf numFmtId="0" fontId="30" fillId="4" borderId="2" xfId="11" applyFont="1" applyFill="1" applyBorder="1" applyAlignment="1">
      <alignment horizontal="center"/>
    </xf>
    <xf numFmtId="0" fontId="27" fillId="4" borderId="15" xfId="51" applyFont="1" applyFill="1" applyBorder="1" applyAlignment="1"/>
    <xf numFmtId="49" fontId="27" fillId="4" borderId="16" xfId="52" applyNumberFormat="1" applyFont="1" applyFill="1" applyBorder="1" applyAlignment="1">
      <alignment horizontal="center" vertical="center"/>
    </xf>
    <xf numFmtId="49" fontId="27" fillId="4" borderId="16" xfId="52" applyNumberFormat="1" applyFont="1" applyFill="1" applyBorder="1" applyAlignment="1">
      <alignment horizontal="right" vertical="center"/>
    </xf>
    <xf numFmtId="49" fontId="27" fillId="4" borderId="17" xfId="52" applyNumberFormat="1" applyFont="1" applyFill="1" applyBorder="1" applyAlignment="1">
      <alignment horizontal="right" vertical="center"/>
    </xf>
    <xf numFmtId="49" fontId="27" fillId="4" borderId="18" xfId="52" applyNumberFormat="1" applyFont="1" applyFill="1" applyBorder="1" applyAlignment="1">
      <alignment horizontal="center" vertical="center"/>
    </xf>
    <xf numFmtId="0" fontId="27" fillId="4" borderId="19" xfId="51" applyFont="1" applyFill="1" applyBorder="1" applyAlignment="1"/>
    <xf numFmtId="49" fontId="27" fillId="4" borderId="20" xfId="51" applyNumberFormat="1" applyFont="1" applyFill="1" applyBorder="1" applyAlignment="1">
      <alignment horizontal="center"/>
    </xf>
    <xf numFmtId="49" fontId="27" fillId="4" borderId="20" xfId="51" applyNumberFormat="1" applyFont="1" applyFill="1" applyBorder="1" applyAlignment="1">
      <alignment horizontal="right"/>
    </xf>
    <xf numFmtId="49" fontId="27" fillId="4" borderId="20" xfId="51" applyNumberFormat="1" applyFont="1" applyFill="1" applyBorder="1" applyAlignment="1">
      <alignment horizontal="right" vertical="center"/>
    </xf>
    <xf numFmtId="49" fontId="27" fillId="4" borderId="21" xfId="51" applyNumberFormat="1" applyFont="1" applyFill="1" applyBorder="1" applyAlignment="1">
      <alignment horizontal="right" vertical="center"/>
    </xf>
    <xf numFmtId="49" fontId="27" fillId="4" borderId="22" xfId="51" applyNumberFormat="1" applyFont="1" applyFill="1" applyBorder="1" applyAlignment="1">
      <alignment horizontal="center"/>
    </xf>
    <xf numFmtId="0" fontId="28" fillId="4" borderId="0" xfId="51" applyFont="1" applyFill="1"/>
    <xf numFmtId="0" fontId="0" fillId="4" borderId="0" xfId="52" applyFont="1" applyFill="1">
      <alignment vertical="center"/>
    </xf>
    <xf numFmtId="0" fontId="27" fillId="4" borderId="13" xfId="51" applyFont="1" applyFill="1" applyBorder="1" applyAlignment="1">
      <alignment horizontal="center"/>
    </xf>
    <xf numFmtId="0" fontId="28" fillId="4" borderId="13" xfId="50" applyFont="1" applyFill="1" applyBorder="1" applyAlignment="1">
      <alignment horizontal="left" vertical="center"/>
    </xf>
    <xf numFmtId="0" fontId="27" fillId="4" borderId="23" xfId="50" applyFont="1" applyFill="1" applyBorder="1" applyAlignment="1">
      <alignment horizontal="center" vertical="center"/>
    </xf>
    <xf numFmtId="0" fontId="27" fillId="4" borderId="2" xfId="51" applyFont="1" applyFill="1" applyBorder="1" applyAlignment="1">
      <alignment horizontal="center"/>
    </xf>
    <xf numFmtId="0" fontId="28" fillId="4" borderId="2" xfId="51" applyFont="1" applyFill="1" applyBorder="1" applyAlignment="1" applyProtection="1">
      <alignment horizontal="center" vertical="center"/>
    </xf>
    <xf numFmtId="0" fontId="28" fillId="4" borderId="24" xfId="51" applyFont="1" applyFill="1" applyBorder="1" applyAlignment="1" applyProtection="1">
      <alignment horizontal="center" vertical="center"/>
    </xf>
    <xf numFmtId="0" fontId="28" fillId="4" borderId="2" xfId="52" applyFont="1" applyFill="1" applyBorder="1" applyAlignment="1">
      <alignment horizontal="center" vertical="center"/>
    </xf>
    <xf numFmtId="0" fontId="28" fillId="4" borderId="25" xfId="52" applyFont="1" applyFill="1" applyBorder="1" applyAlignment="1">
      <alignment horizontal="center" vertical="center"/>
    </xf>
    <xf numFmtId="49" fontId="28" fillId="4" borderId="2" xfId="52" applyNumberFormat="1" applyFont="1" applyFill="1" applyBorder="1" applyAlignment="1">
      <alignment horizontal="center" vertical="center"/>
    </xf>
    <xf numFmtId="49" fontId="28" fillId="4" borderId="26" xfId="52" applyNumberFormat="1" applyFont="1" applyFill="1" applyBorder="1" applyAlignment="1">
      <alignment horizontal="center" vertical="center"/>
    </xf>
    <xf numFmtId="49" fontId="27" fillId="4" borderId="2" xfId="52" applyNumberFormat="1" applyFont="1" applyFill="1" applyBorder="1" applyAlignment="1">
      <alignment horizontal="center" vertical="center"/>
    </xf>
    <xf numFmtId="49" fontId="27" fillId="4" borderId="27" xfId="52" applyNumberFormat="1" applyFont="1" applyFill="1" applyBorder="1" applyAlignment="1">
      <alignment horizontal="center" vertical="center"/>
    </xf>
    <xf numFmtId="49" fontId="27" fillId="4" borderId="28" xfId="52" applyNumberFormat="1" applyFont="1" applyFill="1" applyBorder="1" applyAlignment="1">
      <alignment horizontal="center" vertical="center"/>
    </xf>
    <xf numFmtId="49" fontId="28" fillId="4" borderId="28" xfId="52" applyNumberFormat="1" applyFont="1" applyFill="1" applyBorder="1" applyAlignment="1">
      <alignment horizontal="center" vertical="center"/>
    </xf>
    <xf numFmtId="0" fontId="27" fillId="4" borderId="29" xfId="51" applyFont="1" applyFill="1" applyBorder="1" applyAlignment="1">
      <alignment horizontal="center"/>
    </xf>
    <xf numFmtId="49" fontId="27" fillId="4" borderId="30" xfId="51" applyNumberFormat="1" applyFont="1" applyFill="1" applyBorder="1" applyAlignment="1">
      <alignment horizontal="center"/>
    </xf>
    <xf numFmtId="49" fontId="27" fillId="4" borderId="31" xfId="51" applyNumberFormat="1" applyFont="1" applyFill="1" applyBorder="1" applyAlignment="1">
      <alignment horizontal="center"/>
    </xf>
    <xf numFmtId="49" fontId="27" fillId="4" borderId="31" xfId="52" applyNumberFormat="1" applyFont="1" applyFill="1" applyBorder="1" applyAlignment="1">
      <alignment horizontal="center" vertical="center"/>
    </xf>
    <xf numFmtId="49" fontId="27" fillId="4" borderId="32" xfId="51" applyNumberFormat="1" applyFont="1" applyFill="1" applyBorder="1" applyAlignment="1">
      <alignment horizontal="center"/>
    </xf>
    <xf numFmtId="14" fontId="28" fillId="4" borderId="0" xfId="51" applyNumberFormat="1" applyFont="1" applyFill="1"/>
    <xf numFmtId="0" fontId="35" fillId="0" borderId="0" xfId="50" applyFill="1" applyBorder="1" applyAlignment="1">
      <alignment horizontal="left" vertical="center"/>
    </xf>
    <xf numFmtId="0" fontId="35" fillId="0" borderId="0" xfId="50" applyFont="1" applyFill="1" applyAlignment="1">
      <alignment horizontal="left" vertical="center"/>
    </xf>
    <xf numFmtId="0" fontId="35" fillId="0" borderId="0" xfId="50" applyFill="1" applyAlignment="1">
      <alignment horizontal="left" vertical="center"/>
    </xf>
    <xf numFmtId="0" fontId="36" fillId="0" borderId="33" xfId="50" applyFont="1" applyFill="1" applyBorder="1" applyAlignment="1">
      <alignment horizontal="center" vertical="top"/>
    </xf>
    <xf numFmtId="0" fontId="37" fillId="0" borderId="34" xfId="50" applyFont="1" applyFill="1" applyBorder="1" applyAlignment="1">
      <alignment horizontal="left" vertical="center"/>
    </xf>
    <xf numFmtId="0" fontId="30" fillId="0" borderId="35" xfId="50" applyFont="1" applyFill="1" applyBorder="1" applyAlignment="1">
      <alignment horizontal="center" vertical="center"/>
    </xf>
    <xf numFmtId="0" fontId="37" fillId="0" borderId="35" xfId="50" applyFont="1" applyFill="1" applyBorder="1" applyAlignment="1">
      <alignment horizontal="center" vertical="center"/>
    </xf>
    <xf numFmtId="0" fontId="38" fillId="0" borderId="35" xfId="50" applyFont="1" applyFill="1" applyBorder="1" applyAlignment="1">
      <alignment vertical="center"/>
    </xf>
    <xf numFmtId="0" fontId="37" fillId="0" borderId="35" xfId="50" applyFont="1" applyFill="1" applyBorder="1" applyAlignment="1">
      <alignment vertical="center"/>
    </xf>
    <xf numFmtId="0" fontId="38" fillId="0" borderId="35" xfId="50" applyFont="1" applyFill="1" applyBorder="1" applyAlignment="1">
      <alignment horizontal="center" vertical="center"/>
    </xf>
    <xf numFmtId="0" fontId="37" fillId="0" borderId="36" xfId="50" applyFont="1" applyFill="1" applyBorder="1" applyAlignment="1">
      <alignment vertical="center"/>
    </xf>
    <xf numFmtId="0" fontId="30" fillId="0" borderId="16" xfId="50" applyFont="1" applyFill="1" applyBorder="1" applyAlignment="1">
      <alignment horizontal="center" vertical="center"/>
    </xf>
    <xf numFmtId="0" fontId="37" fillId="0" borderId="16" xfId="50" applyFont="1" applyFill="1" applyBorder="1" applyAlignment="1">
      <alignment vertical="center"/>
    </xf>
    <xf numFmtId="58" fontId="38" fillId="0" borderId="16" xfId="50" applyNumberFormat="1" applyFont="1" applyFill="1" applyBorder="1" applyAlignment="1">
      <alignment horizontal="center" vertical="center"/>
    </xf>
    <xf numFmtId="0" fontId="38" fillId="0" borderId="16" xfId="50" applyFont="1" applyFill="1" applyBorder="1" applyAlignment="1">
      <alignment horizontal="center" vertical="center"/>
    </xf>
    <xf numFmtId="0" fontId="37" fillId="0" borderId="16" xfId="50" applyFont="1" applyFill="1" applyBorder="1" applyAlignment="1">
      <alignment horizontal="center" vertical="center"/>
    </xf>
    <xf numFmtId="0" fontId="37" fillId="0" borderId="36" xfId="50" applyFont="1" applyFill="1" applyBorder="1" applyAlignment="1">
      <alignment horizontal="left" vertical="center"/>
    </xf>
    <xf numFmtId="0" fontId="30" fillId="0" borderId="16" xfId="50" applyFont="1" applyFill="1" applyBorder="1" applyAlignment="1">
      <alignment horizontal="right" vertical="center"/>
    </xf>
    <xf numFmtId="0" fontId="37" fillId="0" borderId="16" xfId="50" applyFont="1" applyFill="1" applyBorder="1" applyAlignment="1">
      <alignment horizontal="left" vertical="center"/>
    </xf>
    <xf numFmtId="0" fontId="37" fillId="0" borderId="37" xfId="50" applyFont="1" applyFill="1" applyBorder="1" applyAlignment="1">
      <alignment vertical="center"/>
    </xf>
    <xf numFmtId="0" fontId="30" fillId="0" borderId="38" xfId="50" applyFont="1" applyFill="1" applyBorder="1" applyAlignment="1">
      <alignment horizontal="right" vertical="center"/>
    </xf>
    <xf numFmtId="0" fontId="37" fillId="0" borderId="38" xfId="50" applyFont="1" applyFill="1" applyBorder="1" applyAlignment="1">
      <alignment vertical="center"/>
    </xf>
    <xf numFmtId="0" fontId="38" fillId="0" borderId="38" xfId="50" applyFont="1" applyFill="1" applyBorder="1" applyAlignment="1">
      <alignment vertical="center"/>
    </xf>
    <xf numFmtId="0" fontId="38" fillId="0" borderId="38" xfId="50" applyFont="1" applyFill="1" applyBorder="1" applyAlignment="1">
      <alignment horizontal="left" vertical="center"/>
    </xf>
    <xf numFmtId="0" fontId="37" fillId="0" borderId="39" xfId="50" applyFont="1" applyFill="1" applyBorder="1" applyAlignment="1">
      <alignment horizontal="left" vertical="center"/>
    </xf>
    <xf numFmtId="0" fontId="29" fillId="0" borderId="40" xfId="50" applyFont="1" applyBorder="1" applyAlignment="1">
      <alignment vertical="center"/>
    </xf>
    <xf numFmtId="0" fontId="30" fillId="0" borderId="2" xfId="50" applyFont="1" applyFill="1" applyBorder="1" applyAlignment="1">
      <alignment horizontal="center" vertical="center"/>
    </xf>
    <xf numFmtId="0" fontId="37" fillId="0" borderId="2" xfId="50" applyFont="1" applyFill="1" applyBorder="1" applyAlignment="1">
      <alignment vertical="center"/>
    </xf>
    <xf numFmtId="0" fontId="38" fillId="0" borderId="2" xfId="50" applyFont="1" applyFill="1" applyBorder="1" applyAlignment="1">
      <alignment vertical="center"/>
    </xf>
    <xf numFmtId="0" fontId="38" fillId="0" borderId="2" xfId="50" applyFont="1" applyFill="1" applyBorder="1" applyAlignment="1">
      <alignment horizontal="left" vertical="center"/>
    </xf>
    <xf numFmtId="0" fontId="37" fillId="0" borderId="0" xfId="50" applyFont="1" applyFill="1" applyAlignment="1">
      <alignment horizontal="left" vertical="center"/>
    </xf>
    <xf numFmtId="0" fontId="30" fillId="0" borderId="2" xfId="50" applyFont="1" applyBorder="1" applyAlignment="1">
      <alignment horizontal="center" vertical="center"/>
    </xf>
    <xf numFmtId="0" fontId="38" fillId="0" borderId="0" xfId="50" applyFont="1" applyFill="1" applyAlignment="1">
      <alignment horizontal="left" vertical="center"/>
    </xf>
    <xf numFmtId="0" fontId="37" fillId="0" borderId="34" xfId="50" applyFont="1" applyFill="1" applyBorder="1" applyAlignment="1">
      <alignment vertical="center"/>
    </xf>
    <xf numFmtId="0" fontId="37" fillId="0" borderId="41" xfId="50" applyFont="1" applyFill="1" applyBorder="1" applyAlignment="1">
      <alignment vertical="center"/>
    </xf>
    <xf numFmtId="0" fontId="38" fillId="0" borderId="41" xfId="50" applyFont="1" applyFill="1" applyBorder="1" applyAlignment="1">
      <alignment horizontal="left" vertical="center"/>
    </xf>
    <xf numFmtId="0" fontId="38" fillId="0" borderId="42" xfId="50" applyFont="1" applyFill="1" applyBorder="1" applyAlignment="1">
      <alignment horizontal="center" vertical="center"/>
    </xf>
    <xf numFmtId="0" fontId="38" fillId="0" borderId="43" xfId="50" applyFont="1" applyFill="1" applyBorder="1" applyAlignment="1">
      <alignment horizontal="center" vertical="center"/>
    </xf>
    <xf numFmtId="0" fontId="38" fillId="0" borderId="16" xfId="50" applyFont="1" applyFill="1" applyBorder="1" applyAlignment="1">
      <alignment horizontal="left" vertical="center"/>
    </xf>
    <xf numFmtId="0" fontId="38" fillId="0" borderId="16" xfId="50" applyFont="1" applyFill="1" applyBorder="1" applyAlignment="1">
      <alignment vertical="center"/>
    </xf>
    <xf numFmtId="0" fontId="38" fillId="0" borderId="17" xfId="50" applyFont="1" applyFill="1" applyBorder="1" applyAlignment="1">
      <alignment horizontal="center" vertical="center"/>
    </xf>
    <xf numFmtId="0" fontId="38" fillId="0" borderId="44" xfId="50" applyFont="1" applyFill="1" applyBorder="1" applyAlignment="1">
      <alignment horizontal="center" vertical="center"/>
    </xf>
    <xf numFmtId="0" fontId="29" fillId="0" borderId="45" xfId="50" applyFont="1" applyFill="1" applyBorder="1" applyAlignment="1">
      <alignment horizontal="left" vertical="center"/>
    </xf>
    <xf numFmtId="0" fontId="29" fillId="0" borderId="44" xfId="50" applyFont="1" applyFill="1" applyBorder="1" applyAlignment="1">
      <alignment horizontal="left" vertical="center"/>
    </xf>
    <xf numFmtId="0" fontId="38" fillId="0" borderId="39" xfId="50" applyFont="1" applyFill="1" applyBorder="1" applyAlignment="1">
      <alignment horizontal="left" vertical="center"/>
    </xf>
    <xf numFmtId="0" fontId="38" fillId="0" borderId="39" xfId="50" applyFont="1" applyFill="1" applyBorder="1" applyAlignment="1">
      <alignment vertical="center"/>
    </xf>
    <xf numFmtId="0" fontId="37" fillId="0" borderId="39" xfId="50" applyFont="1" applyFill="1" applyBorder="1" applyAlignment="1">
      <alignment vertical="center"/>
    </xf>
    <xf numFmtId="0" fontId="37" fillId="0" borderId="0" xfId="50" applyFont="1" applyFill="1" applyBorder="1" applyAlignment="1">
      <alignment vertical="center"/>
    </xf>
    <xf numFmtId="0" fontId="38" fillId="0" borderId="0" xfId="50" applyFont="1" applyFill="1" applyBorder="1" applyAlignment="1">
      <alignment horizontal="left" vertical="center"/>
    </xf>
    <xf numFmtId="0" fontId="38" fillId="0" borderId="0" xfId="50" applyFont="1" applyFill="1" applyBorder="1" applyAlignment="1">
      <alignment vertical="center"/>
    </xf>
    <xf numFmtId="0" fontId="37" fillId="0" borderId="35" xfId="50" applyFont="1" applyFill="1" applyBorder="1" applyAlignment="1">
      <alignment horizontal="left" vertical="center"/>
    </xf>
    <xf numFmtId="0" fontId="38" fillId="0" borderId="36" xfId="50" applyFont="1" applyFill="1" applyBorder="1" applyAlignment="1">
      <alignment horizontal="left" vertical="center"/>
    </xf>
    <xf numFmtId="0" fontId="38" fillId="0" borderId="45" xfId="50" applyFont="1" applyFill="1" applyBorder="1" applyAlignment="1">
      <alignment horizontal="left" vertical="center"/>
    </xf>
    <xf numFmtId="0" fontId="38" fillId="0" borderId="44" xfId="50" applyFont="1" applyFill="1" applyBorder="1" applyAlignment="1">
      <alignment horizontal="left" vertical="center"/>
    </xf>
    <xf numFmtId="0" fontId="38" fillId="0" borderId="36" xfId="50" applyFont="1" applyFill="1" applyBorder="1" applyAlignment="1">
      <alignment horizontal="left" vertical="center" wrapText="1"/>
    </xf>
    <xf numFmtId="0" fontId="38" fillId="0" borderId="16" xfId="50" applyFont="1" applyFill="1" applyBorder="1" applyAlignment="1">
      <alignment horizontal="left" vertical="center" wrapText="1"/>
    </xf>
    <xf numFmtId="0" fontId="37" fillId="0" borderId="37" xfId="50" applyFont="1" applyFill="1" applyBorder="1" applyAlignment="1">
      <alignment horizontal="left" vertical="center"/>
    </xf>
    <xf numFmtId="0" fontId="35" fillId="0" borderId="39" xfId="50" applyFill="1" applyBorder="1" applyAlignment="1">
      <alignment horizontal="center" vertical="center"/>
    </xf>
    <xf numFmtId="0" fontId="37" fillId="0" borderId="46" xfId="50" applyFont="1" applyFill="1" applyBorder="1" applyAlignment="1">
      <alignment horizontal="center" vertical="center"/>
    </xf>
    <xf numFmtId="0" fontId="37" fillId="0" borderId="47" xfId="50" applyFont="1" applyFill="1" applyBorder="1" applyAlignment="1">
      <alignment horizontal="left" vertical="center"/>
    </xf>
    <xf numFmtId="0" fontId="37" fillId="0" borderId="43" xfId="50" applyFont="1" applyFill="1" applyBorder="1" applyAlignment="1">
      <alignment horizontal="left" vertical="center"/>
    </xf>
    <xf numFmtId="0" fontId="35" fillId="0" borderId="45" xfId="50" applyFont="1" applyFill="1" applyBorder="1" applyAlignment="1">
      <alignment horizontal="left" vertical="center"/>
    </xf>
    <xf numFmtId="0" fontId="35" fillId="0" borderId="44" xfId="50" applyFont="1" applyFill="1" applyBorder="1" applyAlignment="1">
      <alignment horizontal="left" vertical="center"/>
    </xf>
    <xf numFmtId="0" fontId="39" fillId="0" borderId="45" xfId="50" applyFont="1" applyFill="1" applyBorder="1" applyAlignment="1">
      <alignment horizontal="left" vertical="center"/>
    </xf>
    <xf numFmtId="0" fontId="38" fillId="0" borderId="40" xfId="50" applyFont="1" applyFill="1" applyBorder="1" applyAlignment="1">
      <alignment horizontal="left" vertical="center"/>
    </xf>
    <xf numFmtId="0" fontId="38" fillId="0" borderId="48" xfId="50" applyFont="1" applyFill="1" applyBorder="1" applyAlignment="1">
      <alignment horizontal="left" vertical="center"/>
    </xf>
    <xf numFmtId="0" fontId="29" fillId="0" borderId="34" xfId="50" applyFont="1" applyFill="1" applyBorder="1" applyAlignment="1">
      <alignment horizontal="left" vertical="center"/>
    </xf>
    <xf numFmtId="0" fontId="29" fillId="0" borderId="35" xfId="50" applyFont="1" applyFill="1" applyBorder="1" applyAlignment="1">
      <alignment horizontal="left" vertical="center"/>
    </xf>
    <xf numFmtId="0" fontId="37" fillId="0" borderId="17" xfId="50" applyFont="1" applyFill="1" applyBorder="1" applyAlignment="1">
      <alignment horizontal="left" vertical="center"/>
    </xf>
    <xf numFmtId="0" fontId="37" fillId="0" borderId="49" xfId="50" applyFont="1" applyFill="1" applyBorder="1" applyAlignment="1">
      <alignment horizontal="left" vertical="center"/>
    </xf>
    <xf numFmtId="0" fontId="38" fillId="0" borderId="39" xfId="50" applyFont="1" applyFill="1" applyBorder="1" applyAlignment="1">
      <alignment horizontal="center" vertical="center"/>
    </xf>
    <xf numFmtId="58" fontId="38" fillId="0" borderId="39" xfId="50" applyNumberFormat="1" applyFont="1" applyFill="1" applyBorder="1" applyAlignment="1">
      <alignment vertical="center"/>
    </xf>
    <xf numFmtId="0" fontId="37" fillId="0" borderId="39" xfId="50" applyFont="1" applyFill="1" applyBorder="1" applyAlignment="1">
      <alignment horizontal="center" vertical="center"/>
    </xf>
    <xf numFmtId="0" fontId="38" fillId="0" borderId="50" xfId="50" applyFont="1" applyFill="1" applyBorder="1" applyAlignment="1">
      <alignment horizontal="center" vertical="center"/>
    </xf>
    <xf numFmtId="0" fontId="37" fillId="0" borderId="51" xfId="50" applyFont="1" applyFill="1" applyBorder="1" applyAlignment="1">
      <alignment horizontal="center" vertical="center"/>
    </xf>
    <xf numFmtId="0" fontId="38" fillId="0" borderId="51" xfId="50" applyFont="1" applyFill="1" applyBorder="1" applyAlignment="1">
      <alignment horizontal="left" vertical="center"/>
    </xf>
    <xf numFmtId="0" fontId="38" fillId="0" borderId="52" xfId="50" applyFont="1" applyFill="1" applyBorder="1" applyAlignment="1">
      <alignment horizontal="left" vertical="center"/>
    </xf>
    <xf numFmtId="0" fontId="37" fillId="0" borderId="0" xfId="50" applyFont="1" applyFill="1" applyBorder="1" applyAlignment="1">
      <alignment horizontal="left" vertical="center"/>
    </xf>
    <xf numFmtId="0" fontId="38" fillId="0" borderId="53" xfId="50" applyFont="1" applyFill="1" applyBorder="1" applyAlignment="1">
      <alignment horizontal="center" vertical="center"/>
    </xf>
    <xf numFmtId="0" fontId="38" fillId="0" borderId="54" xfId="50" applyFont="1" applyFill="1" applyBorder="1" applyAlignment="1">
      <alignment horizontal="center" vertical="center"/>
    </xf>
    <xf numFmtId="0" fontId="29" fillId="0" borderId="54" xfId="50" applyFont="1" applyFill="1" applyBorder="1" applyAlignment="1">
      <alignment horizontal="left" vertical="center"/>
    </xf>
    <xf numFmtId="0" fontId="37" fillId="0" borderId="50" xfId="50" applyFont="1" applyFill="1" applyBorder="1" applyAlignment="1">
      <alignment horizontal="left" vertical="center"/>
    </xf>
    <xf numFmtId="0" fontId="37" fillId="0" borderId="51" xfId="50" applyFont="1" applyFill="1" applyBorder="1" applyAlignment="1">
      <alignment horizontal="left" vertical="center"/>
    </xf>
    <xf numFmtId="0" fontId="38" fillId="0" borderId="54" xfId="50" applyFont="1" applyFill="1" applyBorder="1" applyAlignment="1">
      <alignment horizontal="left" vertical="center"/>
    </xf>
    <xf numFmtId="0" fontId="38" fillId="0" borderId="51" xfId="50" applyFont="1" applyFill="1" applyBorder="1" applyAlignment="1">
      <alignment horizontal="left" vertical="center" wrapText="1"/>
    </xf>
    <xf numFmtId="0" fontId="35" fillId="0" borderId="52" xfId="50" applyFill="1" applyBorder="1" applyAlignment="1">
      <alignment horizontal="center" vertical="center"/>
    </xf>
    <xf numFmtId="0" fontId="37" fillId="0" borderId="53" xfId="50" applyFont="1" applyFill="1" applyBorder="1" applyAlignment="1">
      <alignment horizontal="left" vertical="center"/>
    </xf>
    <xf numFmtId="0" fontId="35" fillId="0" borderId="54" xfId="50" applyFont="1" applyFill="1" applyBorder="1" applyAlignment="1">
      <alignment horizontal="left" vertical="center"/>
    </xf>
    <xf numFmtId="0" fontId="38" fillId="0" borderId="55" xfId="50" applyFont="1" applyFill="1" applyBorder="1" applyAlignment="1">
      <alignment horizontal="left" vertical="center"/>
    </xf>
    <xf numFmtId="0" fontId="29" fillId="0" borderId="50" xfId="50" applyFont="1" applyFill="1" applyBorder="1" applyAlignment="1">
      <alignment horizontal="left" vertical="center"/>
    </xf>
    <xf numFmtId="0" fontId="38" fillId="0" borderId="52" xfId="50" applyFont="1" applyFill="1" applyBorder="1" applyAlignment="1">
      <alignment horizontal="center" vertical="center"/>
    </xf>
    <xf numFmtId="0" fontId="35" fillId="0" borderId="0" xfId="50" applyFont="1" applyAlignment="1">
      <alignment horizontal="left" vertical="center"/>
    </xf>
    <xf numFmtId="0" fontId="40" fillId="0" borderId="33" xfId="50" applyFont="1" applyBorder="1" applyAlignment="1">
      <alignment horizontal="center" vertical="top"/>
    </xf>
    <xf numFmtId="0" fontId="39" fillId="0" borderId="56" xfId="50" applyFont="1" applyBorder="1" applyAlignment="1">
      <alignment horizontal="left" vertical="center"/>
    </xf>
    <xf numFmtId="0" fontId="30" fillId="0" borderId="57" xfId="50" applyFont="1" applyBorder="1" applyAlignment="1">
      <alignment horizontal="center" vertical="center"/>
    </xf>
    <xf numFmtId="0" fontId="39" fillId="0" borderId="57" xfId="50" applyFont="1" applyBorder="1" applyAlignment="1">
      <alignment horizontal="center" vertical="center"/>
    </xf>
    <xf numFmtId="0" fontId="29" fillId="0" borderId="57" xfId="50" applyFont="1" applyBorder="1" applyAlignment="1">
      <alignment horizontal="left" vertical="center"/>
    </xf>
    <xf numFmtId="0" fontId="29" fillId="0" borderId="34" xfId="50" applyFont="1" applyBorder="1" applyAlignment="1">
      <alignment horizontal="center" vertical="center"/>
    </xf>
    <xf numFmtId="0" fontId="29" fillId="0" borderId="35" xfId="50" applyFont="1" applyBorder="1" applyAlignment="1">
      <alignment horizontal="center" vertical="center"/>
    </xf>
    <xf numFmtId="0" fontId="29" fillId="0" borderId="50" xfId="50" applyFont="1" applyBorder="1" applyAlignment="1">
      <alignment horizontal="center" vertical="center"/>
    </xf>
    <xf numFmtId="0" fontId="39" fillId="0" borderId="34" xfId="50" applyFont="1" applyBorder="1" applyAlignment="1">
      <alignment horizontal="center" vertical="center"/>
    </xf>
    <xf numFmtId="0" fontId="39" fillId="0" borderId="35" xfId="50" applyFont="1" applyBorder="1" applyAlignment="1">
      <alignment horizontal="center" vertical="center"/>
    </xf>
    <xf numFmtId="0" fontId="39" fillId="0" borderId="50" xfId="50" applyFont="1" applyBorder="1" applyAlignment="1">
      <alignment horizontal="center" vertical="center"/>
    </xf>
    <xf numFmtId="0" fontId="29" fillId="0" borderId="36" xfId="50" applyFont="1" applyBorder="1" applyAlignment="1">
      <alignment horizontal="left" vertical="center"/>
    </xf>
    <xf numFmtId="0" fontId="30" fillId="0" borderId="16" xfId="50" applyFont="1" applyBorder="1" applyAlignment="1">
      <alignment horizontal="center" vertical="center"/>
    </xf>
    <xf numFmtId="0" fontId="30" fillId="0" borderId="51" xfId="50" applyFont="1" applyBorder="1" applyAlignment="1">
      <alignment horizontal="center" vertical="center"/>
    </xf>
    <xf numFmtId="0" fontId="29" fillId="0" borderId="16" xfId="50" applyFont="1" applyBorder="1" applyAlignment="1">
      <alignment horizontal="left" vertical="center"/>
    </xf>
    <xf numFmtId="14" fontId="30" fillId="0" borderId="16" xfId="50" applyNumberFormat="1" applyFont="1" applyBorder="1" applyAlignment="1">
      <alignment horizontal="center" vertical="center"/>
    </xf>
    <xf numFmtId="14" fontId="30" fillId="0" borderId="51" xfId="50" applyNumberFormat="1" applyFont="1" applyBorder="1" applyAlignment="1">
      <alignment horizontal="center" vertical="center"/>
    </xf>
    <xf numFmtId="0" fontId="29" fillId="0" borderId="36" xfId="50" applyFont="1" applyBorder="1" applyAlignment="1">
      <alignment vertical="center"/>
    </xf>
    <xf numFmtId="0" fontId="38" fillId="0" borderId="16" xfId="50" applyFont="1" applyBorder="1" applyAlignment="1">
      <alignment horizontal="center" vertical="center"/>
    </xf>
    <xf numFmtId="0" fontId="38" fillId="0" borderId="51" xfId="50" applyFont="1" applyBorder="1" applyAlignment="1">
      <alignment horizontal="center" vertical="center"/>
    </xf>
    <xf numFmtId="0" fontId="30" fillId="0" borderId="16" xfId="50" applyFont="1" applyBorder="1" applyAlignment="1">
      <alignment vertical="center"/>
    </xf>
    <xf numFmtId="0" fontId="30" fillId="0" borderId="51" xfId="50" applyFont="1" applyBorder="1" applyAlignment="1">
      <alignment vertical="center"/>
    </xf>
    <xf numFmtId="0" fontId="29" fillId="0" borderId="36" xfId="50" applyFont="1" applyBorder="1" applyAlignment="1">
      <alignment horizontal="center" vertical="center"/>
    </xf>
    <xf numFmtId="0" fontId="30" fillId="0" borderId="36" xfId="50" applyFont="1" applyBorder="1" applyAlignment="1">
      <alignment horizontal="left" vertical="center"/>
    </xf>
    <xf numFmtId="0" fontId="29" fillId="0" borderId="37" xfId="50" applyFont="1" applyBorder="1" applyAlignment="1">
      <alignment vertical="center"/>
    </xf>
    <xf numFmtId="0" fontId="30" fillId="0" borderId="39" xfId="50" applyFont="1" applyBorder="1" applyAlignment="1">
      <alignment horizontal="center" vertical="center"/>
    </xf>
    <xf numFmtId="0" fontId="30" fillId="0" borderId="52" xfId="50" applyFont="1" applyBorder="1" applyAlignment="1">
      <alignment horizontal="center" vertical="center"/>
    </xf>
    <xf numFmtId="0" fontId="29" fillId="0" borderId="37" xfId="50" applyFont="1" applyBorder="1" applyAlignment="1">
      <alignment horizontal="left" vertical="center"/>
    </xf>
    <xf numFmtId="0" fontId="29" fillId="0" borderId="39" xfId="50" applyFont="1" applyBorder="1" applyAlignment="1">
      <alignment horizontal="left" vertical="center"/>
    </xf>
    <xf numFmtId="14" fontId="30" fillId="0" borderId="39" xfId="50" applyNumberFormat="1" applyFont="1" applyBorder="1" applyAlignment="1">
      <alignment horizontal="center" vertical="center"/>
    </xf>
    <xf numFmtId="14" fontId="30" fillId="0" borderId="52" xfId="50" applyNumberFormat="1" applyFont="1" applyBorder="1" applyAlignment="1">
      <alignment horizontal="center" vertical="center"/>
    </xf>
    <xf numFmtId="0" fontId="30" fillId="0" borderId="37" xfId="50" applyFont="1" applyBorder="1" applyAlignment="1">
      <alignment horizontal="left" vertical="center"/>
    </xf>
    <xf numFmtId="0" fontId="39" fillId="0" borderId="0" xfId="50" applyFont="1" applyBorder="1" applyAlignment="1">
      <alignment horizontal="left" vertical="center"/>
    </xf>
    <xf numFmtId="0" fontId="29" fillId="0" borderId="34" xfId="50" applyFont="1" applyBorder="1" applyAlignment="1">
      <alignment vertical="center"/>
    </xf>
    <xf numFmtId="0" fontId="35" fillId="0" borderId="35" xfId="50" applyFont="1" applyBorder="1" applyAlignment="1">
      <alignment horizontal="left" vertical="center"/>
    </xf>
    <xf numFmtId="0" fontId="30" fillId="0" borderId="35" xfId="50" applyFont="1" applyBorder="1" applyAlignment="1">
      <alignment horizontal="left" vertical="center"/>
    </xf>
    <xf numFmtId="0" fontId="35" fillId="0" borderId="35" xfId="50" applyFont="1" applyBorder="1" applyAlignment="1">
      <alignment vertical="center"/>
    </xf>
    <xf numFmtId="0" fontId="29" fillId="0" borderId="35" xfId="50" applyFont="1" applyBorder="1" applyAlignment="1">
      <alignment vertical="center"/>
    </xf>
    <xf numFmtId="0" fontId="35" fillId="0" borderId="16" xfId="50" applyFont="1" applyBorder="1" applyAlignment="1">
      <alignment horizontal="left" vertical="center"/>
    </xf>
    <xf numFmtId="0" fontId="30" fillId="0" borderId="16" xfId="50" applyFont="1" applyBorder="1" applyAlignment="1">
      <alignment horizontal="left" vertical="center"/>
    </xf>
    <xf numFmtId="0" fontId="35" fillId="0" borderId="16" xfId="50" applyFont="1" applyBorder="1" applyAlignment="1">
      <alignment vertical="center"/>
    </xf>
    <xf numFmtId="0" fontId="29" fillId="0" borderId="16" xfId="50" applyFont="1" applyBorder="1" applyAlignment="1">
      <alignment vertical="center"/>
    </xf>
    <xf numFmtId="0" fontId="29" fillId="0" borderId="0" xfId="50" applyFont="1" applyBorder="1" applyAlignment="1">
      <alignment horizontal="left" vertical="center"/>
    </xf>
    <xf numFmtId="0" fontId="38" fillId="0" borderId="34" xfId="50" applyFont="1" applyBorder="1" applyAlignment="1">
      <alignment horizontal="left" vertical="center"/>
    </xf>
    <xf numFmtId="0" fontId="38" fillId="0" borderId="35" xfId="50" applyFont="1" applyBorder="1" applyAlignment="1">
      <alignment horizontal="left" vertical="center"/>
    </xf>
    <xf numFmtId="0" fontId="38" fillId="0" borderId="45" xfId="50" applyFont="1" applyBorder="1" applyAlignment="1">
      <alignment horizontal="left" vertical="center"/>
    </xf>
    <xf numFmtId="0" fontId="38" fillId="0" borderId="44" xfId="50" applyFont="1" applyBorder="1" applyAlignment="1">
      <alignment horizontal="left" vertical="center"/>
    </xf>
    <xf numFmtId="0" fontId="38" fillId="0" borderId="49" xfId="50" applyFont="1" applyBorder="1" applyAlignment="1">
      <alignment horizontal="left" vertical="center"/>
    </xf>
    <xf numFmtId="0" fontId="38" fillId="0" borderId="17" xfId="50" applyFont="1" applyBorder="1" applyAlignment="1">
      <alignment horizontal="left" vertical="center"/>
    </xf>
    <xf numFmtId="0" fontId="30" fillId="0" borderId="39" xfId="5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29" fillId="0" borderId="36" xfId="50" applyFont="1" applyFill="1" applyBorder="1" applyAlignment="1">
      <alignment horizontal="left" vertical="center"/>
    </xf>
    <xf numFmtId="0" fontId="30" fillId="0" borderId="16" xfId="50" applyFont="1" applyFill="1" applyBorder="1" applyAlignment="1">
      <alignment horizontal="left" vertical="center"/>
    </xf>
    <xf numFmtId="0" fontId="29" fillId="0" borderId="37" xfId="50" applyFont="1" applyBorder="1" applyAlignment="1">
      <alignment horizontal="center" vertical="center"/>
    </xf>
    <xf numFmtId="0" fontId="29" fillId="0" borderId="39" xfId="50" applyFont="1" applyBorder="1" applyAlignment="1">
      <alignment horizontal="center" vertical="center"/>
    </xf>
    <xf numFmtId="0" fontId="29" fillId="0" borderId="16" xfId="50" applyFont="1" applyBorder="1" applyAlignment="1">
      <alignment horizontal="center" vertical="center"/>
    </xf>
    <xf numFmtId="0" fontId="37" fillId="0" borderId="16" xfId="50" applyFont="1" applyBorder="1" applyAlignment="1">
      <alignment horizontal="left" vertical="center"/>
    </xf>
    <xf numFmtId="0" fontId="29" fillId="0" borderId="40" xfId="50" applyFont="1" applyFill="1" applyBorder="1" applyAlignment="1">
      <alignment horizontal="left" vertical="center"/>
    </xf>
    <xf numFmtId="0" fontId="29" fillId="0" borderId="48" xfId="50" applyFont="1" applyFill="1" applyBorder="1" applyAlignment="1">
      <alignment horizontal="left" vertical="center"/>
    </xf>
    <xf numFmtId="0" fontId="39" fillId="0" borderId="0" xfId="50" applyFont="1" applyFill="1" applyBorder="1" applyAlignment="1">
      <alignment horizontal="left" vertical="center"/>
    </xf>
    <xf numFmtId="0" fontId="30" fillId="0" borderId="47" xfId="50" applyFont="1" applyFill="1" applyBorder="1" applyAlignment="1">
      <alignment horizontal="left" vertical="center"/>
    </xf>
    <xf numFmtId="0" fontId="30" fillId="0" borderId="43" xfId="50" applyFont="1" applyFill="1" applyBorder="1" applyAlignment="1">
      <alignment horizontal="left" vertical="center"/>
    </xf>
    <xf numFmtId="0" fontId="30" fillId="0" borderId="45" xfId="50" applyFont="1" applyFill="1" applyBorder="1" applyAlignment="1">
      <alignment horizontal="left" vertical="center"/>
    </xf>
    <xf numFmtId="0" fontId="30" fillId="0" borderId="44" xfId="50" applyFont="1" applyFill="1" applyBorder="1" applyAlignment="1">
      <alignment horizontal="left" vertical="center"/>
    </xf>
    <xf numFmtId="0" fontId="29" fillId="0" borderId="45" xfId="50" applyFont="1" applyBorder="1" applyAlignment="1">
      <alignment horizontal="left" vertical="center"/>
    </xf>
    <xf numFmtId="0" fontId="29" fillId="0" borderId="44" xfId="50" applyFont="1" applyBorder="1" applyAlignment="1">
      <alignment horizontal="left" vertical="center"/>
    </xf>
    <xf numFmtId="0" fontId="39" fillId="0" borderId="58" xfId="50" applyFont="1" applyBorder="1" applyAlignment="1">
      <alignment vertical="center"/>
    </xf>
    <xf numFmtId="0" fontId="30" fillId="0" borderId="59" xfId="50" applyFont="1" applyBorder="1" applyAlignment="1">
      <alignment horizontal="center" vertical="center"/>
    </xf>
    <xf numFmtId="0" fontId="39" fillId="0" borderId="59" xfId="50" applyFont="1" applyBorder="1" applyAlignment="1">
      <alignment vertical="center"/>
    </xf>
    <xf numFmtId="0" fontId="30" fillId="0" borderId="59" xfId="50" applyFont="1" applyBorder="1" applyAlignment="1">
      <alignment vertical="center"/>
    </xf>
    <xf numFmtId="58" fontId="35" fillId="0" borderId="59" xfId="50" applyNumberFormat="1" applyFont="1" applyBorder="1" applyAlignment="1">
      <alignment vertical="center"/>
    </xf>
    <xf numFmtId="0" fontId="39" fillId="0" borderId="59" xfId="50" applyFont="1" applyBorder="1" applyAlignment="1">
      <alignment horizontal="center" vertical="center"/>
    </xf>
    <xf numFmtId="0" fontId="39" fillId="0" borderId="60" xfId="50" applyFont="1" applyFill="1" applyBorder="1" applyAlignment="1">
      <alignment horizontal="left" vertical="center"/>
    </xf>
    <xf numFmtId="0" fontId="39" fillId="0" borderId="59" xfId="50" applyFont="1" applyFill="1" applyBorder="1" applyAlignment="1">
      <alignment horizontal="left" vertical="center"/>
    </xf>
    <xf numFmtId="0" fontId="39" fillId="0" borderId="61" xfId="50" applyFont="1" applyFill="1" applyBorder="1" applyAlignment="1">
      <alignment horizontal="center" vertical="center"/>
    </xf>
    <xf numFmtId="0" fontId="39" fillId="0" borderId="41" xfId="50" applyFont="1" applyFill="1" applyBorder="1" applyAlignment="1">
      <alignment horizontal="center" vertical="center"/>
    </xf>
    <xf numFmtId="0" fontId="39" fillId="0" borderId="37" xfId="50" applyFont="1" applyFill="1" applyBorder="1" applyAlignment="1">
      <alignment horizontal="center" vertical="center"/>
    </xf>
    <xf numFmtId="0" fontId="39" fillId="0" borderId="39" xfId="50" applyFont="1" applyFill="1" applyBorder="1" applyAlignment="1">
      <alignment horizontal="center" vertical="center"/>
    </xf>
    <xf numFmtId="0" fontId="35" fillId="0" borderId="57" xfId="50" applyFont="1" applyBorder="1" applyAlignment="1">
      <alignment horizontal="center" vertical="center"/>
    </xf>
    <xf numFmtId="0" fontId="35" fillId="0" borderId="62" xfId="50" applyFont="1" applyBorder="1" applyAlignment="1">
      <alignment horizontal="center" vertical="center"/>
    </xf>
    <xf numFmtId="0" fontId="30" fillId="0" borderId="51" xfId="50" applyFont="1" applyBorder="1" applyAlignment="1">
      <alignment horizontal="left" vertical="center"/>
    </xf>
    <xf numFmtId="0" fontId="29" fillId="0" borderId="51" xfId="50" applyFont="1" applyBorder="1" applyAlignment="1">
      <alignment horizontal="center" vertical="center"/>
    </xf>
    <xf numFmtId="0" fontId="30" fillId="0" borderId="52" xfId="50" applyFont="1" applyBorder="1" applyAlignment="1">
      <alignment horizontal="left" vertical="center"/>
    </xf>
    <xf numFmtId="0" fontId="30" fillId="0" borderId="50" xfId="50" applyFont="1" applyBorder="1" applyAlignment="1">
      <alignment horizontal="left" vertical="center"/>
    </xf>
    <xf numFmtId="0" fontId="29" fillId="0" borderId="52" xfId="50" applyFont="1" applyBorder="1" applyAlignment="1">
      <alignment horizontal="left" vertical="center"/>
    </xf>
    <xf numFmtId="0" fontId="37" fillId="0" borderId="35" xfId="50" applyFont="1" applyBorder="1" applyAlignment="1">
      <alignment horizontal="left" vertical="center"/>
    </xf>
    <xf numFmtId="0" fontId="37" fillId="0" borderId="50" xfId="50" applyFont="1" applyBorder="1" applyAlignment="1">
      <alignment horizontal="left" vertical="center"/>
    </xf>
    <xf numFmtId="0" fontId="37" fillId="0" borderId="17" xfId="50" applyFont="1" applyBorder="1" applyAlignment="1">
      <alignment horizontal="left" vertical="center"/>
    </xf>
    <xf numFmtId="0" fontId="37" fillId="0" borderId="44" xfId="50" applyFont="1" applyBorder="1" applyAlignment="1">
      <alignment horizontal="left" vertical="center"/>
    </xf>
    <xf numFmtId="0" fontId="37" fillId="0" borderId="54" xfId="50" applyFont="1" applyBorder="1" applyAlignment="1">
      <alignment horizontal="left" vertical="center"/>
    </xf>
    <xf numFmtId="0" fontId="30" fillId="0" borderId="51" xfId="50" applyFont="1" applyFill="1" applyBorder="1" applyAlignment="1">
      <alignment horizontal="left" vertical="center"/>
    </xf>
    <xf numFmtId="0" fontId="29" fillId="0" borderId="52" xfId="50" applyFont="1" applyBorder="1" applyAlignment="1">
      <alignment horizontal="center" vertical="center"/>
    </xf>
    <xf numFmtId="0" fontId="37" fillId="0" borderId="51" xfId="50" applyFont="1" applyBorder="1" applyAlignment="1">
      <alignment horizontal="left" vertical="center"/>
    </xf>
    <xf numFmtId="0" fontId="29" fillId="0" borderId="55" xfId="50" applyFont="1" applyFill="1" applyBorder="1" applyAlignment="1">
      <alignment horizontal="left" vertical="center"/>
    </xf>
    <xf numFmtId="0" fontId="30" fillId="0" borderId="53" xfId="50" applyFont="1" applyFill="1" applyBorder="1" applyAlignment="1">
      <alignment horizontal="left" vertical="center"/>
    </xf>
    <xf numFmtId="0" fontId="30" fillId="0" borderId="54" xfId="50" applyFont="1" applyFill="1" applyBorder="1" applyAlignment="1">
      <alignment horizontal="left" vertical="center"/>
    </xf>
    <xf numFmtId="0" fontId="29" fillId="0" borderId="54" xfId="50" applyFont="1" applyBorder="1" applyAlignment="1">
      <alignment horizontal="left" vertical="center"/>
    </xf>
    <xf numFmtId="0" fontId="30" fillId="0" borderId="63" xfId="50" applyFont="1" applyBorder="1" applyAlignment="1">
      <alignment horizontal="center" vertical="center"/>
    </xf>
    <xf numFmtId="0" fontId="39" fillId="0" borderId="64" xfId="50" applyFont="1" applyFill="1" applyBorder="1" applyAlignment="1">
      <alignment horizontal="left" vertical="center"/>
    </xf>
    <xf numFmtId="0" fontId="39" fillId="0" borderId="65" xfId="50" applyFont="1" applyFill="1" applyBorder="1" applyAlignment="1">
      <alignment horizontal="center" vertical="center"/>
    </xf>
    <xf numFmtId="0" fontId="39" fillId="0" borderId="52" xfId="50" applyFont="1" applyFill="1" applyBorder="1" applyAlignment="1">
      <alignment horizontal="center" vertical="center"/>
    </xf>
    <xf numFmtId="0" fontId="35" fillId="0" borderId="59" xfId="50" applyFont="1" applyBorder="1" applyAlignment="1">
      <alignment horizontal="center" vertical="center"/>
    </xf>
    <xf numFmtId="0" fontId="35" fillId="0" borderId="63" xfId="50" applyFont="1" applyBorder="1" applyAlignment="1">
      <alignment horizontal="center" vertical="center"/>
    </xf>
    <xf numFmtId="0" fontId="27" fillId="4" borderId="2" xfId="51" applyFont="1" applyFill="1" applyBorder="1" applyAlignment="1" applyProtection="1">
      <alignment horizontal="center" vertical="center"/>
    </xf>
    <xf numFmtId="0" fontId="27" fillId="4" borderId="7" xfId="51" applyFont="1" applyFill="1" applyBorder="1" applyAlignment="1" applyProtection="1">
      <alignment horizontal="center" vertical="center"/>
    </xf>
    <xf numFmtId="0" fontId="35" fillId="0" borderId="0" xfId="50" applyFont="1" applyBorder="1" applyAlignment="1">
      <alignment horizontal="left" vertical="center"/>
    </xf>
    <xf numFmtId="0" fontId="41" fillId="0" borderId="33" xfId="50" applyFont="1" applyBorder="1" applyAlignment="1">
      <alignment horizontal="center" vertical="top"/>
    </xf>
    <xf numFmtId="0" fontId="30" fillId="0" borderId="17" xfId="50" applyFont="1" applyBorder="1" applyAlignment="1">
      <alignment horizontal="left" vertical="center"/>
    </xf>
    <xf numFmtId="0" fontId="30" fillId="0" borderId="54" xfId="50" applyFont="1" applyBorder="1" applyAlignment="1">
      <alignment horizontal="left" vertical="center"/>
    </xf>
    <xf numFmtId="0" fontId="29" fillId="0" borderId="66" xfId="50" applyFont="1" applyBorder="1" applyAlignment="1">
      <alignment horizontal="left" vertical="center"/>
    </xf>
    <xf numFmtId="0" fontId="29" fillId="0" borderId="46" xfId="50" applyFont="1" applyBorder="1" applyAlignment="1">
      <alignment horizontal="left" vertical="center"/>
    </xf>
    <xf numFmtId="0" fontId="39" fillId="0" borderId="60" xfId="50" applyFont="1" applyBorder="1" applyAlignment="1">
      <alignment horizontal="left" vertical="center"/>
    </xf>
    <xf numFmtId="0" fontId="39" fillId="0" borderId="59" xfId="50" applyFont="1" applyBorder="1" applyAlignment="1">
      <alignment horizontal="left" vertical="center"/>
    </xf>
    <xf numFmtId="0" fontId="29" fillId="0" borderId="61" xfId="50" applyFont="1" applyBorder="1" applyAlignment="1">
      <alignment vertical="center"/>
    </xf>
    <xf numFmtId="0" fontId="35" fillId="0" borderId="41" xfId="50" applyFont="1" applyBorder="1" applyAlignment="1">
      <alignment horizontal="left" vertical="center"/>
    </xf>
    <xf numFmtId="0" fontId="30" fillId="0" borderId="41" xfId="50" applyFont="1" applyBorder="1" applyAlignment="1">
      <alignment horizontal="left" vertical="center"/>
    </xf>
    <xf numFmtId="0" fontId="35" fillId="0" borderId="41" xfId="50" applyFont="1" applyBorder="1" applyAlignment="1">
      <alignment vertical="center"/>
    </xf>
    <xf numFmtId="0" fontId="29" fillId="0" borderId="41" xfId="50" applyFont="1" applyBorder="1" applyAlignment="1">
      <alignment vertical="center"/>
    </xf>
    <xf numFmtId="0" fontId="29" fillId="0" borderId="61" xfId="50" applyFont="1" applyBorder="1" applyAlignment="1">
      <alignment horizontal="center" vertical="center"/>
    </xf>
    <xf numFmtId="0" fontId="30" fillId="0" borderId="41" xfId="50" applyFont="1" applyBorder="1" applyAlignment="1">
      <alignment horizontal="center" vertical="center"/>
    </xf>
    <xf numFmtId="0" fontId="29" fillId="0" borderId="41" xfId="50" applyFont="1" applyBorder="1" applyAlignment="1">
      <alignment horizontal="center" vertical="center"/>
    </xf>
    <xf numFmtId="0" fontId="35" fillId="0" borderId="41" xfId="50" applyFont="1" applyBorder="1" applyAlignment="1">
      <alignment horizontal="center" vertical="center"/>
    </xf>
    <xf numFmtId="0" fontId="35" fillId="0" borderId="16" xfId="50" applyFont="1" applyBorder="1" applyAlignment="1">
      <alignment horizontal="center" vertical="center"/>
    </xf>
    <xf numFmtId="0" fontId="29" fillId="0" borderId="40" xfId="50" applyFont="1" applyBorder="1" applyAlignment="1">
      <alignment horizontal="left" vertical="center" wrapText="1"/>
    </xf>
    <xf numFmtId="0" fontId="29" fillId="0" borderId="48" xfId="50" applyFont="1" applyBorder="1" applyAlignment="1">
      <alignment horizontal="left" vertical="center" wrapText="1"/>
    </xf>
    <xf numFmtId="0" fontId="29" fillId="0" borderId="61" xfId="50" applyFont="1" applyBorder="1" applyAlignment="1">
      <alignment horizontal="left" vertical="center"/>
    </xf>
    <xf numFmtId="0" fontId="29" fillId="0" borderId="41" xfId="50" applyFont="1" applyBorder="1" applyAlignment="1">
      <alignment horizontal="left" vertical="center"/>
    </xf>
    <xf numFmtId="0" fontId="42" fillId="0" borderId="67" xfId="50" applyFont="1" applyBorder="1" applyAlignment="1">
      <alignment horizontal="left" vertical="center" wrapText="1"/>
    </xf>
    <xf numFmtId="9" fontId="30" fillId="0" borderId="16" xfId="50" applyNumberFormat="1" applyFont="1" applyBorder="1" applyAlignment="1">
      <alignment horizontal="center" vertical="center"/>
    </xf>
    <xf numFmtId="0" fontId="39" fillId="0" borderId="60" xfId="0" applyFont="1" applyBorder="1" applyAlignment="1">
      <alignment horizontal="left" vertical="center"/>
    </xf>
    <xf numFmtId="0" fontId="39" fillId="0" borderId="59" xfId="0" applyFont="1" applyBorder="1" applyAlignment="1">
      <alignment horizontal="left" vertical="center"/>
    </xf>
    <xf numFmtId="9" fontId="30" fillId="0" borderId="47" xfId="50" applyNumberFormat="1" applyFont="1" applyBorder="1" applyAlignment="1">
      <alignment horizontal="left" vertical="center"/>
    </xf>
    <xf numFmtId="9" fontId="30" fillId="0" borderId="43" xfId="50" applyNumberFormat="1" applyFont="1" applyBorder="1" applyAlignment="1">
      <alignment horizontal="left" vertical="center"/>
    </xf>
    <xf numFmtId="9" fontId="30" fillId="0" borderId="40" xfId="50" applyNumberFormat="1" applyFont="1" applyBorder="1" applyAlignment="1">
      <alignment horizontal="left" vertical="center"/>
    </xf>
    <xf numFmtId="9" fontId="30" fillId="0" borderId="48" xfId="50" applyNumberFormat="1" applyFont="1" applyBorder="1" applyAlignment="1">
      <alignment horizontal="left" vertical="center"/>
    </xf>
    <xf numFmtId="0" fontId="37" fillId="0" borderId="61" xfId="50" applyFont="1" applyFill="1" applyBorder="1" applyAlignment="1">
      <alignment horizontal="left" vertical="center"/>
    </xf>
    <xf numFmtId="0" fontId="37" fillId="0" borderId="41" xfId="50" applyFont="1" applyFill="1" applyBorder="1" applyAlignment="1">
      <alignment horizontal="left" vertical="center"/>
    </xf>
    <xf numFmtId="0" fontId="37" fillId="0" borderId="68" xfId="50" applyFont="1" applyFill="1" applyBorder="1" applyAlignment="1">
      <alignment horizontal="left" vertical="center"/>
    </xf>
    <xf numFmtId="0" fontId="37" fillId="0" borderId="48" xfId="50" applyFont="1" applyFill="1" applyBorder="1" applyAlignment="1">
      <alignment horizontal="left" vertical="center"/>
    </xf>
    <xf numFmtId="0" fontId="39" fillId="0" borderId="46" xfId="50" applyFont="1" applyFill="1" applyBorder="1" applyAlignment="1">
      <alignment horizontal="left" vertical="center"/>
    </xf>
    <xf numFmtId="0" fontId="30" fillId="0" borderId="69" xfId="50" applyFont="1" applyFill="1" applyBorder="1" applyAlignment="1">
      <alignment horizontal="left" vertical="center"/>
    </xf>
    <xf numFmtId="0" fontId="30" fillId="0" borderId="70" xfId="50" applyFont="1" applyFill="1" applyBorder="1" applyAlignment="1">
      <alignment horizontal="left" vertical="center"/>
    </xf>
    <xf numFmtId="0" fontId="39" fillId="0" borderId="56" xfId="50" applyFont="1" applyBorder="1" applyAlignment="1">
      <alignment vertical="center"/>
    </xf>
    <xf numFmtId="0" fontId="43" fillId="0" borderId="59" xfId="50" applyFont="1" applyBorder="1" applyAlignment="1">
      <alignment horizontal="center" vertical="center"/>
    </xf>
    <xf numFmtId="0" fontId="39" fillId="0" borderId="57" xfId="50" applyFont="1" applyBorder="1" applyAlignment="1">
      <alignment vertical="center"/>
    </xf>
    <xf numFmtId="0" fontId="30" fillId="0" borderId="71" xfId="50" applyFont="1" applyBorder="1" applyAlignment="1">
      <alignment vertical="center"/>
    </xf>
    <xf numFmtId="0" fontId="39" fillId="0" borderId="71" xfId="50" applyFont="1" applyBorder="1" applyAlignment="1">
      <alignment vertical="center"/>
    </xf>
    <xf numFmtId="58" fontId="35" fillId="0" borderId="57" xfId="50" applyNumberFormat="1" applyFont="1" applyBorder="1" applyAlignment="1">
      <alignment vertical="center"/>
    </xf>
    <xf numFmtId="0" fontId="39" fillId="0" borderId="46" xfId="50" applyFont="1" applyBorder="1" applyAlignment="1">
      <alignment horizontal="center" vertical="center"/>
    </xf>
    <xf numFmtId="0" fontId="30" fillId="0" borderId="66" xfId="50" applyFont="1" applyFill="1" applyBorder="1" applyAlignment="1">
      <alignment horizontal="left" vertical="center"/>
    </xf>
    <xf numFmtId="0" fontId="30" fillId="0" borderId="46" xfId="50" applyFont="1" applyFill="1" applyBorder="1" applyAlignment="1">
      <alignment horizontal="left" vertical="center"/>
    </xf>
    <xf numFmtId="0" fontId="35" fillId="0" borderId="71" xfId="50" applyFont="1" applyBorder="1" applyAlignment="1">
      <alignment vertical="center"/>
    </xf>
    <xf numFmtId="0" fontId="29" fillId="0" borderId="72" xfId="50" applyFont="1" applyBorder="1" applyAlignment="1">
      <alignment horizontal="left" vertical="center"/>
    </xf>
    <xf numFmtId="0" fontId="39" fillId="0" borderId="64" xfId="50" applyFont="1" applyBorder="1" applyAlignment="1">
      <alignment horizontal="left" vertical="center"/>
    </xf>
    <xf numFmtId="0" fontId="30" fillId="0" borderId="65" xfId="50" applyFont="1" applyBorder="1" applyAlignment="1">
      <alignment horizontal="left" vertical="center"/>
    </xf>
    <xf numFmtId="0" fontId="29" fillId="0" borderId="0" xfId="50" applyFont="1" applyBorder="1" applyAlignment="1">
      <alignment vertical="center"/>
    </xf>
    <xf numFmtId="0" fontId="29" fillId="0" borderId="55" xfId="50" applyFont="1" applyBorder="1" applyAlignment="1">
      <alignment horizontal="left" vertical="center" wrapText="1"/>
    </xf>
    <xf numFmtId="0" fontId="29" fillId="0" borderId="65" xfId="50" applyFont="1" applyBorder="1" applyAlignment="1">
      <alignment horizontal="left" vertical="center"/>
    </xf>
    <xf numFmtId="0" fontId="44" fillId="0" borderId="51" xfId="50" applyFont="1" applyBorder="1" applyAlignment="1">
      <alignment horizontal="left" vertical="center" wrapText="1"/>
    </xf>
    <xf numFmtId="0" fontId="44" fillId="0" borderId="51" xfId="50" applyFont="1" applyBorder="1" applyAlignment="1">
      <alignment horizontal="left" vertical="center"/>
    </xf>
    <xf numFmtId="0" fontId="38" fillId="0" borderId="51" xfId="50" applyFont="1" applyBorder="1" applyAlignment="1">
      <alignment horizontal="left" vertical="center"/>
    </xf>
    <xf numFmtId="0" fontId="39" fillId="0" borderId="64" xfId="0" applyFont="1" applyBorder="1" applyAlignment="1">
      <alignment horizontal="left" vertical="center"/>
    </xf>
    <xf numFmtId="9" fontId="30" fillId="0" borderId="53" xfId="50" applyNumberFormat="1" applyFont="1" applyBorder="1" applyAlignment="1">
      <alignment horizontal="left" vertical="center"/>
    </xf>
    <xf numFmtId="9" fontId="30" fillId="0" borderId="55" xfId="50" applyNumberFormat="1" applyFont="1" applyBorder="1" applyAlignment="1">
      <alignment horizontal="left" vertical="center"/>
    </xf>
    <xf numFmtId="0" fontId="37" fillId="0" borderId="65" xfId="50" applyFont="1" applyFill="1" applyBorder="1" applyAlignment="1">
      <alignment horizontal="left" vertical="center"/>
    </xf>
    <xf numFmtId="0" fontId="37" fillId="0" borderId="55" xfId="50" applyFont="1" applyFill="1" applyBorder="1" applyAlignment="1">
      <alignment horizontal="left" vertical="center"/>
    </xf>
    <xf numFmtId="0" fontId="30" fillId="0" borderId="73" xfId="50" applyFont="1" applyFill="1" applyBorder="1" applyAlignment="1">
      <alignment horizontal="left" vertical="center"/>
    </xf>
    <xf numFmtId="0" fontId="39" fillId="0" borderId="74" xfId="50" applyFont="1" applyBorder="1" applyAlignment="1">
      <alignment horizontal="center" vertical="center"/>
    </xf>
    <xf numFmtId="0" fontId="30" fillId="0" borderId="71" xfId="50" applyFont="1" applyBorder="1" applyAlignment="1">
      <alignment horizontal="center" vertical="center"/>
    </xf>
    <xf numFmtId="0" fontId="30" fillId="0" borderId="72" xfId="50" applyFont="1" applyBorder="1" applyAlignment="1">
      <alignment horizontal="center" vertical="center"/>
    </xf>
    <xf numFmtId="0" fontId="30" fillId="0" borderId="72" xfId="50" applyFont="1" applyFill="1" applyBorder="1" applyAlignment="1">
      <alignment horizontal="left" vertical="center"/>
    </xf>
    <xf numFmtId="0" fontId="45" fillId="0" borderId="75" xfId="0" applyFont="1" applyBorder="1" applyAlignment="1">
      <alignment horizontal="center" vertical="center" wrapText="1"/>
    </xf>
    <xf numFmtId="0" fontId="45" fillId="0" borderId="76" xfId="0" applyFont="1" applyBorder="1" applyAlignment="1">
      <alignment horizontal="center" vertical="center" wrapText="1"/>
    </xf>
    <xf numFmtId="0" fontId="46" fillId="0" borderId="77" xfId="0" applyFont="1" applyBorder="1"/>
    <xf numFmtId="0" fontId="46" fillId="0" borderId="2" xfId="0" applyFont="1" applyBorder="1"/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6" borderId="5" xfId="0" applyFont="1" applyFill="1" applyBorder="1" applyAlignment="1">
      <alignment horizontal="center" vertical="center"/>
    </xf>
    <xf numFmtId="0" fontId="46" fillId="6" borderId="7" xfId="0" applyFont="1" applyFill="1" applyBorder="1" applyAlignment="1">
      <alignment horizontal="center" vertical="center"/>
    </xf>
    <xf numFmtId="0" fontId="46" fillId="6" borderId="2" xfId="0" applyFont="1" applyFill="1" applyBorder="1"/>
    <xf numFmtId="0" fontId="0" fillId="0" borderId="77" xfId="0" applyBorder="1"/>
    <xf numFmtId="0" fontId="0" fillId="6" borderId="2" xfId="0" applyFill="1" applyBorder="1"/>
    <xf numFmtId="0" fontId="0" fillId="0" borderId="78" xfId="0" applyBorder="1"/>
    <xf numFmtId="0" fontId="0" fillId="0" borderId="79" xfId="0" applyBorder="1"/>
    <xf numFmtId="0" fontId="0" fillId="6" borderId="79" xfId="0" applyFill="1" applyBorder="1"/>
    <xf numFmtId="0" fontId="0" fillId="7" borderId="0" xfId="0" applyFill="1"/>
    <xf numFmtId="0" fontId="45" fillId="0" borderId="80" xfId="0" applyFont="1" applyBorder="1" applyAlignment="1">
      <alignment horizontal="center" vertical="center" wrapText="1"/>
    </xf>
    <xf numFmtId="0" fontId="46" fillId="0" borderId="81" xfId="0" applyFont="1" applyBorder="1" applyAlignment="1">
      <alignment horizontal="center" vertical="center"/>
    </xf>
    <xf numFmtId="0" fontId="46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7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6" fillId="8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  <xf numFmtId="0" fontId="12" fillId="0" borderId="9" xfId="53" applyFont="1" applyFill="1" applyBorder="1" applyAlignment="1" quotePrefix="1">
      <alignment horizontal="center" wrapText="1"/>
    </xf>
    <xf numFmtId="0" fontId="13" fillId="0" borderId="2" xfId="53" applyFont="1" applyFill="1" applyBorder="1" applyAlignment="1" quotePrefix="1">
      <alignment horizont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S10" xfId="53"/>
    <cellStyle name="S11" xfId="54"/>
    <cellStyle name="常规 11 17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219075</xdr:rowOff>
        </xdr:from>
        <xdr:to>
          <xdr:col>2</xdr:col>
          <xdr:colOff>742950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238125</xdr:rowOff>
        </xdr:from>
        <xdr:to>
          <xdr:col>2</xdr:col>
          <xdr:colOff>723900</xdr:colOff>
          <xdr:row>11</xdr:row>
          <xdr:rowOff>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238125</xdr:rowOff>
        </xdr:from>
        <xdr:to>
          <xdr:col>1</xdr:col>
          <xdr:colOff>714375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219075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219075</xdr:rowOff>
        </xdr:from>
        <xdr:to>
          <xdr:col>3</xdr:col>
          <xdr:colOff>723900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238125</xdr:rowOff>
        </xdr:from>
        <xdr:to>
          <xdr:col>5</xdr:col>
          <xdr:colOff>742950</xdr:colOff>
          <xdr:row>28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238125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97405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0</xdr:rowOff>
        </xdr:from>
        <xdr:to>
          <xdr:col>2</xdr:col>
          <xdr:colOff>95250</xdr:colOff>
          <xdr:row>39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59230" y="75933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57150</xdr:rowOff>
        </xdr:from>
        <xdr:to>
          <xdr:col>2</xdr:col>
          <xdr:colOff>0</xdr:colOff>
          <xdr:row>9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2055" y="1485900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0</xdr:rowOff>
        </xdr:from>
        <xdr:to>
          <xdr:col>6</xdr:col>
          <xdr:colOff>552450</xdr:colOff>
          <xdr:row>39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82515" y="75933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38</xdr:row>
          <xdr:rowOff>0</xdr:rowOff>
        </xdr:from>
        <xdr:to>
          <xdr:col>8</xdr:col>
          <xdr:colOff>600075</xdr:colOff>
          <xdr:row>39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349365" y="75933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38</xdr:row>
          <xdr:rowOff>9525</xdr:rowOff>
        </xdr:from>
        <xdr:to>
          <xdr:col>10</xdr:col>
          <xdr:colOff>571500</xdr:colOff>
          <xdr:row>39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740015" y="76028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0</xdr:rowOff>
        </xdr:from>
        <xdr:to>
          <xdr:col>3</xdr:col>
          <xdr:colOff>581025</xdr:colOff>
          <xdr:row>14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116455" y="2705100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238125</xdr:rowOff>
        </xdr:from>
        <xdr:to>
          <xdr:col>6</xdr:col>
          <xdr:colOff>0</xdr:colOff>
          <xdr:row>13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491990" y="23431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349240" y="223837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349240" y="241935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238125</xdr:rowOff>
        </xdr:from>
        <xdr:to>
          <xdr:col>6</xdr:col>
          <xdr:colOff>0</xdr:colOff>
          <xdr:row>14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491990" y="27051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104775</xdr:rowOff>
        </xdr:from>
        <xdr:to>
          <xdr:col>7</xdr:col>
          <xdr:colOff>409575</xdr:colOff>
          <xdr:row>15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349240" y="262890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57150</xdr:rowOff>
        </xdr:from>
        <xdr:to>
          <xdr:col>11</xdr:col>
          <xdr:colOff>0</xdr:colOff>
          <xdr:row>13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187690" y="221932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76200</xdr:rowOff>
        </xdr:from>
        <xdr:to>
          <xdr:col>11</xdr:col>
          <xdr:colOff>0</xdr:colOff>
          <xdr:row>14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187690" y="241935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238125</xdr:rowOff>
        </xdr:from>
        <xdr:to>
          <xdr:col>10</xdr:col>
          <xdr:colOff>0</xdr:colOff>
          <xdr:row>14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320915" y="27051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28575</xdr:rowOff>
        </xdr:from>
        <xdr:to>
          <xdr:col>11</xdr:col>
          <xdr:colOff>0</xdr:colOff>
          <xdr:row>15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187690" y="255270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149465" y="1066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94956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94956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97405" y="18002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745105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745105" y="199072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</xdr:row>
          <xdr:rowOff>0</xdr:rowOff>
        </xdr:from>
        <xdr:to>
          <xdr:col>5</xdr:col>
          <xdr:colOff>300990</xdr:colOff>
          <xdr:row>9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545205" y="16192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0</xdr:rowOff>
        </xdr:from>
        <xdr:to>
          <xdr:col>4</xdr:col>
          <xdr:colOff>457200</xdr:colOff>
          <xdr:row>9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68930" y="161925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8</xdr:row>
          <xdr:rowOff>0</xdr:rowOff>
        </xdr:from>
        <xdr:to>
          <xdr:col>6</xdr:col>
          <xdr:colOff>47625</xdr:colOff>
          <xdr:row>9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634865" y="161925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200025</xdr:rowOff>
        </xdr:from>
        <xdr:to>
          <xdr:col>4</xdr:col>
          <xdr:colOff>0</xdr:colOff>
          <xdr:row>25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630805" y="453390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320915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320915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949565" y="1066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14946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4946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76200</xdr:rowOff>
        </xdr:from>
        <xdr:to>
          <xdr:col>2</xdr:col>
          <xdr:colOff>95250</xdr:colOff>
          <xdr:row>14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316355" y="2419350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200025</xdr:rowOff>
        </xdr:from>
        <xdr:to>
          <xdr:col>3</xdr:col>
          <xdr:colOff>628650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59280" y="435292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190500</xdr:rowOff>
        </xdr:from>
        <xdr:to>
          <xdr:col>3</xdr:col>
          <xdr:colOff>571500</xdr:colOff>
          <xdr:row>14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97405" y="25241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13</xdr:row>
          <xdr:rowOff>219075</xdr:rowOff>
        </xdr:from>
        <xdr:to>
          <xdr:col>2</xdr:col>
          <xdr:colOff>152400</xdr:colOff>
          <xdr:row>14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1105" y="2705100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219075</xdr:rowOff>
        </xdr:from>
        <xdr:to>
          <xdr:col>2</xdr:col>
          <xdr:colOff>219075</xdr:colOff>
          <xdr:row>13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78255" y="234315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12</xdr:row>
          <xdr:rowOff>200025</xdr:rowOff>
        </xdr:from>
        <xdr:to>
          <xdr:col>6</xdr:col>
          <xdr:colOff>314325</xdr:colOff>
          <xdr:row>14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463415" y="252412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7405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464" customWidth="1"/>
    <col min="3" max="3" width="10.125" customWidth="1"/>
  </cols>
  <sheetData>
    <row r="1" ht="21" customHeight="1" spans="1:2">
      <c r="A1" s="465"/>
      <c r="B1" s="466" t="s">
        <v>0</v>
      </c>
    </row>
    <row r="2" spans="1:2">
      <c r="A2" s="7">
        <v>1</v>
      </c>
      <c r="B2" s="467" t="s">
        <v>1</v>
      </c>
    </row>
    <row r="3" spans="1:2">
      <c r="A3" s="7">
        <v>2</v>
      </c>
      <c r="B3" s="467" t="s">
        <v>2</v>
      </c>
    </row>
    <row r="4" spans="1:2">
      <c r="A4" s="7">
        <v>3</v>
      </c>
      <c r="B4" s="467" t="s">
        <v>3</v>
      </c>
    </row>
    <row r="5" spans="1:2">
      <c r="A5" s="7">
        <v>4</v>
      </c>
      <c r="B5" s="467" t="s">
        <v>4</v>
      </c>
    </row>
    <row r="6" spans="1:2">
      <c r="A6" s="7">
        <v>5</v>
      </c>
      <c r="B6" s="467" t="s">
        <v>5</v>
      </c>
    </row>
    <row r="7" spans="1:2">
      <c r="A7" s="7">
        <v>6</v>
      </c>
      <c r="B7" s="467" t="s">
        <v>6</v>
      </c>
    </row>
    <row r="8" s="463" customFormat="1" ht="15" customHeight="1" spans="1:2">
      <c r="A8" s="468">
        <v>7</v>
      </c>
      <c r="B8" s="469" t="s">
        <v>7</v>
      </c>
    </row>
    <row r="9" ht="18.95" customHeight="1" spans="1:2">
      <c r="A9" s="465"/>
      <c r="B9" s="470" t="s">
        <v>8</v>
      </c>
    </row>
    <row r="10" ht="15.95" customHeight="1" spans="1:2">
      <c r="A10" s="7">
        <v>1</v>
      </c>
      <c r="B10" s="471" t="s">
        <v>9</v>
      </c>
    </row>
    <row r="11" spans="1:2">
      <c r="A11" s="7">
        <v>2</v>
      </c>
      <c r="B11" s="467" t="s">
        <v>10</v>
      </c>
    </row>
    <row r="12" spans="1:2">
      <c r="A12" s="7">
        <v>3</v>
      </c>
      <c r="B12" s="469" t="s">
        <v>11</v>
      </c>
    </row>
    <row r="13" spans="1:2">
      <c r="A13" s="7">
        <v>4</v>
      </c>
      <c r="B13" s="467" t="s">
        <v>12</v>
      </c>
    </row>
    <row r="14" spans="1:2">
      <c r="A14" s="7">
        <v>5</v>
      </c>
      <c r="B14" s="467" t="s">
        <v>13</v>
      </c>
    </row>
    <row r="15" spans="1:2">
      <c r="A15" s="7">
        <v>6</v>
      </c>
      <c r="B15" s="467" t="s">
        <v>14</v>
      </c>
    </row>
    <row r="16" spans="1:2">
      <c r="A16" s="7">
        <v>7</v>
      </c>
      <c r="B16" s="467" t="s">
        <v>15</v>
      </c>
    </row>
    <row r="17" spans="1:2">
      <c r="A17" s="7">
        <v>8</v>
      </c>
      <c r="B17" s="467" t="s">
        <v>16</v>
      </c>
    </row>
    <row r="18" spans="1:2">
      <c r="A18" s="7">
        <v>9</v>
      </c>
      <c r="B18" s="467" t="s">
        <v>17</v>
      </c>
    </row>
    <row r="19" spans="1:2">
      <c r="A19" s="7"/>
      <c r="B19" s="467"/>
    </row>
    <row r="20" ht="20.25" spans="1:2">
      <c r="A20" s="465"/>
      <c r="B20" s="466" t="s">
        <v>18</v>
      </c>
    </row>
    <row r="21" spans="1:2">
      <c r="A21" s="7">
        <v>1</v>
      </c>
      <c r="B21" s="472" t="s">
        <v>19</v>
      </c>
    </row>
    <row r="22" spans="1:2">
      <c r="A22" s="7">
        <v>2</v>
      </c>
      <c r="B22" s="467" t="s">
        <v>20</v>
      </c>
    </row>
    <row r="23" spans="1:2">
      <c r="A23" s="7">
        <v>3</v>
      </c>
      <c r="B23" s="467" t="s">
        <v>21</v>
      </c>
    </row>
    <row r="24" spans="1:2">
      <c r="A24" s="7">
        <v>4</v>
      </c>
      <c r="B24" s="467" t="s">
        <v>22</v>
      </c>
    </row>
    <row r="25" spans="1:2">
      <c r="A25" s="7">
        <v>5</v>
      </c>
      <c r="B25" s="467" t="s">
        <v>23</v>
      </c>
    </row>
    <row r="26" spans="1:2">
      <c r="A26" s="7">
        <v>6</v>
      </c>
      <c r="B26" s="467" t="s">
        <v>24</v>
      </c>
    </row>
    <row r="27" spans="1:2">
      <c r="A27" s="7">
        <v>7</v>
      </c>
      <c r="B27" s="467" t="s">
        <v>25</v>
      </c>
    </row>
    <row r="28" spans="1:2">
      <c r="A28" s="7">
        <v>8</v>
      </c>
      <c r="B28" s="467" t="s">
        <v>26</v>
      </c>
    </row>
    <row r="29" spans="1:2">
      <c r="A29" s="7"/>
      <c r="B29" s="467"/>
    </row>
    <row r="30" ht="20.25" spans="1:2">
      <c r="A30" s="465"/>
      <c r="B30" s="466" t="s">
        <v>27</v>
      </c>
    </row>
    <row r="31" spans="1:2">
      <c r="A31" s="7">
        <v>1</v>
      </c>
      <c r="B31" s="472" t="s">
        <v>28</v>
      </c>
    </row>
    <row r="32" spans="1:2">
      <c r="A32" s="7">
        <v>2</v>
      </c>
      <c r="B32" s="467" t="s">
        <v>29</v>
      </c>
    </row>
    <row r="33" spans="1:2">
      <c r="A33" s="7">
        <v>3</v>
      </c>
      <c r="B33" s="467" t="s">
        <v>30</v>
      </c>
    </row>
    <row r="34" spans="1:2">
      <c r="A34" s="7">
        <v>4</v>
      </c>
      <c r="B34" s="467" t="s">
        <v>31</v>
      </c>
    </row>
    <row r="35" spans="1:2">
      <c r="A35" s="7">
        <v>5</v>
      </c>
      <c r="B35" s="467" t="s">
        <v>32</v>
      </c>
    </row>
    <row r="36" spans="1:2">
      <c r="A36" s="7">
        <v>6</v>
      </c>
      <c r="B36" s="467" t="s">
        <v>33</v>
      </c>
    </row>
    <row r="37" spans="1:2">
      <c r="A37" s="7">
        <v>7</v>
      </c>
      <c r="B37" s="467" t="s">
        <v>34</v>
      </c>
    </row>
    <row r="38" spans="1:2">
      <c r="A38" s="7"/>
      <c r="B38" s="467"/>
    </row>
    <row r="40" spans="1:2">
      <c r="A40" s="473" t="s">
        <v>35</v>
      </c>
      <c r="B40" s="47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F8" sqref="F8:G8"/>
    </sheetView>
  </sheetViews>
  <sheetFormatPr defaultColWidth="9" defaultRowHeight="14.25"/>
  <cols>
    <col min="1" max="1" width="5.75" customWidth="1"/>
    <col min="2" max="2" width="7.25" customWidth="1"/>
    <col min="3" max="3" width="8.625" customWidth="1"/>
    <col min="4" max="4" width="17.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84" t="s">
        <v>339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="81" customFormat="1" ht="16.5" customHeight="1" spans="1:13">
      <c r="A2" s="85" t="s">
        <v>317</v>
      </c>
      <c r="B2" s="86" t="s">
        <v>322</v>
      </c>
      <c r="C2" s="86" t="s">
        <v>318</v>
      </c>
      <c r="D2" s="87" t="s">
        <v>340</v>
      </c>
      <c r="E2" s="86" t="s">
        <v>320</v>
      </c>
      <c r="F2" s="86" t="s">
        <v>321</v>
      </c>
      <c r="G2" s="85" t="s">
        <v>341</v>
      </c>
      <c r="H2" s="85"/>
      <c r="I2" s="85" t="s">
        <v>342</v>
      </c>
      <c r="J2" s="85"/>
      <c r="K2" s="104" t="s">
        <v>343</v>
      </c>
      <c r="L2" s="105" t="s">
        <v>344</v>
      </c>
      <c r="M2" s="87" t="s">
        <v>345</v>
      </c>
    </row>
    <row r="3" s="81" customFormat="1" ht="16.5" customHeight="1" spans="1:13">
      <c r="A3" s="85"/>
      <c r="B3" s="88"/>
      <c r="C3" s="88"/>
      <c r="D3" s="89"/>
      <c r="E3" s="88"/>
      <c r="F3" s="88"/>
      <c r="G3" s="85" t="s">
        <v>346</v>
      </c>
      <c r="H3" s="85" t="s">
        <v>347</v>
      </c>
      <c r="I3" s="85" t="s">
        <v>346</v>
      </c>
      <c r="J3" s="85" t="s">
        <v>347</v>
      </c>
      <c r="K3" s="106"/>
      <c r="L3" s="107"/>
      <c r="M3" s="89"/>
    </row>
    <row r="4" s="82" customFormat="1" spans="1:13">
      <c r="A4" s="90">
        <v>1</v>
      </c>
      <c r="B4" s="91" t="s">
        <v>335</v>
      </c>
      <c r="C4" s="92" t="s">
        <v>333</v>
      </c>
      <c r="D4" s="93" t="s">
        <v>334</v>
      </c>
      <c r="E4" s="94" t="s">
        <v>126</v>
      </c>
      <c r="F4" s="32">
        <v>92250</v>
      </c>
      <c r="G4" s="95">
        <v>0.002</v>
      </c>
      <c r="H4" s="95">
        <v>0.004</v>
      </c>
      <c r="I4" s="108"/>
      <c r="J4" s="109"/>
      <c r="K4" s="110"/>
      <c r="L4" s="94" t="s">
        <v>348</v>
      </c>
      <c r="M4" s="111"/>
    </row>
    <row r="5" s="82" customFormat="1" spans="1:13">
      <c r="A5" s="90"/>
      <c r="B5" s="91"/>
      <c r="C5" s="96"/>
      <c r="D5" s="93"/>
      <c r="E5" s="94"/>
      <c r="F5" s="32"/>
      <c r="G5" s="95"/>
      <c r="H5" s="95"/>
      <c r="I5" s="108"/>
      <c r="J5" s="90"/>
      <c r="K5" s="90"/>
      <c r="L5" s="78"/>
      <c r="M5" s="111"/>
    </row>
    <row r="6" s="83" customFormat="1" ht="25" customHeight="1" spans="1:13">
      <c r="A6" s="90"/>
      <c r="B6" s="91"/>
      <c r="C6" s="96"/>
      <c r="D6" s="93"/>
      <c r="E6" s="94"/>
      <c r="F6" s="32"/>
      <c r="G6" s="95"/>
      <c r="H6" s="95"/>
      <c r="I6" s="112"/>
      <c r="J6" s="113"/>
      <c r="K6" s="114"/>
      <c r="L6" s="78"/>
      <c r="M6" s="115"/>
    </row>
    <row r="7" s="83" customFormat="1" ht="33" customHeight="1" spans="1:13">
      <c r="A7" s="90"/>
      <c r="B7" s="91"/>
      <c r="C7" s="96"/>
      <c r="D7" s="93"/>
      <c r="E7" s="94"/>
      <c r="F7" s="32"/>
      <c r="G7" s="95"/>
      <c r="H7" s="95"/>
      <c r="I7" s="112"/>
      <c r="J7" s="113"/>
      <c r="K7" s="114"/>
      <c r="L7" s="78"/>
      <c r="M7" s="115"/>
    </row>
    <row r="8" s="41" customFormat="1" ht="18.75" spans="1:13">
      <c r="A8" s="97" t="s">
        <v>349</v>
      </c>
      <c r="B8" s="98"/>
      <c r="C8" s="98"/>
      <c r="D8" s="98"/>
      <c r="E8" s="99"/>
      <c r="F8" s="100"/>
      <c r="G8" s="101"/>
      <c r="H8" s="97" t="s">
        <v>350</v>
      </c>
      <c r="I8" s="98"/>
      <c r="J8" s="98"/>
      <c r="K8" s="99"/>
      <c r="L8" s="97"/>
      <c r="M8" s="99"/>
    </row>
    <row r="9" ht="107.25" customHeight="1" spans="1:13">
      <c r="A9" s="102" t="s">
        <v>351</v>
      </c>
      <c r="B9" s="102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8:M11 M12:M1048576 JI1:JI7 JI8:JI9 TE1:TE7 TE8:TE9 ADA1:ADA7 ADA8:ADA9 AMW1:AMW7 AMW8:AMW9 AWS1:AWS7 AWS8:AWS9 BGO1:BGO7 BGO8:BGO9 BQK1:BQK7 BQK8:BQK9 CAG1:CAG7 CAG8:CAG9 CKC1:CKC7 CKC8:CKC9 CTY1:CTY7 CTY8:CTY9 DDU1:DDU7 DDU8:DDU9 DNQ1:DNQ7 DNQ8:DNQ9 DXM1:DXM7 DXM8:DXM9 EHI1:EHI7 EHI8:EHI9 ERE1:ERE7 ERE8:ERE9 FBA1:FBA7 FBA8:FBA9 FKW1:FKW7 FKW8:FKW9 FUS1:FUS7 FUS8:FUS9 GEO1:GEO7 GEO8:GEO9 GOK1:GOK7 GOK8:GOK9 GYG1:GYG7 GYG8:GYG9 HIC1:HIC7 HIC8:HIC9 HRY1:HRY7 HRY8:HRY9 IBU1:IBU7 IBU8:IBU9 ILQ1:ILQ7 ILQ8:ILQ9 IVM1:IVM7 IVM8:IVM9 JFI1:JFI7 JFI8:JFI9 JPE1:JPE7 JPE8:JPE9 JZA1:JZA7 JZA8:JZA9 KIW1:KIW7 KIW8:KIW9 KSS1:KSS7 KSS8:KSS9 LCO1:LCO7 LCO8:LCO9 LMK1:LMK7 LMK8:LMK9 LWG1:LWG7 LWG8:LWG9 MGC1:MGC7 MGC8:MGC9 MPY1:MPY7 MPY8:MPY9 MZU1:MZU7 MZU8:MZU9 NJQ1:NJQ7 NJQ8:NJQ9 NTM1:NTM7 NTM8:NTM9 ODI1:ODI7 ODI8:ODI9 ONE1:ONE7 ONE8:ONE9 OXA1:OXA7 OXA8:OXA9 PGW1:PGW7 PGW8:PGW9 PQS1:PQS7 PQS8:PQS9 QAO1:QAO7 QAO8:QAO9 QKK1:QKK7 QKK8:QKK9 QUG1:QUG7 QUG8:QUG9 REC1:REC7 REC8:REC9 RNY1:RNY7 RNY8:RNY9 RXU1:RXU7 RXU8:RXU9 SHQ1:SHQ7 SHQ8:SHQ9 SRM1:SRM7 SRM8:SRM9 TBI1:TBI7 TBI8:TBI9 TLE1:TLE7 TLE8:TLE9 TVA1:TVA7 TVA8:TVA9 UEW1:UEW7 UEW8:UEW9 UOS1:UOS7 UOS8:UOS9 UYO1:UYO7 UYO8:UYO9 VIK1:VIK7 VIK8:VIK9 VSG1:VSG7 VSG8:VSG9 WCC1:WCC7 WCC8:WCC9 WLY1:WLY7 WLY8:WLY9 WVU1:WVU7 WVU8:WVU9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zoomScale="125" zoomScaleNormal="125" workbookViewId="0">
      <selection activeCell="D14" sqref="D1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0" width="8.125" customWidth="1"/>
    <col min="11" max="11" width="10.25" customWidth="1"/>
    <col min="12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14.1" customWidth="1"/>
  </cols>
  <sheetData>
    <row r="1" ht="29.25" spans="1:23">
      <c r="A1" s="1" t="s">
        <v>352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353</v>
      </c>
      <c r="B2" s="3" t="s">
        <v>322</v>
      </c>
      <c r="C2" s="3" t="s">
        <v>318</v>
      </c>
      <c r="D2" s="3" t="s">
        <v>319</v>
      </c>
      <c r="E2" s="3" t="s">
        <v>320</v>
      </c>
      <c r="F2" s="3" t="s">
        <v>321</v>
      </c>
      <c r="G2" s="49" t="s">
        <v>354</v>
      </c>
      <c r="H2" s="50"/>
      <c r="I2" s="67"/>
      <c r="J2" s="49" t="s">
        <v>355</v>
      </c>
      <c r="K2" s="50"/>
      <c r="L2" s="67"/>
      <c r="M2" s="49" t="s">
        <v>356</v>
      </c>
      <c r="N2" s="50"/>
      <c r="O2" s="67"/>
      <c r="P2" s="49" t="s">
        <v>357</v>
      </c>
      <c r="Q2" s="50"/>
      <c r="R2" s="67"/>
      <c r="S2" s="50" t="s">
        <v>358</v>
      </c>
      <c r="T2" s="50"/>
      <c r="U2" s="67"/>
      <c r="V2" s="43" t="s">
        <v>359</v>
      </c>
      <c r="W2" s="43" t="s">
        <v>331</v>
      </c>
    </row>
    <row r="3" ht="16.5" spans="1:23">
      <c r="A3" s="5"/>
      <c r="B3" s="51"/>
      <c r="C3" s="51"/>
      <c r="D3" s="51"/>
      <c r="E3" s="51"/>
      <c r="F3" s="51"/>
      <c r="G3" s="2" t="s">
        <v>360</v>
      </c>
      <c r="H3" s="2" t="s">
        <v>70</v>
      </c>
      <c r="I3" s="2" t="s">
        <v>322</v>
      </c>
      <c r="J3" s="2" t="s">
        <v>360</v>
      </c>
      <c r="K3" s="2" t="s">
        <v>70</v>
      </c>
      <c r="L3" s="2" t="s">
        <v>322</v>
      </c>
      <c r="M3" s="2" t="s">
        <v>360</v>
      </c>
      <c r="N3" s="2" t="s">
        <v>70</v>
      </c>
      <c r="O3" s="2" t="s">
        <v>322</v>
      </c>
      <c r="P3" s="2" t="s">
        <v>360</v>
      </c>
      <c r="Q3" s="2" t="s">
        <v>70</v>
      </c>
      <c r="R3" s="2" t="s">
        <v>322</v>
      </c>
      <c r="S3" s="2" t="s">
        <v>360</v>
      </c>
      <c r="T3" s="2" t="s">
        <v>70</v>
      </c>
      <c r="U3" s="2" t="s">
        <v>322</v>
      </c>
      <c r="V3" s="71"/>
      <c r="W3" s="71"/>
    </row>
    <row r="4" s="47" customFormat="1" ht="59" customHeight="1" spans="1:23">
      <c r="A4" s="52">
        <v>1</v>
      </c>
      <c r="B4" s="53" t="s">
        <v>335</v>
      </c>
      <c r="C4" s="52"/>
      <c r="D4" s="52" t="s">
        <v>334</v>
      </c>
      <c r="E4" s="53" t="s">
        <v>361</v>
      </c>
      <c r="F4" s="54" t="s">
        <v>64</v>
      </c>
      <c r="G4" s="475" t="s">
        <v>362</v>
      </c>
      <c r="H4" s="476" t="s">
        <v>363</v>
      </c>
      <c r="I4" s="476" t="s">
        <v>364</v>
      </c>
      <c r="J4" s="68" t="s">
        <v>365</v>
      </c>
      <c r="K4" s="68" t="s">
        <v>366</v>
      </c>
      <c r="L4" s="68" t="s">
        <v>367</v>
      </c>
      <c r="M4" s="68" t="s">
        <v>368</v>
      </c>
      <c r="N4" s="68" t="s">
        <v>369</v>
      </c>
      <c r="O4" s="68" t="s">
        <v>370</v>
      </c>
      <c r="P4" s="68" t="s">
        <v>371</v>
      </c>
      <c r="Q4" s="68" t="s">
        <v>372</v>
      </c>
      <c r="R4" s="68" t="s">
        <v>373</v>
      </c>
      <c r="S4" s="72"/>
      <c r="T4" s="72"/>
      <c r="U4" s="73"/>
      <c r="V4" s="74" t="s">
        <v>101</v>
      </c>
      <c r="W4" s="75"/>
    </row>
    <row r="5" ht="16.5" spans="1:23">
      <c r="A5" s="57"/>
      <c r="B5" s="58"/>
      <c r="C5" s="57"/>
      <c r="D5" s="57"/>
      <c r="E5" s="58"/>
      <c r="F5" s="58"/>
      <c r="G5" s="59" t="s">
        <v>374</v>
      </c>
      <c r="H5" s="60"/>
      <c r="I5" s="69"/>
      <c r="J5" s="59" t="s">
        <v>375</v>
      </c>
      <c r="K5" s="60"/>
      <c r="L5" s="69"/>
      <c r="M5" s="59" t="s">
        <v>376</v>
      </c>
      <c r="N5" s="60"/>
      <c r="O5" s="69"/>
      <c r="P5" s="59"/>
      <c r="Q5" s="60"/>
      <c r="R5" s="69"/>
      <c r="S5" s="76" t="s">
        <v>377</v>
      </c>
      <c r="T5" s="76"/>
      <c r="U5" s="77"/>
      <c r="V5" s="78"/>
      <c r="W5" s="12"/>
    </row>
    <row r="6" ht="16.5" spans="1:23">
      <c r="A6" s="57"/>
      <c r="B6" s="58"/>
      <c r="C6" s="57"/>
      <c r="D6" s="57"/>
      <c r="E6" s="58"/>
      <c r="F6" s="58"/>
      <c r="G6" s="61" t="s">
        <v>360</v>
      </c>
      <c r="H6" s="61" t="s">
        <v>70</v>
      </c>
      <c r="I6" s="61" t="s">
        <v>322</v>
      </c>
      <c r="J6" s="61" t="s">
        <v>360</v>
      </c>
      <c r="K6" s="61" t="s">
        <v>70</v>
      </c>
      <c r="L6" s="61" t="s">
        <v>322</v>
      </c>
      <c r="M6" s="61" t="s">
        <v>360</v>
      </c>
      <c r="N6" s="61" t="s">
        <v>70</v>
      </c>
      <c r="O6" s="61" t="s">
        <v>322</v>
      </c>
      <c r="P6" s="61" t="s">
        <v>360</v>
      </c>
      <c r="Q6" s="61" t="s">
        <v>70</v>
      </c>
      <c r="R6" s="61" t="s">
        <v>322</v>
      </c>
      <c r="S6" s="79" t="s">
        <v>360</v>
      </c>
      <c r="T6" s="79" t="s">
        <v>70</v>
      </c>
      <c r="U6" s="79" t="s">
        <v>322</v>
      </c>
      <c r="V6" s="78"/>
      <c r="W6" s="12"/>
    </row>
    <row r="7" s="48" customFormat="1" ht="29.25" customHeight="1" spans="1:23">
      <c r="A7" s="62"/>
      <c r="B7" s="63"/>
      <c r="C7" s="62"/>
      <c r="D7" s="62"/>
      <c r="E7" s="63"/>
      <c r="F7" s="63"/>
      <c r="G7" s="64" t="s">
        <v>378</v>
      </c>
      <c r="H7" s="64" t="s">
        <v>379</v>
      </c>
      <c r="I7" s="12" t="s">
        <v>380</v>
      </c>
      <c r="J7" s="7"/>
      <c r="K7" s="7"/>
      <c r="L7" s="70"/>
      <c r="M7" s="12"/>
      <c r="N7" s="64"/>
      <c r="O7" s="12"/>
      <c r="P7" s="64"/>
      <c r="Q7" s="64"/>
      <c r="R7" s="12"/>
      <c r="S7" s="80"/>
      <c r="T7" s="80"/>
      <c r="U7" s="80"/>
      <c r="V7" s="78"/>
      <c r="W7" s="80"/>
    </row>
    <row r="8" spans="1:23">
      <c r="A8" s="65"/>
      <c r="B8" s="65"/>
      <c r="C8" s="65"/>
      <c r="D8" s="65"/>
      <c r="E8" s="65"/>
      <c r="F8" s="65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66"/>
      <c r="B9" s="66"/>
      <c r="C9" s="66"/>
      <c r="D9" s="66"/>
      <c r="E9" s="66"/>
      <c r="F9" s="6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ht="18.75" spans="1:23">
      <c r="A11" s="15" t="s">
        <v>381</v>
      </c>
      <c r="B11" s="16"/>
      <c r="C11" s="16"/>
      <c r="D11" s="16"/>
      <c r="E11" s="17"/>
      <c r="F11" s="18"/>
      <c r="G11" s="37"/>
      <c r="H11" s="46"/>
      <c r="I11" s="46"/>
      <c r="J11" s="15" t="s">
        <v>382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7"/>
      <c r="V11" s="16"/>
      <c r="W11" s="23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2:A3"/>
    <mergeCell ref="A4:A7"/>
    <mergeCell ref="A8:A9"/>
    <mergeCell ref="B2:B3"/>
    <mergeCell ref="B4:B7"/>
    <mergeCell ref="B8:B9"/>
    <mergeCell ref="C2:C3"/>
    <mergeCell ref="C4:C7"/>
    <mergeCell ref="C8:C9"/>
    <mergeCell ref="D2:D3"/>
    <mergeCell ref="D4:D7"/>
    <mergeCell ref="D8:D9"/>
    <mergeCell ref="E2:E3"/>
    <mergeCell ref="E4:E7"/>
    <mergeCell ref="E8:E9"/>
    <mergeCell ref="F2:F3"/>
    <mergeCell ref="F4:F7"/>
    <mergeCell ref="F8:F9"/>
    <mergeCell ref="V2:V3"/>
    <mergeCell ref="W2:W3"/>
  </mergeCells>
  <dataValidations count="1">
    <dataValidation type="list" allowBlank="1" showInputMessage="1" showErrorMessage="1" sqref="W1 W5:W7 W8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4" customFormat="1" ht="16.5" spans="1:14">
      <c r="A2" s="42" t="s">
        <v>384</v>
      </c>
      <c r="B2" s="43" t="s">
        <v>318</v>
      </c>
      <c r="C2" s="43" t="s">
        <v>319</v>
      </c>
      <c r="D2" s="43" t="s">
        <v>320</v>
      </c>
      <c r="E2" s="43" t="s">
        <v>321</v>
      </c>
      <c r="F2" s="43" t="s">
        <v>322</v>
      </c>
      <c r="G2" s="42" t="s">
        <v>385</v>
      </c>
      <c r="H2" s="42" t="s">
        <v>386</v>
      </c>
      <c r="I2" s="42" t="s">
        <v>387</v>
      </c>
      <c r="J2" s="42" t="s">
        <v>386</v>
      </c>
      <c r="K2" s="42" t="s">
        <v>388</v>
      </c>
      <c r="L2" s="42" t="s">
        <v>386</v>
      </c>
      <c r="M2" s="43" t="s">
        <v>359</v>
      </c>
      <c r="N2" s="43" t="s">
        <v>331</v>
      </c>
    </row>
    <row r="3" spans="1:14">
      <c r="A3" s="7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44" t="s">
        <v>384</v>
      </c>
      <c r="B4" s="45" t="s">
        <v>389</v>
      </c>
      <c r="C4" s="45" t="s">
        <v>360</v>
      </c>
      <c r="D4" s="45" t="s">
        <v>320</v>
      </c>
      <c r="E4" s="43" t="s">
        <v>321</v>
      </c>
      <c r="F4" s="43" t="s">
        <v>322</v>
      </c>
      <c r="G4" s="42" t="s">
        <v>385</v>
      </c>
      <c r="H4" s="42" t="s">
        <v>386</v>
      </c>
      <c r="I4" s="42" t="s">
        <v>387</v>
      </c>
      <c r="J4" s="42" t="s">
        <v>386</v>
      </c>
      <c r="K4" s="42" t="s">
        <v>388</v>
      </c>
      <c r="L4" s="42" t="s">
        <v>386</v>
      </c>
      <c r="M4" s="43" t="s">
        <v>359</v>
      </c>
      <c r="N4" s="43" t="s">
        <v>331</v>
      </c>
    </row>
    <row r="5" spans="1:14">
      <c r="A5" s="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41" customFormat="1" ht="18.75" spans="1:14">
      <c r="A11" s="15" t="s">
        <v>390</v>
      </c>
      <c r="B11" s="16"/>
      <c r="C11" s="16"/>
      <c r="D11" s="17"/>
      <c r="E11" s="18"/>
      <c r="F11" s="46"/>
      <c r="G11" s="37"/>
      <c r="H11" s="46"/>
      <c r="I11" s="15" t="s">
        <v>391</v>
      </c>
      <c r="J11" s="16"/>
      <c r="K11" s="16"/>
      <c r="L11" s="16"/>
      <c r="M11" s="16"/>
      <c r="N11" s="23"/>
    </row>
    <row r="12" ht="16.5" spans="1:14">
      <c r="A12" s="19" t="s">
        <v>392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3" sqref="A3:K4"/>
    </sheetView>
  </sheetViews>
  <sheetFormatPr defaultColWidth="9" defaultRowHeight="14.25"/>
  <cols>
    <col min="1" max="2" width="8.5" customWidth="1"/>
    <col min="3" max="3" width="8.6" customWidth="1"/>
    <col min="4" max="4" width="11.3" customWidth="1"/>
    <col min="5" max="5" width="16.125" customWidth="1"/>
    <col min="6" max="6" width="12.6" customWidth="1"/>
    <col min="7" max="7" width="11.3" customWidth="1"/>
    <col min="8" max="8" width="12" customWidth="1"/>
    <col min="9" max="9" width="14" customWidth="1"/>
    <col min="10" max="10" width="11.5" customWidth="1"/>
  </cols>
  <sheetData>
    <row r="1" ht="29.25" spans="1:10">
      <c r="A1" s="1" t="s">
        <v>393</v>
      </c>
      <c r="B1" s="1"/>
      <c r="C1" s="1"/>
      <c r="D1" s="1"/>
      <c r="E1" s="1"/>
      <c r="F1" s="1"/>
      <c r="G1" s="1"/>
      <c r="H1" s="1"/>
      <c r="I1" s="1"/>
      <c r="J1" s="1"/>
    </row>
    <row r="2" s="24" customFormat="1" ht="21" customHeight="1" spans="1:12">
      <c r="A2" s="2" t="s">
        <v>353</v>
      </c>
      <c r="B2" s="3" t="s">
        <v>322</v>
      </c>
      <c r="C2" s="3" t="s">
        <v>318</v>
      </c>
      <c r="D2" s="25" t="s">
        <v>319</v>
      </c>
      <c r="E2" s="3" t="s">
        <v>320</v>
      </c>
      <c r="F2" s="3" t="s">
        <v>321</v>
      </c>
      <c r="G2" s="2" t="s">
        <v>394</v>
      </c>
      <c r="H2" s="2" t="s">
        <v>395</v>
      </c>
      <c r="I2" s="2" t="s">
        <v>396</v>
      </c>
      <c r="J2" s="2" t="s">
        <v>397</v>
      </c>
      <c r="K2" s="3" t="s">
        <v>359</v>
      </c>
      <c r="L2" s="3" t="s">
        <v>331</v>
      </c>
    </row>
    <row r="3" ht="31" customHeight="1" spans="1:12">
      <c r="A3" s="26"/>
      <c r="B3" s="26"/>
      <c r="C3" s="26"/>
      <c r="D3" s="27"/>
      <c r="E3" s="28"/>
      <c r="F3" s="29"/>
      <c r="G3" s="26"/>
      <c r="H3" s="26"/>
      <c r="I3" s="38"/>
      <c r="J3" s="26"/>
      <c r="K3" s="12"/>
      <c r="L3" s="12"/>
    </row>
    <row r="4" spans="1:12">
      <c r="A4" s="26"/>
      <c r="B4" s="26"/>
      <c r="C4" s="26"/>
      <c r="D4" s="27"/>
      <c r="E4" s="30"/>
      <c r="F4" s="29"/>
      <c r="G4" s="26"/>
      <c r="H4" s="26"/>
      <c r="I4" s="38"/>
      <c r="J4" s="26"/>
      <c r="K4" s="12"/>
      <c r="L4" s="12"/>
    </row>
    <row r="5" spans="1:12">
      <c r="A5" s="26"/>
      <c r="B5" s="26"/>
      <c r="C5" s="26"/>
      <c r="D5" s="27"/>
      <c r="E5" s="31"/>
      <c r="F5" s="29"/>
      <c r="G5" s="26"/>
      <c r="H5" s="26"/>
      <c r="I5" s="38"/>
      <c r="J5" s="26"/>
      <c r="K5" s="12"/>
      <c r="L5" s="12"/>
    </row>
    <row r="6" spans="1:12">
      <c r="A6" s="26"/>
      <c r="B6" s="26"/>
      <c r="C6" s="26"/>
      <c r="D6" s="27"/>
      <c r="E6" s="31"/>
      <c r="F6" s="29"/>
      <c r="G6" s="26"/>
      <c r="H6" s="26"/>
      <c r="I6" s="38"/>
      <c r="J6" s="26"/>
      <c r="K6" s="12"/>
      <c r="L6" s="12"/>
    </row>
    <row r="7" spans="1:12">
      <c r="A7" s="26"/>
      <c r="B7" s="26"/>
      <c r="C7" s="26"/>
      <c r="D7" s="27"/>
      <c r="E7" s="31"/>
      <c r="F7" s="29"/>
      <c r="G7" s="26"/>
      <c r="H7" s="26"/>
      <c r="I7" s="38"/>
      <c r="J7" s="39"/>
      <c r="K7" s="12"/>
      <c r="L7" s="7"/>
    </row>
    <row r="8" spans="1:12">
      <c r="A8" s="26"/>
      <c r="B8" s="26"/>
      <c r="C8" s="26"/>
      <c r="D8" s="27"/>
      <c r="E8" s="26"/>
      <c r="F8" s="32"/>
      <c r="G8" s="26"/>
      <c r="H8" s="26"/>
      <c r="I8" s="38"/>
      <c r="J8" s="39"/>
      <c r="K8" s="12"/>
      <c r="L8" s="7"/>
    </row>
    <row r="9" spans="1:12">
      <c r="A9" s="26"/>
      <c r="B9" s="26"/>
      <c r="C9" s="26"/>
      <c r="D9" s="27"/>
      <c r="E9" s="26"/>
      <c r="F9" s="32"/>
      <c r="G9" s="26"/>
      <c r="H9" s="26"/>
      <c r="I9" s="38"/>
      <c r="J9" s="39"/>
      <c r="K9" s="12"/>
      <c r="L9" s="7"/>
    </row>
    <row r="10" customHeight="1" spans="1:12">
      <c r="A10" s="7"/>
      <c r="B10" s="33"/>
      <c r="C10" s="34"/>
      <c r="D10" s="35"/>
      <c r="E10" s="34"/>
      <c r="F10" s="36"/>
      <c r="G10" s="34"/>
      <c r="H10" s="34"/>
      <c r="I10" s="40"/>
      <c r="J10" s="7"/>
      <c r="K10" s="12"/>
      <c r="L10" s="7"/>
    </row>
    <row r="11" ht="18.75" spans="1:12">
      <c r="A11" s="15" t="s">
        <v>390</v>
      </c>
      <c r="B11" s="16"/>
      <c r="C11" s="16"/>
      <c r="D11" s="16"/>
      <c r="E11" s="17"/>
      <c r="F11" s="18"/>
      <c r="G11" s="37"/>
      <c r="H11" s="15" t="s">
        <v>398</v>
      </c>
      <c r="I11" s="16"/>
      <c r="J11" s="16"/>
      <c r="K11" s="16"/>
      <c r="L11" s="23"/>
    </row>
    <row r="12" ht="90" customHeight="1" spans="1:12">
      <c r="A12" s="19" t="s">
        <v>399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6">
    <mergeCell ref="A1:J1"/>
    <mergeCell ref="A11:E11"/>
    <mergeCell ref="F11:G11"/>
    <mergeCell ref="H11:J11"/>
    <mergeCell ref="A12:L12"/>
    <mergeCell ref="E3:E4"/>
  </mergeCells>
  <dataValidations count="1">
    <dataValidation type="list" allowBlank="1" showInputMessage="1" showErrorMessage="1" sqref="L3:L7 L8:L9 L10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D15" sqref="D15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400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317</v>
      </c>
      <c r="B2" s="3" t="s">
        <v>322</v>
      </c>
      <c r="C2" s="3" t="s">
        <v>360</v>
      </c>
      <c r="D2" s="3" t="s">
        <v>320</v>
      </c>
      <c r="E2" s="3" t="s">
        <v>321</v>
      </c>
      <c r="F2" s="2" t="s">
        <v>401</v>
      </c>
      <c r="G2" s="2" t="s">
        <v>342</v>
      </c>
      <c r="H2" s="4" t="s">
        <v>343</v>
      </c>
      <c r="I2" s="21" t="s">
        <v>345</v>
      </c>
    </row>
    <row r="3" ht="16.5" spans="1:9">
      <c r="A3" s="2"/>
      <c r="B3" s="5"/>
      <c r="C3" s="5"/>
      <c r="D3" s="5"/>
      <c r="E3" s="5"/>
      <c r="F3" s="2" t="s">
        <v>402</v>
      </c>
      <c r="G3" s="2" t="s">
        <v>346</v>
      </c>
      <c r="H3" s="6"/>
      <c r="I3" s="22"/>
    </row>
    <row r="4" spans="1:9">
      <c r="A4" s="7">
        <v>1</v>
      </c>
      <c r="B4" s="8" t="s">
        <v>403</v>
      </c>
      <c r="C4" s="9" t="s">
        <v>404</v>
      </c>
      <c r="D4" s="9" t="s">
        <v>126</v>
      </c>
      <c r="E4" s="10" t="s">
        <v>64</v>
      </c>
      <c r="F4" s="11"/>
      <c r="G4" s="11"/>
      <c r="H4" s="12"/>
      <c r="I4" s="14" t="s">
        <v>405</v>
      </c>
    </row>
    <row r="5" spans="1:9">
      <c r="A5" s="7">
        <v>2</v>
      </c>
      <c r="B5" s="8"/>
      <c r="C5" s="9" t="s">
        <v>406</v>
      </c>
      <c r="D5" s="9" t="s">
        <v>407</v>
      </c>
      <c r="E5" s="13"/>
      <c r="F5" s="11">
        <v>0.05</v>
      </c>
      <c r="G5" s="11">
        <v>0.05</v>
      </c>
      <c r="H5" s="14"/>
      <c r="I5" s="14" t="s">
        <v>405</v>
      </c>
    </row>
    <row r="6" spans="1:9">
      <c r="A6" s="7"/>
      <c r="B6" s="7"/>
      <c r="C6" s="12"/>
      <c r="D6" s="12"/>
      <c r="E6" s="12"/>
      <c r="F6" s="12"/>
      <c r="G6" s="12"/>
      <c r="H6" s="12"/>
      <c r="I6" s="12"/>
    </row>
    <row r="7" spans="1:9">
      <c r="A7" s="7"/>
      <c r="B7" s="7"/>
      <c r="C7" s="7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ht="18.75" spans="1:9">
      <c r="A11" s="15" t="s">
        <v>381</v>
      </c>
      <c r="B11" s="16"/>
      <c r="C11" s="16"/>
      <c r="D11" s="17"/>
      <c r="E11" s="18"/>
      <c r="F11" s="15" t="s">
        <v>382</v>
      </c>
      <c r="G11" s="16"/>
      <c r="H11" s="17"/>
      <c r="I11" s="23"/>
    </row>
    <row r="12" ht="16.5" spans="1:9">
      <c r="A12" s="19" t="s">
        <v>408</v>
      </c>
      <c r="B12" s="19"/>
      <c r="C12" s="20"/>
      <c r="D12" s="20"/>
      <c r="E12" s="20"/>
      <c r="F12" s="20"/>
      <c r="G12" s="20"/>
      <c r="H12" s="20"/>
      <c r="I12" s="20"/>
    </row>
  </sheetData>
  <mergeCells count="12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E4:E5"/>
    <mergeCell ref="H2:H3"/>
    <mergeCell ref="I2:I3"/>
  </mergeCells>
  <dataValidations count="1">
    <dataValidation type="list" allowBlank="1" showInputMessage="1" showErrorMessage="1" sqref="H5 I1:I3 I4:I5 I6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3" t="s">
        <v>36</v>
      </c>
      <c r="C2" s="444"/>
      <c r="D2" s="444"/>
      <c r="E2" s="444"/>
      <c r="F2" s="444"/>
      <c r="G2" s="444"/>
      <c r="H2" s="444"/>
      <c r="I2" s="458"/>
    </row>
    <row r="3" ht="27.95" customHeight="1" spans="2:9">
      <c r="B3" s="445"/>
      <c r="C3" s="446"/>
      <c r="D3" s="447" t="s">
        <v>37</v>
      </c>
      <c r="E3" s="448"/>
      <c r="F3" s="449" t="s">
        <v>38</v>
      </c>
      <c r="G3" s="450"/>
      <c r="H3" s="447" t="s">
        <v>39</v>
      </c>
      <c r="I3" s="459"/>
    </row>
    <row r="4" ht="27.95" customHeight="1" spans="2:9">
      <c r="B4" s="445" t="s">
        <v>40</v>
      </c>
      <c r="C4" s="446" t="s">
        <v>41</v>
      </c>
      <c r="D4" s="446" t="s">
        <v>42</v>
      </c>
      <c r="E4" s="446" t="s">
        <v>43</v>
      </c>
      <c r="F4" s="451" t="s">
        <v>42</v>
      </c>
      <c r="G4" s="451" t="s">
        <v>43</v>
      </c>
      <c r="H4" s="446" t="s">
        <v>42</v>
      </c>
      <c r="I4" s="460" t="s">
        <v>43</v>
      </c>
    </row>
    <row r="5" ht="27.95" customHeight="1" spans="2:9">
      <c r="B5" s="452" t="s">
        <v>44</v>
      </c>
      <c r="C5" s="7">
        <v>13</v>
      </c>
      <c r="D5" s="7">
        <v>0</v>
      </c>
      <c r="E5" s="7">
        <v>1</v>
      </c>
      <c r="F5" s="453">
        <v>0</v>
      </c>
      <c r="G5" s="453">
        <v>1</v>
      </c>
      <c r="H5" s="7">
        <v>1</v>
      </c>
      <c r="I5" s="461">
        <v>2</v>
      </c>
    </row>
    <row r="6" ht="27.95" customHeight="1" spans="2:9">
      <c r="B6" s="452" t="s">
        <v>45</v>
      </c>
      <c r="C6" s="7">
        <v>20</v>
      </c>
      <c r="D6" s="7">
        <v>0</v>
      </c>
      <c r="E6" s="7">
        <v>1</v>
      </c>
      <c r="F6" s="453">
        <v>1</v>
      </c>
      <c r="G6" s="453">
        <v>2</v>
      </c>
      <c r="H6" s="7">
        <v>2</v>
      </c>
      <c r="I6" s="461">
        <v>3</v>
      </c>
    </row>
    <row r="7" ht="27.95" customHeight="1" spans="2:9">
      <c r="B7" s="452" t="s">
        <v>46</v>
      </c>
      <c r="C7" s="7">
        <v>32</v>
      </c>
      <c r="D7" s="7">
        <v>0</v>
      </c>
      <c r="E7" s="7">
        <v>1</v>
      </c>
      <c r="F7" s="453">
        <v>2</v>
      </c>
      <c r="G7" s="453">
        <v>3</v>
      </c>
      <c r="H7" s="7">
        <v>3</v>
      </c>
      <c r="I7" s="461">
        <v>4</v>
      </c>
    </row>
    <row r="8" ht="27.95" customHeight="1" spans="2:9">
      <c r="B8" s="452" t="s">
        <v>47</v>
      </c>
      <c r="C8" s="7">
        <v>50</v>
      </c>
      <c r="D8" s="7">
        <v>1</v>
      </c>
      <c r="E8" s="7">
        <v>2</v>
      </c>
      <c r="F8" s="453">
        <v>3</v>
      </c>
      <c r="G8" s="453">
        <v>4</v>
      </c>
      <c r="H8" s="7">
        <v>5</v>
      </c>
      <c r="I8" s="461">
        <v>6</v>
      </c>
    </row>
    <row r="9" ht="27.95" customHeight="1" spans="2:9">
      <c r="B9" s="452" t="s">
        <v>48</v>
      </c>
      <c r="C9" s="7">
        <v>80</v>
      </c>
      <c r="D9" s="7">
        <v>2</v>
      </c>
      <c r="E9" s="7">
        <v>3</v>
      </c>
      <c r="F9" s="453">
        <v>5</v>
      </c>
      <c r="G9" s="453">
        <v>6</v>
      </c>
      <c r="H9" s="7">
        <v>7</v>
      </c>
      <c r="I9" s="461">
        <v>8</v>
      </c>
    </row>
    <row r="10" ht="27.95" customHeight="1" spans="2:9">
      <c r="B10" s="452" t="s">
        <v>49</v>
      </c>
      <c r="C10" s="7">
        <v>125</v>
      </c>
      <c r="D10" s="7">
        <v>3</v>
      </c>
      <c r="E10" s="7">
        <v>4</v>
      </c>
      <c r="F10" s="453">
        <v>7</v>
      </c>
      <c r="G10" s="453">
        <v>8</v>
      </c>
      <c r="H10" s="7">
        <v>10</v>
      </c>
      <c r="I10" s="461">
        <v>11</v>
      </c>
    </row>
    <row r="11" ht="27.95" customHeight="1" spans="2:9">
      <c r="B11" s="452" t="s">
        <v>50</v>
      </c>
      <c r="C11" s="7">
        <v>200</v>
      </c>
      <c r="D11" s="7">
        <v>5</v>
      </c>
      <c r="E11" s="7">
        <v>6</v>
      </c>
      <c r="F11" s="453">
        <v>10</v>
      </c>
      <c r="G11" s="453">
        <v>11</v>
      </c>
      <c r="H11" s="7">
        <v>14</v>
      </c>
      <c r="I11" s="461">
        <v>15</v>
      </c>
    </row>
    <row r="12" ht="27.95" customHeight="1" spans="2:9">
      <c r="B12" s="454" t="s">
        <v>51</v>
      </c>
      <c r="C12" s="455">
        <v>315</v>
      </c>
      <c r="D12" s="455">
        <v>7</v>
      </c>
      <c r="E12" s="455">
        <v>8</v>
      </c>
      <c r="F12" s="456">
        <v>14</v>
      </c>
      <c r="G12" s="456">
        <v>15</v>
      </c>
      <c r="H12" s="455">
        <v>21</v>
      </c>
      <c r="I12" s="462">
        <v>22</v>
      </c>
    </row>
    <row r="14" spans="2:4">
      <c r="B14" s="457" t="s">
        <v>52</v>
      </c>
      <c r="C14" s="457"/>
      <c r="D14" s="45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16" workbookViewId="0">
      <selection activeCell="A8" sqref="A8:C8"/>
    </sheetView>
  </sheetViews>
  <sheetFormatPr defaultColWidth="10.375" defaultRowHeight="16.5" customHeight="1"/>
  <cols>
    <col min="1" max="9" width="10.375" style="271"/>
    <col min="10" max="10" width="8.875" style="271" customWidth="1"/>
    <col min="11" max="11" width="12" style="271" customWidth="1"/>
    <col min="12" max="16384" width="10.375" style="271"/>
  </cols>
  <sheetData>
    <row r="1" ht="21" spans="1:11">
      <c r="A1" s="378" t="s">
        <v>53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ht="15" spans="1:11">
      <c r="A2" s="273" t="s">
        <v>54</v>
      </c>
      <c r="B2" s="274" t="s">
        <v>55</v>
      </c>
      <c r="C2" s="274"/>
      <c r="D2" s="275" t="s">
        <v>56</v>
      </c>
      <c r="E2" s="275"/>
      <c r="F2" s="274" t="s">
        <v>57</v>
      </c>
      <c r="G2" s="274"/>
      <c r="H2" s="276" t="s">
        <v>58</v>
      </c>
      <c r="I2" s="350" t="s">
        <v>59</v>
      </c>
      <c r="J2" s="350"/>
      <c r="K2" s="351"/>
    </row>
    <row r="3" ht="14.25" spans="1:11">
      <c r="A3" s="277" t="s">
        <v>60</v>
      </c>
      <c r="B3" s="278"/>
      <c r="C3" s="279"/>
      <c r="D3" s="280" t="s">
        <v>61</v>
      </c>
      <c r="E3" s="281"/>
      <c r="F3" s="281"/>
      <c r="G3" s="282"/>
      <c r="H3" s="280" t="s">
        <v>62</v>
      </c>
      <c r="I3" s="281"/>
      <c r="J3" s="281"/>
      <c r="K3" s="282"/>
    </row>
    <row r="4" ht="14.25" spans="1:11">
      <c r="A4" s="283" t="s">
        <v>63</v>
      </c>
      <c r="B4" s="311" t="s">
        <v>64</v>
      </c>
      <c r="C4" s="352"/>
      <c r="D4" s="283" t="s">
        <v>65</v>
      </c>
      <c r="E4" s="286"/>
      <c r="F4" s="287" t="s">
        <v>66</v>
      </c>
      <c r="G4" s="288"/>
      <c r="H4" s="283" t="s">
        <v>67</v>
      </c>
      <c r="I4" s="286"/>
      <c r="J4" s="311" t="s">
        <v>68</v>
      </c>
      <c r="K4" s="352" t="s">
        <v>69</v>
      </c>
    </row>
    <row r="5" ht="14.25" spans="1:11">
      <c r="A5" s="289" t="s">
        <v>70</v>
      </c>
      <c r="B5" s="311" t="s">
        <v>71</v>
      </c>
      <c r="C5" s="352"/>
      <c r="D5" s="283" t="s">
        <v>72</v>
      </c>
      <c r="E5" s="286"/>
      <c r="F5" s="287" t="s">
        <v>73</v>
      </c>
      <c r="G5" s="288"/>
      <c r="H5" s="283" t="s">
        <v>74</v>
      </c>
      <c r="I5" s="286"/>
      <c r="J5" s="311" t="s">
        <v>68</v>
      </c>
      <c r="K5" s="352" t="s">
        <v>69</v>
      </c>
    </row>
    <row r="6" ht="14.25" spans="1:11">
      <c r="A6" s="283" t="s">
        <v>75</v>
      </c>
      <c r="B6" s="292">
        <v>2</v>
      </c>
      <c r="C6" s="293">
        <v>7</v>
      </c>
      <c r="D6" s="289" t="s">
        <v>76</v>
      </c>
      <c r="E6" s="313"/>
      <c r="F6" s="287" t="s">
        <v>77</v>
      </c>
      <c r="G6" s="288"/>
      <c r="H6" s="283" t="s">
        <v>78</v>
      </c>
      <c r="I6" s="286"/>
      <c r="J6" s="311" t="s">
        <v>68</v>
      </c>
      <c r="K6" s="352" t="s">
        <v>69</v>
      </c>
    </row>
    <row r="7" ht="14.25" spans="1:11">
      <c r="A7" s="283" t="s">
        <v>79</v>
      </c>
      <c r="B7" s="379">
        <v>4770</v>
      </c>
      <c r="C7" s="380"/>
      <c r="D7" s="289" t="s">
        <v>80</v>
      </c>
      <c r="E7" s="312"/>
      <c r="F7" s="287" t="s">
        <v>81</v>
      </c>
      <c r="G7" s="288"/>
      <c r="H7" s="283" t="s">
        <v>82</v>
      </c>
      <c r="I7" s="286"/>
      <c r="J7" s="311" t="s">
        <v>68</v>
      </c>
      <c r="K7" s="352" t="s">
        <v>69</v>
      </c>
    </row>
    <row r="8" ht="15" spans="1:11">
      <c r="A8" s="296" t="s">
        <v>83</v>
      </c>
      <c r="B8" s="297" t="s">
        <v>84</v>
      </c>
      <c r="C8" s="298"/>
      <c r="D8" s="299" t="s">
        <v>85</v>
      </c>
      <c r="E8" s="300"/>
      <c r="F8" s="301" t="s">
        <v>86</v>
      </c>
      <c r="G8" s="302"/>
      <c r="H8" s="299" t="s">
        <v>87</v>
      </c>
      <c r="I8" s="300"/>
      <c r="J8" s="321" t="s">
        <v>68</v>
      </c>
      <c r="K8" s="354" t="s">
        <v>69</v>
      </c>
    </row>
    <row r="9" ht="15" spans="1:11">
      <c r="A9" s="381" t="s">
        <v>88</v>
      </c>
      <c r="B9" s="382"/>
      <c r="C9" s="382"/>
      <c r="D9" s="382"/>
      <c r="E9" s="382"/>
      <c r="F9" s="382"/>
      <c r="G9" s="382"/>
      <c r="H9" s="382"/>
      <c r="I9" s="382"/>
      <c r="J9" s="382"/>
      <c r="K9" s="424"/>
    </row>
    <row r="10" ht="15" spans="1:11">
      <c r="A10" s="383" t="s">
        <v>89</v>
      </c>
      <c r="B10" s="384"/>
      <c r="C10" s="384"/>
      <c r="D10" s="384"/>
      <c r="E10" s="384"/>
      <c r="F10" s="384"/>
      <c r="G10" s="384"/>
      <c r="H10" s="384"/>
      <c r="I10" s="384"/>
      <c r="J10" s="384"/>
      <c r="K10" s="425"/>
    </row>
    <row r="11" ht="14.25" spans="1:11">
      <c r="A11" s="385" t="s">
        <v>90</v>
      </c>
      <c r="B11" s="386" t="s">
        <v>91</v>
      </c>
      <c r="C11" s="387" t="s">
        <v>92</v>
      </c>
      <c r="D11" s="388"/>
      <c r="E11" s="389" t="s">
        <v>93</v>
      </c>
      <c r="F11" s="386" t="s">
        <v>91</v>
      </c>
      <c r="G11" s="387" t="s">
        <v>92</v>
      </c>
      <c r="H11" s="387" t="s">
        <v>94</v>
      </c>
      <c r="I11" s="389" t="s">
        <v>95</v>
      </c>
      <c r="J11" s="386" t="s">
        <v>91</v>
      </c>
      <c r="K11" s="426" t="s">
        <v>92</v>
      </c>
    </row>
    <row r="12" ht="14.25" spans="1:11">
      <c r="A12" s="289" t="s">
        <v>96</v>
      </c>
      <c r="B12" s="310" t="s">
        <v>91</v>
      </c>
      <c r="C12" s="311" t="s">
        <v>92</v>
      </c>
      <c r="D12" s="312"/>
      <c r="E12" s="313" t="s">
        <v>97</v>
      </c>
      <c r="F12" s="310" t="s">
        <v>91</v>
      </c>
      <c r="G12" s="311" t="s">
        <v>92</v>
      </c>
      <c r="H12" s="311" t="s">
        <v>94</v>
      </c>
      <c r="I12" s="313" t="s">
        <v>98</v>
      </c>
      <c r="J12" s="310" t="s">
        <v>91</v>
      </c>
      <c r="K12" s="352" t="s">
        <v>92</v>
      </c>
    </row>
    <row r="13" ht="14.25" spans="1:11">
      <c r="A13" s="289" t="s">
        <v>99</v>
      </c>
      <c r="B13" s="310" t="s">
        <v>91</v>
      </c>
      <c r="C13" s="311" t="s">
        <v>92</v>
      </c>
      <c r="D13" s="312"/>
      <c r="E13" s="313" t="s">
        <v>100</v>
      </c>
      <c r="F13" s="311" t="s">
        <v>101</v>
      </c>
      <c r="G13" s="311" t="s">
        <v>102</v>
      </c>
      <c r="H13" s="311" t="s">
        <v>94</v>
      </c>
      <c r="I13" s="313" t="s">
        <v>103</v>
      </c>
      <c r="J13" s="310" t="s">
        <v>91</v>
      </c>
      <c r="K13" s="352" t="s">
        <v>92</v>
      </c>
    </row>
    <row r="14" ht="15" spans="1:11">
      <c r="A14" s="299" t="s">
        <v>104</v>
      </c>
      <c r="B14" s="300"/>
      <c r="C14" s="300"/>
      <c r="D14" s="300"/>
      <c r="E14" s="300"/>
      <c r="F14" s="300"/>
      <c r="G14" s="300"/>
      <c r="H14" s="300"/>
      <c r="I14" s="300"/>
      <c r="J14" s="300"/>
      <c r="K14" s="356"/>
    </row>
    <row r="15" ht="15" spans="1:11">
      <c r="A15" s="383" t="s">
        <v>105</v>
      </c>
      <c r="B15" s="384"/>
      <c r="C15" s="384"/>
      <c r="D15" s="384"/>
      <c r="E15" s="384"/>
      <c r="F15" s="384"/>
      <c r="G15" s="384"/>
      <c r="H15" s="384"/>
      <c r="I15" s="384"/>
      <c r="J15" s="384"/>
      <c r="K15" s="425"/>
    </row>
    <row r="16" ht="14.25" spans="1:11">
      <c r="A16" s="390" t="s">
        <v>106</v>
      </c>
      <c r="B16" s="387" t="s">
        <v>101</v>
      </c>
      <c r="C16" s="387" t="s">
        <v>102</v>
      </c>
      <c r="D16" s="391"/>
      <c r="E16" s="392" t="s">
        <v>107</v>
      </c>
      <c r="F16" s="387" t="s">
        <v>101</v>
      </c>
      <c r="G16" s="387" t="s">
        <v>102</v>
      </c>
      <c r="H16" s="393"/>
      <c r="I16" s="392" t="s">
        <v>108</v>
      </c>
      <c r="J16" s="387" t="s">
        <v>101</v>
      </c>
      <c r="K16" s="426" t="s">
        <v>102</v>
      </c>
    </row>
    <row r="17" customHeight="1" spans="1:22">
      <c r="A17" s="294" t="s">
        <v>109</v>
      </c>
      <c r="B17" s="311" t="s">
        <v>101</v>
      </c>
      <c r="C17" s="311" t="s">
        <v>102</v>
      </c>
      <c r="D17" s="284"/>
      <c r="E17" s="327" t="s">
        <v>110</v>
      </c>
      <c r="F17" s="311" t="s">
        <v>101</v>
      </c>
      <c r="G17" s="311" t="s">
        <v>102</v>
      </c>
      <c r="H17" s="394"/>
      <c r="I17" s="327" t="s">
        <v>111</v>
      </c>
      <c r="J17" s="311" t="s">
        <v>101</v>
      </c>
      <c r="K17" s="352" t="s">
        <v>102</v>
      </c>
      <c r="L17" s="427"/>
      <c r="M17" s="427"/>
      <c r="N17" s="427"/>
      <c r="O17" s="427"/>
      <c r="P17" s="427"/>
      <c r="Q17" s="427"/>
      <c r="R17" s="427"/>
      <c r="S17" s="427"/>
      <c r="T17" s="427"/>
      <c r="U17" s="427"/>
      <c r="V17" s="427"/>
    </row>
    <row r="18" ht="18" customHeight="1" spans="1:11">
      <c r="A18" s="395" t="s">
        <v>112</v>
      </c>
      <c r="B18" s="396"/>
      <c r="C18" s="396"/>
      <c r="D18" s="396"/>
      <c r="E18" s="396"/>
      <c r="F18" s="396"/>
      <c r="G18" s="396"/>
      <c r="H18" s="396"/>
      <c r="I18" s="396"/>
      <c r="J18" s="396"/>
      <c r="K18" s="428"/>
    </row>
    <row r="19" s="377" customFormat="1" ht="18" customHeight="1" spans="1:11">
      <c r="A19" s="383" t="s">
        <v>113</v>
      </c>
      <c r="B19" s="384"/>
      <c r="C19" s="384"/>
      <c r="D19" s="384"/>
      <c r="E19" s="384"/>
      <c r="F19" s="384"/>
      <c r="G19" s="384"/>
      <c r="H19" s="384"/>
      <c r="I19" s="384"/>
      <c r="J19" s="384"/>
      <c r="K19" s="425"/>
    </row>
    <row r="20" customHeight="1" spans="1:11">
      <c r="A20" s="397" t="s">
        <v>114</v>
      </c>
      <c r="B20" s="398"/>
      <c r="C20" s="398"/>
      <c r="D20" s="398"/>
      <c r="E20" s="398"/>
      <c r="F20" s="398"/>
      <c r="G20" s="398"/>
      <c r="H20" s="398"/>
      <c r="I20" s="398"/>
      <c r="J20" s="398"/>
      <c r="K20" s="429"/>
    </row>
    <row r="21" ht="21.75" customHeight="1" spans="1:11">
      <c r="A21" s="399" t="s">
        <v>115</v>
      </c>
      <c r="B21" s="327" t="s">
        <v>116</v>
      </c>
      <c r="C21" s="327" t="s">
        <v>117</v>
      </c>
      <c r="D21" s="327" t="s">
        <v>118</v>
      </c>
      <c r="E21" s="327" t="s">
        <v>119</v>
      </c>
      <c r="F21" s="327" t="s">
        <v>120</v>
      </c>
      <c r="G21" s="327" t="s">
        <v>121</v>
      </c>
      <c r="H21" s="327" t="s">
        <v>122</v>
      </c>
      <c r="I21" s="327" t="s">
        <v>123</v>
      </c>
      <c r="J21" s="327" t="s">
        <v>124</v>
      </c>
      <c r="K21" s="364" t="s">
        <v>125</v>
      </c>
    </row>
    <row r="22" customHeight="1" spans="1:11">
      <c r="A22" s="295" t="s">
        <v>126</v>
      </c>
      <c r="B22" s="400"/>
      <c r="C22" s="400">
        <v>1</v>
      </c>
      <c r="D22" s="400">
        <v>1</v>
      </c>
      <c r="E22" s="400">
        <v>1</v>
      </c>
      <c r="F22" s="400">
        <v>1</v>
      </c>
      <c r="G22" s="400">
        <v>1</v>
      </c>
      <c r="H22" s="400">
        <v>1</v>
      </c>
      <c r="I22" s="400">
        <v>1</v>
      </c>
      <c r="J22" s="400"/>
      <c r="K22" s="430"/>
    </row>
    <row r="23" customHeight="1" spans="1:11">
      <c r="A23" s="295" t="s">
        <v>127</v>
      </c>
      <c r="B23" s="400"/>
      <c r="C23" s="400">
        <v>1</v>
      </c>
      <c r="D23" s="400">
        <v>1</v>
      </c>
      <c r="E23" s="400">
        <v>1</v>
      </c>
      <c r="F23" s="400">
        <v>1</v>
      </c>
      <c r="G23" s="400">
        <v>1</v>
      </c>
      <c r="H23" s="400">
        <v>1</v>
      </c>
      <c r="I23" s="400">
        <v>1</v>
      </c>
      <c r="J23" s="400"/>
      <c r="K23" s="431"/>
    </row>
    <row r="24" customHeight="1" spans="1:11">
      <c r="A24" s="295"/>
      <c r="B24" s="400"/>
      <c r="C24" s="400"/>
      <c r="D24" s="400"/>
      <c r="E24" s="400"/>
      <c r="F24" s="400"/>
      <c r="G24" s="400"/>
      <c r="H24" s="400"/>
      <c r="I24" s="400"/>
      <c r="J24" s="400"/>
      <c r="K24" s="431"/>
    </row>
    <row r="25" customHeight="1" spans="1:11">
      <c r="A25" s="295"/>
      <c r="B25" s="400"/>
      <c r="C25" s="400"/>
      <c r="D25" s="400"/>
      <c r="E25" s="400"/>
      <c r="F25" s="400"/>
      <c r="G25" s="400"/>
      <c r="H25" s="400"/>
      <c r="I25" s="400"/>
      <c r="J25" s="400"/>
      <c r="K25" s="432"/>
    </row>
    <row r="26" customHeight="1" spans="1:11">
      <c r="A26" s="295"/>
      <c r="B26" s="400"/>
      <c r="C26" s="400"/>
      <c r="D26" s="400"/>
      <c r="E26" s="400"/>
      <c r="F26" s="400"/>
      <c r="G26" s="400"/>
      <c r="H26" s="400"/>
      <c r="I26" s="400"/>
      <c r="J26" s="400"/>
      <c r="K26" s="432"/>
    </row>
    <row r="27" customHeight="1" spans="1:11">
      <c r="A27" s="295"/>
      <c r="B27" s="400"/>
      <c r="C27" s="400"/>
      <c r="D27" s="400"/>
      <c r="E27" s="400"/>
      <c r="F27" s="400"/>
      <c r="G27" s="400"/>
      <c r="H27" s="400"/>
      <c r="I27" s="400"/>
      <c r="J27" s="400"/>
      <c r="K27" s="432"/>
    </row>
    <row r="28" customHeight="1" spans="1:11">
      <c r="A28" s="295"/>
      <c r="B28" s="400"/>
      <c r="C28" s="400"/>
      <c r="D28" s="400"/>
      <c r="E28" s="400"/>
      <c r="F28" s="400"/>
      <c r="G28" s="400"/>
      <c r="H28" s="400"/>
      <c r="I28" s="400"/>
      <c r="J28" s="400"/>
      <c r="K28" s="432"/>
    </row>
    <row r="29" ht="18" customHeight="1" spans="1:11">
      <c r="A29" s="401" t="s">
        <v>128</v>
      </c>
      <c r="B29" s="402"/>
      <c r="C29" s="402"/>
      <c r="D29" s="402"/>
      <c r="E29" s="402"/>
      <c r="F29" s="402"/>
      <c r="G29" s="402"/>
      <c r="H29" s="402"/>
      <c r="I29" s="402"/>
      <c r="J29" s="402"/>
      <c r="K29" s="433"/>
    </row>
    <row r="30" ht="18.75" customHeight="1" spans="1:11">
      <c r="A30" s="403" t="s">
        <v>129</v>
      </c>
      <c r="B30" s="404"/>
      <c r="C30" s="404"/>
      <c r="D30" s="404"/>
      <c r="E30" s="404"/>
      <c r="F30" s="404"/>
      <c r="G30" s="404"/>
      <c r="H30" s="404"/>
      <c r="I30" s="404"/>
      <c r="J30" s="404"/>
      <c r="K30" s="434"/>
    </row>
    <row r="31" ht="18.75" customHeight="1" spans="1:11">
      <c r="A31" s="405"/>
      <c r="B31" s="406"/>
      <c r="C31" s="406"/>
      <c r="D31" s="406"/>
      <c r="E31" s="406"/>
      <c r="F31" s="406"/>
      <c r="G31" s="406"/>
      <c r="H31" s="406"/>
      <c r="I31" s="406"/>
      <c r="J31" s="406"/>
      <c r="K31" s="435"/>
    </row>
    <row r="32" ht="18" customHeight="1" spans="1:11">
      <c r="A32" s="401" t="s">
        <v>130</v>
      </c>
      <c r="B32" s="402"/>
      <c r="C32" s="402"/>
      <c r="D32" s="402"/>
      <c r="E32" s="402"/>
      <c r="F32" s="402"/>
      <c r="G32" s="402"/>
      <c r="H32" s="402"/>
      <c r="I32" s="402"/>
      <c r="J32" s="402"/>
      <c r="K32" s="433"/>
    </row>
    <row r="33" ht="14.25" spans="1:11">
      <c r="A33" s="407" t="s">
        <v>131</v>
      </c>
      <c r="B33" s="408"/>
      <c r="C33" s="408"/>
      <c r="D33" s="408"/>
      <c r="E33" s="408"/>
      <c r="F33" s="408"/>
      <c r="G33" s="408"/>
      <c r="H33" s="408"/>
      <c r="I33" s="408"/>
      <c r="J33" s="408"/>
      <c r="K33" s="436"/>
    </row>
    <row r="34" ht="15" spans="1:11">
      <c r="A34" s="196" t="s">
        <v>132</v>
      </c>
      <c r="B34" s="198"/>
      <c r="C34" s="311" t="s">
        <v>68</v>
      </c>
      <c r="D34" s="311" t="s">
        <v>69</v>
      </c>
      <c r="E34" s="409" t="s">
        <v>133</v>
      </c>
      <c r="F34" s="410"/>
      <c r="G34" s="410"/>
      <c r="H34" s="410"/>
      <c r="I34" s="410"/>
      <c r="J34" s="410"/>
      <c r="K34" s="437"/>
    </row>
    <row r="35" ht="15" spans="1:11">
      <c r="A35" s="411" t="s">
        <v>134</v>
      </c>
      <c r="B35" s="411"/>
      <c r="C35" s="411"/>
      <c r="D35" s="411"/>
      <c r="E35" s="411"/>
      <c r="F35" s="411"/>
      <c r="G35" s="411"/>
      <c r="H35" s="411"/>
      <c r="I35" s="411"/>
      <c r="J35" s="411"/>
      <c r="K35" s="411"/>
    </row>
    <row r="36" ht="14.25" spans="1:11">
      <c r="A36" s="412" t="s">
        <v>135</v>
      </c>
      <c r="B36" s="413"/>
      <c r="C36" s="413"/>
      <c r="D36" s="413"/>
      <c r="E36" s="413"/>
      <c r="F36" s="413"/>
      <c r="G36" s="413"/>
      <c r="H36" s="413"/>
      <c r="I36" s="413"/>
      <c r="J36" s="413"/>
      <c r="K36" s="438"/>
    </row>
    <row r="37" ht="14.25" spans="1:11">
      <c r="A37" s="334" t="s">
        <v>136</v>
      </c>
      <c r="B37" s="335"/>
      <c r="C37" s="335"/>
      <c r="D37" s="335"/>
      <c r="E37" s="335"/>
      <c r="F37" s="335"/>
      <c r="G37" s="335"/>
      <c r="H37" s="335"/>
      <c r="I37" s="335"/>
      <c r="J37" s="335"/>
      <c r="K37" s="367"/>
    </row>
    <row r="38" ht="14.25" spans="1:11">
      <c r="A38" s="334" t="s">
        <v>137</v>
      </c>
      <c r="B38" s="335"/>
      <c r="C38" s="335"/>
      <c r="D38" s="335"/>
      <c r="E38" s="335"/>
      <c r="F38" s="335"/>
      <c r="G38" s="335"/>
      <c r="H38" s="335"/>
      <c r="I38" s="335"/>
      <c r="J38" s="335"/>
      <c r="K38" s="367"/>
    </row>
    <row r="39" ht="14.25" spans="1:11">
      <c r="A39" s="334" t="s">
        <v>138</v>
      </c>
      <c r="B39" s="335"/>
      <c r="C39" s="335"/>
      <c r="D39" s="335"/>
      <c r="E39" s="335"/>
      <c r="F39" s="335"/>
      <c r="G39" s="335"/>
      <c r="H39" s="335"/>
      <c r="I39" s="335"/>
      <c r="J39" s="335"/>
      <c r="K39" s="367"/>
    </row>
    <row r="40" ht="14.25" spans="1:11">
      <c r="A40" s="334"/>
      <c r="B40" s="335"/>
      <c r="C40" s="335"/>
      <c r="D40" s="335"/>
      <c r="E40" s="335"/>
      <c r="F40" s="335"/>
      <c r="G40" s="335"/>
      <c r="H40" s="335"/>
      <c r="I40" s="335"/>
      <c r="J40" s="335"/>
      <c r="K40" s="367"/>
    </row>
    <row r="41" ht="14.25" spans="1:11">
      <c r="A41" s="334"/>
      <c r="B41" s="335"/>
      <c r="C41" s="335"/>
      <c r="D41" s="335"/>
      <c r="E41" s="335"/>
      <c r="F41" s="335"/>
      <c r="G41" s="335"/>
      <c r="H41" s="335"/>
      <c r="I41" s="335"/>
      <c r="J41" s="335"/>
      <c r="K41" s="367"/>
    </row>
    <row r="42" ht="14.25" spans="1:11">
      <c r="A42" s="334"/>
      <c r="B42" s="335"/>
      <c r="C42" s="335"/>
      <c r="D42" s="335"/>
      <c r="E42" s="335"/>
      <c r="F42" s="335"/>
      <c r="G42" s="335"/>
      <c r="H42" s="335"/>
      <c r="I42" s="335"/>
      <c r="J42" s="335"/>
      <c r="K42" s="367"/>
    </row>
    <row r="43" ht="15" spans="1:11">
      <c r="A43" s="329" t="s">
        <v>139</v>
      </c>
      <c r="B43" s="330"/>
      <c r="C43" s="330"/>
      <c r="D43" s="330"/>
      <c r="E43" s="330"/>
      <c r="F43" s="330"/>
      <c r="G43" s="330"/>
      <c r="H43" s="330"/>
      <c r="I43" s="330"/>
      <c r="J43" s="330"/>
      <c r="K43" s="365"/>
    </row>
    <row r="44" ht="15" spans="1:11">
      <c r="A44" s="383" t="s">
        <v>140</v>
      </c>
      <c r="B44" s="384"/>
      <c r="C44" s="384"/>
      <c r="D44" s="384"/>
      <c r="E44" s="384"/>
      <c r="F44" s="384"/>
      <c r="G44" s="384"/>
      <c r="H44" s="384"/>
      <c r="I44" s="384"/>
      <c r="J44" s="384"/>
      <c r="K44" s="425"/>
    </row>
    <row r="45" ht="14.25" spans="1:11">
      <c r="A45" s="390" t="s">
        <v>141</v>
      </c>
      <c r="B45" s="387" t="s">
        <v>101</v>
      </c>
      <c r="C45" s="387" t="s">
        <v>102</v>
      </c>
      <c r="D45" s="387" t="s">
        <v>94</v>
      </c>
      <c r="E45" s="392" t="s">
        <v>142</v>
      </c>
      <c r="F45" s="387" t="s">
        <v>101</v>
      </c>
      <c r="G45" s="387" t="s">
        <v>102</v>
      </c>
      <c r="H45" s="387" t="s">
        <v>94</v>
      </c>
      <c r="I45" s="392" t="s">
        <v>143</v>
      </c>
      <c r="J45" s="387" t="s">
        <v>101</v>
      </c>
      <c r="K45" s="426" t="s">
        <v>102</v>
      </c>
    </row>
    <row r="46" ht="14.25" spans="1:11">
      <c r="A46" s="294" t="s">
        <v>93</v>
      </c>
      <c r="B46" s="311" t="s">
        <v>101</v>
      </c>
      <c r="C46" s="311" t="s">
        <v>102</v>
      </c>
      <c r="D46" s="311" t="s">
        <v>94</v>
      </c>
      <c r="E46" s="327" t="s">
        <v>100</v>
      </c>
      <c r="F46" s="311" t="s">
        <v>101</v>
      </c>
      <c r="G46" s="311" t="s">
        <v>102</v>
      </c>
      <c r="H46" s="311" t="s">
        <v>94</v>
      </c>
      <c r="I46" s="327" t="s">
        <v>111</v>
      </c>
      <c r="J46" s="311" t="s">
        <v>101</v>
      </c>
      <c r="K46" s="352" t="s">
        <v>102</v>
      </c>
    </row>
    <row r="47" ht="15" spans="1:11">
      <c r="A47" s="299" t="s">
        <v>104</v>
      </c>
      <c r="B47" s="300"/>
      <c r="C47" s="300"/>
      <c r="D47" s="300"/>
      <c r="E47" s="300"/>
      <c r="F47" s="300"/>
      <c r="G47" s="300"/>
      <c r="H47" s="300"/>
      <c r="I47" s="300"/>
      <c r="J47" s="300"/>
      <c r="K47" s="356"/>
    </row>
    <row r="48" ht="15" spans="1:11">
      <c r="A48" s="411" t="s">
        <v>144</v>
      </c>
      <c r="B48" s="411"/>
      <c r="C48" s="411"/>
      <c r="D48" s="411"/>
      <c r="E48" s="411"/>
      <c r="F48" s="411"/>
      <c r="G48" s="411"/>
      <c r="H48" s="411"/>
      <c r="I48" s="411"/>
      <c r="J48" s="411"/>
      <c r="K48" s="411"/>
    </row>
    <row r="49" ht="15" spans="1:11">
      <c r="A49" s="412"/>
      <c r="B49" s="413"/>
      <c r="C49" s="413"/>
      <c r="D49" s="413"/>
      <c r="E49" s="413"/>
      <c r="F49" s="413"/>
      <c r="G49" s="413"/>
      <c r="H49" s="413"/>
      <c r="I49" s="413"/>
      <c r="J49" s="413"/>
      <c r="K49" s="438"/>
    </row>
    <row r="50" ht="15" spans="1:11">
      <c r="A50" s="414" t="s">
        <v>145</v>
      </c>
      <c r="B50" s="415" t="s">
        <v>146</v>
      </c>
      <c r="C50" s="415"/>
      <c r="D50" s="416" t="s">
        <v>147</v>
      </c>
      <c r="E50" s="417"/>
      <c r="F50" s="418" t="s">
        <v>148</v>
      </c>
      <c r="G50" s="419"/>
      <c r="H50" s="420" t="s">
        <v>149</v>
      </c>
      <c r="I50" s="439"/>
      <c r="J50" s="440"/>
      <c r="K50" s="441"/>
    </row>
    <row r="51" ht="15" spans="1:11">
      <c r="A51" s="411" t="s">
        <v>150</v>
      </c>
      <c r="B51" s="411"/>
      <c r="C51" s="411"/>
      <c r="D51" s="411"/>
      <c r="E51" s="411"/>
      <c r="F51" s="411"/>
      <c r="G51" s="411"/>
      <c r="H51" s="411"/>
      <c r="I51" s="411"/>
      <c r="J51" s="411"/>
      <c r="K51" s="411"/>
    </row>
    <row r="52" ht="15" spans="1:11">
      <c r="A52" s="421"/>
      <c r="B52" s="422"/>
      <c r="C52" s="422"/>
      <c r="D52" s="422"/>
      <c r="E52" s="422"/>
      <c r="F52" s="422"/>
      <c r="G52" s="422"/>
      <c r="H52" s="422"/>
      <c r="I52" s="422"/>
      <c r="J52" s="422"/>
      <c r="K52" s="442"/>
    </row>
    <row r="53" ht="15" spans="1:11">
      <c r="A53" s="414" t="s">
        <v>145</v>
      </c>
      <c r="B53" s="415" t="s">
        <v>146</v>
      </c>
      <c r="C53" s="415"/>
      <c r="D53" s="416" t="s">
        <v>147</v>
      </c>
      <c r="E53" s="423" t="s">
        <v>151</v>
      </c>
      <c r="F53" s="418" t="s">
        <v>152</v>
      </c>
      <c r="G53" s="419" t="s">
        <v>153</v>
      </c>
      <c r="H53" s="420" t="s">
        <v>149</v>
      </c>
      <c r="I53" s="439"/>
      <c r="J53" s="440" t="s">
        <v>154</v>
      </c>
      <c r="K53" s="44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L13" sqref="L13"/>
    </sheetView>
  </sheetViews>
  <sheetFormatPr defaultColWidth="9" defaultRowHeight="26.1" customHeight="1"/>
  <cols>
    <col min="1" max="1" width="17.125" style="123" customWidth="1"/>
    <col min="2" max="8" width="9.375" style="123" customWidth="1"/>
    <col min="9" max="9" width="1.375" style="123" customWidth="1"/>
    <col min="10" max="10" width="16.5" style="123" customWidth="1"/>
    <col min="11" max="11" width="17" style="123" customWidth="1"/>
    <col min="12" max="12" width="18.5" style="123" customWidth="1"/>
    <col min="13" max="13" width="16.625" style="123" customWidth="1"/>
    <col min="14" max="14" width="14.125" style="123" customWidth="1"/>
    <col min="15" max="15" width="16.375" style="123" customWidth="1"/>
    <col min="16" max="16384" width="9" style="123"/>
  </cols>
  <sheetData>
    <row r="1" s="123" customFormat="1" ht="30" customHeight="1" spans="1:15">
      <c r="A1" s="124" t="s">
        <v>155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="123" customFormat="1" ht="29.1" customHeight="1" spans="1:15">
      <c r="A2" s="126" t="s">
        <v>63</v>
      </c>
      <c r="B2" s="127" t="s">
        <v>64</v>
      </c>
      <c r="C2" s="127"/>
      <c r="D2" s="128" t="s">
        <v>70</v>
      </c>
      <c r="E2" s="127" t="s">
        <v>71</v>
      </c>
      <c r="F2" s="127"/>
      <c r="G2" s="127"/>
      <c r="H2" s="127"/>
      <c r="I2" s="160"/>
      <c r="J2" s="161" t="s">
        <v>58</v>
      </c>
      <c r="K2" s="127" t="s">
        <v>59</v>
      </c>
      <c r="L2" s="127"/>
      <c r="M2" s="127"/>
      <c r="N2" s="127"/>
      <c r="O2" s="162"/>
    </row>
    <row r="3" s="123" customFormat="1" ht="29.1" customHeight="1" spans="1:15">
      <c r="A3" s="129" t="s">
        <v>156</v>
      </c>
      <c r="B3" s="130" t="s">
        <v>157</v>
      </c>
      <c r="C3" s="130"/>
      <c r="D3" s="130"/>
      <c r="E3" s="130"/>
      <c r="F3" s="130"/>
      <c r="G3" s="130"/>
      <c r="H3" s="130"/>
      <c r="I3" s="163"/>
      <c r="J3" s="164" t="s">
        <v>158</v>
      </c>
      <c r="K3" s="164"/>
      <c r="L3" s="164"/>
      <c r="M3" s="164"/>
      <c r="N3" s="164"/>
      <c r="O3" s="165"/>
    </row>
    <row r="4" s="123" customFormat="1" ht="29.1" customHeight="1" spans="1:15">
      <c r="A4" s="129"/>
      <c r="B4" s="131" t="s">
        <v>117</v>
      </c>
      <c r="C4" s="132" t="s">
        <v>118</v>
      </c>
      <c r="D4" s="132" t="s">
        <v>119</v>
      </c>
      <c r="E4" s="133" t="s">
        <v>120</v>
      </c>
      <c r="F4" s="132" t="s">
        <v>121</v>
      </c>
      <c r="G4" s="132" t="s">
        <v>122</v>
      </c>
      <c r="H4" s="132" t="s">
        <v>123</v>
      </c>
      <c r="I4" s="163"/>
      <c r="J4" s="375" t="s">
        <v>159</v>
      </c>
      <c r="K4" s="375" t="s">
        <v>160</v>
      </c>
      <c r="L4" s="375"/>
      <c r="M4" s="375"/>
      <c r="N4" s="375"/>
      <c r="O4" s="376"/>
    </row>
    <row r="5" s="123" customFormat="1" ht="29.1" customHeight="1" spans="1:15">
      <c r="A5" s="129"/>
      <c r="B5" s="134" t="s">
        <v>161</v>
      </c>
      <c r="C5" s="134" t="s">
        <v>162</v>
      </c>
      <c r="D5" s="135" t="s">
        <v>163</v>
      </c>
      <c r="E5" s="134" t="s">
        <v>164</v>
      </c>
      <c r="F5" s="134" t="s">
        <v>165</v>
      </c>
      <c r="G5" s="134" t="s">
        <v>166</v>
      </c>
      <c r="H5" s="134" t="s">
        <v>167</v>
      </c>
      <c r="I5" s="163"/>
      <c r="J5" s="166" t="s">
        <v>168</v>
      </c>
      <c r="K5" s="166" t="s">
        <v>168</v>
      </c>
      <c r="L5" s="166"/>
      <c r="M5" s="166"/>
      <c r="N5" s="166"/>
      <c r="O5" s="167"/>
    </row>
    <row r="6" s="123" customFormat="1" ht="29.1" customHeight="1" spans="1:15">
      <c r="A6" s="136" t="s">
        <v>169</v>
      </c>
      <c r="B6" s="137">
        <f>C6-2.1</f>
        <v>89.8</v>
      </c>
      <c r="C6" s="137">
        <f>D6-2.1</f>
        <v>91.9</v>
      </c>
      <c r="D6" s="138">
        <v>94</v>
      </c>
      <c r="E6" s="137">
        <f t="shared" ref="E6:H6" si="0">D6+2.1</f>
        <v>96.1</v>
      </c>
      <c r="F6" s="137">
        <f t="shared" si="0"/>
        <v>98.2</v>
      </c>
      <c r="G6" s="137">
        <f t="shared" si="0"/>
        <v>100.3</v>
      </c>
      <c r="H6" s="137">
        <f t="shared" si="0"/>
        <v>102.4</v>
      </c>
      <c r="I6" s="163"/>
      <c r="J6" s="168" t="s">
        <v>170</v>
      </c>
      <c r="K6" s="168" t="s">
        <v>171</v>
      </c>
      <c r="L6" s="168"/>
      <c r="M6" s="168"/>
      <c r="N6" s="168"/>
      <c r="O6" s="169"/>
    </row>
    <row r="7" s="123" customFormat="1" ht="29.1" customHeight="1" spans="1:15">
      <c r="A7" s="136" t="s">
        <v>172</v>
      </c>
      <c r="B7" s="139">
        <f>C7-4</f>
        <v>66</v>
      </c>
      <c r="C7" s="139">
        <f>D7-4</f>
        <v>70</v>
      </c>
      <c r="D7" s="140">
        <v>74</v>
      </c>
      <c r="E7" s="139">
        <f>D7+4</f>
        <v>78</v>
      </c>
      <c r="F7" s="139">
        <f>E7+5</f>
        <v>83</v>
      </c>
      <c r="G7" s="139">
        <f>F7+6</f>
        <v>89</v>
      </c>
      <c r="H7" s="139">
        <f>G7+6</f>
        <v>95</v>
      </c>
      <c r="I7" s="163"/>
      <c r="J7" s="170" t="s">
        <v>173</v>
      </c>
      <c r="K7" s="170" t="s">
        <v>174</v>
      </c>
      <c r="L7" s="170"/>
      <c r="M7" s="170"/>
      <c r="N7" s="170"/>
      <c r="O7" s="171"/>
    </row>
    <row r="8" s="123" customFormat="1" ht="29.1" customHeight="1" spans="1:15">
      <c r="A8" s="136" t="s">
        <v>175</v>
      </c>
      <c r="B8" s="141">
        <f>C8-3.6</f>
        <v>94.8</v>
      </c>
      <c r="C8" s="141">
        <f>D8-3.6</f>
        <v>98.4</v>
      </c>
      <c r="D8" s="142">
        <v>102</v>
      </c>
      <c r="E8" s="141">
        <f t="shared" ref="E8:H8" si="1">D8+4</f>
        <v>106</v>
      </c>
      <c r="F8" s="141">
        <f t="shared" si="1"/>
        <v>110</v>
      </c>
      <c r="G8" s="141">
        <f t="shared" si="1"/>
        <v>114</v>
      </c>
      <c r="H8" s="141">
        <f t="shared" si="1"/>
        <v>118</v>
      </c>
      <c r="I8" s="163"/>
      <c r="J8" s="170" t="s">
        <v>176</v>
      </c>
      <c r="K8" s="170" t="s">
        <v>177</v>
      </c>
      <c r="L8" s="170"/>
      <c r="M8" s="170"/>
      <c r="N8" s="170"/>
      <c r="O8" s="172"/>
    </row>
    <row r="9" s="123" customFormat="1" ht="29.1" customHeight="1" spans="1:15">
      <c r="A9" s="136" t="s">
        <v>178</v>
      </c>
      <c r="B9" s="137">
        <f>C9-2.3/2</f>
        <v>29.7</v>
      </c>
      <c r="C9" s="137">
        <f>D9-2.3/2</f>
        <v>30.85</v>
      </c>
      <c r="D9" s="138">
        <v>32</v>
      </c>
      <c r="E9" s="137">
        <f t="shared" ref="E9:H9" si="2">D9+2.6/2</f>
        <v>33.3</v>
      </c>
      <c r="F9" s="137">
        <f t="shared" si="2"/>
        <v>34.6</v>
      </c>
      <c r="G9" s="137">
        <f t="shared" si="2"/>
        <v>35.9</v>
      </c>
      <c r="H9" s="137">
        <f t="shared" si="2"/>
        <v>37.2</v>
      </c>
      <c r="I9" s="163"/>
      <c r="J9" s="168" t="s">
        <v>179</v>
      </c>
      <c r="K9" s="168" t="s">
        <v>180</v>
      </c>
      <c r="L9" s="168"/>
      <c r="M9" s="168"/>
      <c r="N9" s="168"/>
      <c r="O9" s="173"/>
    </row>
    <row r="10" s="123" customFormat="1" ht="29.1" customHeight="1" spans="1:15">
      <c r="A10" s="136" t="s">
        <v>181</v>
      </c>
      <c r="B10" s="137">
        <f>C10-0.5</f>
        <v>15</v>
      </c>
      <c r="C10" s="137">
        <f>D10-0.5</f>
        <v>15.5</v>
      </c>
      <c r="D10" s="138">
        <v>16</v>
      </c>
      <c r="E10" s="137">
        <f>D10+0.5</f>
        <v>16.5</v>
      </c>
      <c r="F10" s="137">
        <f>E10+0.5</f>
        <v>17</v>
      </c>
      <c r="G10" s="137">
        <f>F10+0.7</f>
        <v>17.7</v>
      </c>
      <c r="H10" s="137">
        <f>G10+0.7</f>
        <v>18.4</v>
      </c>
      <c r="I10" s="163"/>
      <c r="J10" s="170" t="s">
        <v>182</v>
      </c>
      <c r="K10" s="170" t="s">
        <v>183</v>
      </c>
      <c r="L10" s="170"/>
      <c r="M10" s="170"/>
      <c r="N10" s="170"/>
      <c r="O10" s="172"/>
    </row>
    <row r="11" s="123" customFormat="1" ht="29.1" customHeight="1" spans="1:15">
      <c r="A11" s="136" t="s">
        <v>184</v>
      </c>
      <c r="B11" s="137">
        <f>C11-0.7</f>
        <v>25.2</v>
      </c>
      <c r="C11" s="137">
        <f>D11-0.6</f>
        <v>25.9</v>
      </c>
      <c r="D11" s="138">
        <v>26.5</v>
      </c>
      <c r="E11" s="137">
        <f>D11+0.6</f>
        <v>27.1</v>
      </c>
      <c r="F11" s="137">
        <f>E11+0.7</f>
        <v>27.8</v>
      </c>
      <c r="G11" s="137">
        <f>F11+0.6</f>
        <v>28.4</v>
      </c>
      <c r="H11" s="137">
        <f>G11+0.7</f>
        <v>29.1</v>
      </c>
      <c r="I11" s="163"/>
      <c r="J11" s="170" t="s">
        <v>185</v>
      </c>
      <c r="K11" s="170" t="s">
        <v>186</v>
      </c>
      <c r="L11" s="170"/>
      <c r="M11" s="170"/>
      <c r="N11" s="170"/>
      <c r="O11" s="172"/>
    </row>
    <row r="12" s="123" customFormat="1" ht="29.1" customHeight="1" spans="1:15">
      <c r="A12" s="136" t="s">
        <v>187</v>
      </c>
      <c r="B12" s="137">
        <f>C12-0.9</f>
        <v>39.7</v>
      </c>
      <c r="C12" s="137">
        <f>D12-0.9</f>
        <v>40.6</v>
      </c>
      <c r="D12" s="138">
        <v>41.5</v>
      </c>
      <c r="E12" s="137">
        <f t="shared" ref="E12:H12" si="3">D12+1.1</f>
        <v>42.6</v>
      </c>
      <c r="F12" s="137">
        <f t="shared" si="3"/>
        <v>43.7</v>
      </c>
      <c r="G12" s="137">
        <f t="shared" si="3"/>
        <v>44.8</v>
      </c>
      <c r="H12" s="137">
        <f t="shared" si="3"/>
        <v>45.9</v>
      </c>
      <c r="I12" s="163"/>
      <c r="J12" s="170" t="s">
        <v>188</v>
      </c>
      <c r="K12" s="170" t="s">
        <v>189</v>
      </c>
      <c r="L12" s="170"/>
      <c r="M12" s="170"/>
      <c r="N12" s="170"/>
      <c r="O12" s="172"/>
    </row>
    <row r="13" s="123" customFormat="1" ht="29.1" customHeight="1" spans="1:15">
      <c r="A13" s="143"/>
      <c r="B13" s="144"/>
      <c r="C13" s="145"/>
      <c r="D13" s="146"/>
      <c r="E13" s="145"/>
      <c r="F13" s="145"/>
      <c r="G13" s="145"/>
      <c r="H13" s="145"/>
      <c r="I13" s="163"/>
      <c r="J13" s="170"/>
      <c r="K13" s="170"/>
      <c r="L13" s="170"/>
      <c r="M13" s="170"/>
      <c r="N13" s="170"/>
      <c r="O13" s="172"/>
    </row>
    <row r="14" s="123" customFormat="1" ht="29.1" customHeight="1" spans="1:15">
      <c r="A14" s="147"/>
      <c r="B14" s="148"/>
      <c r="C14" s="149"/>
      <c r="D14" s="149"/>
      <c r="E14" s="149"/>
      <c r="F14" s="149"/>
      <c r="G14" s="150"/>
      <c r="H14" s="151"/>
      <c r="I14" s="163"/>
      <c r="J14" s="170"/>
      <c r="K14" s="170"/>
      <c r="L14" s="170"/>
      <c r="M14" s="170"/>
      <c r="N14" s="170"/>
      <c r="O14" s="172"/>
    </row>
    <row r="15" s="123" customFormat="1" ht="29.1" customHeight="1" spans="1:15">
      <c r="A15" s="152"/>
      <c r="B15" s="153"/>
      <c r="C15" s="154"/>
      <c r="D15" s="154"/>
      <c r="E15" s="155"/>
      <c r="F15" s="155"/>
      <c r="G15" s="156"/>
      <c r="H15" s="157"/>
      <c r="I15" s="174"/>
      <c r="J15" s="175"/>
      <c r="K15" s="176"/>
      <c r="L15" s="177"/>
      <c r="M15" s="176"/>
      <c r="N15" s="176"/>
      <c r="O15" s="178"/>
    </row>
    <row r="16" s="123" customFormat="1" ht="15" spans="1:15">
      <c r="A16" s="158" t="s">
        <v>133</v>
      </c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</row>
    <row r="17" s="123" customFormat="1" ht="14.25" spans="1:15">
      <c r="A17" s="123" t="s">
        <v>190</v>
      </c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</row>
    <row r="18" s="123" customFormat="1" ht="14.25" spans="1:14">
      <c r="A18" s="159"/>
      <c r="B18" s="159"/>
      <c r="C18" s="159"/>
      <c r="D18" s="159"/>
      <c r="E18" s="159"/>
      <c r="F18" s="159"/>
      <c r="G18" s="159"/>
      <c r="H18" s="159"/>
      <c r="I18" s="159"/>
      <c r="J18" s="158" t="s">
        <v>191</v>
      </c>
      <c r="K18" s="179"/>
      <c r="L18" s="158" t="s">
        <v>192</v>
      </c>
      <c r="M18" s="158"/>
      <c r="N18" s="158" t="s">
        <v>193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7" workbookViewId="0">
      <selection activeCell="A19" sqref="A19:D19"/>
    </sheetView>
  </sheetViews>
  <sheetFormatPr defaultColWidth="10" defaultRowHeight="16.5" customHeight="1"/>
  <cols>
    <col min="1" max="16384" width="10" style="271"/>
  </cols>
  <sheetData>
    <row r="1" ht="22.5" customHeight="1" spans="1:11">
      <c r="A1" s="272" t="s">
        <v>194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ht="17.25" customHeight="1" spans="1:11">
      <c r="A2" s="273" t="s">
        <v>54</v>
      </c>
      <c r="B2" s="274" t="s">
        <v>55</v>
      </c>
      <c r="C2" s="274"/>
      <c r="D2" s="275" t="s">
        <v>56</v>
      </c>
      <c r="E2" s="275"/>
      <c r="F2" s="274" t="s">
        <v>57</v>
      </c>
      <c r="G2" s="274"/>
      <c r="H2" s="276" t="s">
        <v>58</v>
      </c>
      <c r="I2" s="350" t="s">
        <v>59</v>
      </c>
      <c r="J2" s="350"/>
      <c r="K2" s="351"/>
    </row>
    <row r="3" customHeight="1" spans="1:11">
      <c r="A3" s="277" t="s">
        <v>60</v>
      </c>
      <c r="B3" s="278"/>
      <c r="C3" s="279"/>
      <c r="D3" s="280" t="s">
        <v>61</v>
      </c>
      <c r="E3" s="281"/>
      <c r="F3" s="281"/>
      <c r="G3" s="282"/>
      <c r="H3" s="280" t="s">
        <v>62</v>
      </c>
      <c r="I3" s="281"/>
      <c r="J3" s="281"/>
      <c r="K3" s="282"/>
    </row>
    <row r="4" customHeight="1" spans="1:11">
      <c r="A4" s="283" t="s">
        <v>63</v>
      </c>
      <c r="B4" s="284" t="s">
        <v>64</v>
      </c>
      <c r="C4" s="285"/>
      <c r="D4" s="283" t="s">
        <v>65</v>
      </c>
      <c r="E4" s="286"/>
      <c r="F4" s="287" t="s">
        <v>66</v>
      </c>
      <c r="G4" s="288"/>
      <c r="H4" s="283" t="s">
        <v>195</v>
      </c>
      <c r="I4" s="286"/>
      <c r="J4" s="311" t="s">
        <v>68</v>
      </c>
      <c r="K4" s="352" t="s">
        <v>69</v>
      </c>
    </row>
    <row r="5" customHeight="1" spans="1:11">
      <c r="A5" s="289" t="s">
        <v>70</v>
      </c>
      <c r="B5" s="290" t="s">
        <v>71</v>
      </c>
      <c r="C5" s="291"/>
      <c r="D5" s="283" t="s">
        <v>196</v>
      </c>
      <c r="E5" s="286"/>
      <c r="F5" s="284">
        <v>4770</v>
      </c>
      <c r="G5" s="285"/>
      <c r="H5" s="283" t="s">
        <v>197</v>
      </c>
      <c r="I5" s="286"/>
      <c r="J5" s="311" t="s">
        <v>68</v>
      </c>
      <c r="K5" s="352" t="s">
        <v>69</v>
      </c>
    </row>
    <row r="6" customHeight="1" spans="1:11">
      <c r="A6" s="283" t="s">
        <v>75</v>
      </c>
      <c r="B6" s="292">
        <v>2</v>
      </c>
      <c r="C6" s="293">
        <v>7</v>
      </c>
      <c r="D6" s="283" t="s">
        <v>198</v>
      </c>
      <c r="E6" s="286"/>
      <c r="F6" s="284">
        <v>2500</v>
      </c>
      <c r="G6" s="285"/>
      <c r="H6" s="294" t="s">
        <v>199</v>
      </c>
      <c r="I6" s="327"/>
      <c r="J6" s="327"/>
      <c r="K6" s="353"/>
    </row>
    <row r="7" customHeight="1" spans="1:11">
      <c r="A7" s="283" t="s">
        <v>79</v>
      </c>
      <c r="B7" s="284">
        <v>4770</v>
      </c>
      <c r="C7" s="285"/>
      <c r="D7" s="283" t="s">
        <v>200</v>
      </c>
      <c r="E7" s="286"/>
      <c r="F7" s="284">
        <v>2000</v>
      </c>
      <c r="G7" s="285"/>
      <c r="H7" s="295"/>
      <c r="I7" s="311"/>
      <c r="J7" s="311"/>
      <c r="K7" s="352"/>
    </row>
    <row r="8" customHeight="1" spans="1:11">
      <c r="A8" s="296" t="s">
        <v>83</v>
      </c>
      <c r="B8" s="297" t="s">
        <v>84</v>
      </c>
      <c r="C8" s="298"/>
      <c r="D8" s="299" t="s">
        <v>85</v>
      </c>
      <c r="E8" s="300"/>
      <c r="F8" s="301" t="s">
        <v>86</v>
      </c>
      <c r="G8" s="302"/>
      <c r="H8" s="303"/>
      <c r="I8" s="321"/>
      <c r="J8" s="321"/>
      <c r="K8" s="354"/>
    </row>
    <row r="9" customHeight="1" spans="1:11">
      <c r="A9" s="304" t="s">
        <v>201</v>
      </c>
      <c r="B9" s="304"/>
      <c r="C9" s="304"/>
      <c r="D9" s="304"/>
      <c r="E9" s="304"/>
      <c r="F9" s="304"/>
      <c r="G9" s="304"/>
      <c r="H9" s="304"/>
      <c r="I9" s="304"/>
      <c r="J9" s="304"/>
      <c r="K9" s="304"/>
    </row>
    <row r="10" customHeight="1" spans="1:11">
      <c r="A10" s="305" t="s">
        <v>90</v>
      </c>
      <c r="B10" s="306" t="s">
        <v>91</v>
      </c>
      <c r="C10" s="307" t="s">
        <v>92</v>
      </c>
      <c r="D10" s="308"/>
      <c r="E10" s="309" t="s">
        <v>95</v>
      </c>
      <c r="F10" s="306" t="s">
        <v>91</v>
      </c>
      <c r="G10" s="307" t="s">
        <v>92</v>
      </c>
      <c r="H10" s="306"/>
      <c r="I10" s="309" t="s">
        <v>93</v>
      </c>
      <c r="J10" s="306" t="s">
        <v>91</v>
      </c>
      <c r="K10" s="355" t="s">
        <v>92</v>
      </c>
    </row>
    <row r="11" customHeight="1" spans="1:11">
      <c r="A11" s="289" t="s">
        <v>96</v>
      </c>
      <c r="B11" s="310" t="s">
        <v>91</v>
      </c>
      <c r="C11" s="311" t="s">
        <v>92</v>
      </c>
      <c r="D11" s="312"/>
      <c r="E11" s="313" t="s">
        <v>98</v>
      </c>
      <c r="F11" s="310" t="s">
        <v>91</v>
      </c>
      <c r="G11" s="311" t="s">
        <v>92</v>
      </c>
      <c r="H11" s="310"/>
      <c r="I11" s="313" t="s">
        <v>103</v>
      </c>
      <c r="J11" s="310" t="s">
        <v>91</v>
      </c>
      <c r="K11" s="352" t="s">
        <v>92</v>
      </c>
    </row>
    <row r="12" customHeight="1" spans="1:11">
      <c r="A12" s="299" t="s">
        <v>133</v>
      </c>
      <c r="B12" s="300"/>
      <c r="C12" s="300"/>
      <c r="D12" s="300"/>
      <c r="E12" s="300"/>
      <c r="F12" s="300"/>
      <c r="G12" s="300"/>
      <c r="H12" s="300"/>
      <c r="I12" s="300"/>
      <c r="J12" s="300"/>
      <c r="K12" s="356"/>
    </row>
    <row r="13" customHeight="1" spans="1:11">
      <c r="A13" s="314" t="s">
        <v>202</v>
      </c>
      <c r="B13" s="314"/>
      <c r="C13" s="314"/>
      <c r="D13" s="314"/>
      <c r="E13" s="314"/>
      <c r="F13" s="314"/>
      <c r="G13" s="314"/>
      <c r="H13" s="314"/>
      <c r="I13" s="314"/>
      <c r="J13" s="314"/>
      <c r="K13" s="314"/>
    </row>
    <row r="14" customHeight="1" spans="1:11">
      <c r="A14" s="315" t="s">
        <v>203</v>
      </c>
      <c r="B14" s="316"/>
      <c r="C14" s="316"/>
      <c r="D14" s="316"/>
      <c r="E14" s="316"/>
      <c r="F14" s="316"/>
      <c r="G14" s="316"/>
      <c r="H14" s="316"/>
      <c r="I14" s="357"/>
      <c r="J14" s="357"/>
      <c r="K14" s="358"/>
    </row>
    <row r="15" customHeight="1" spans="1:11">
      <c r="A15" s="317" t="s">
        <v>204</v>
      </c>
      <c r="B15" s="318"/>
      <c r="C15" s="318"/>
      <c r="D15" s="319"/>
      <c r="E15" s="320"/>
      <c r="F15" s="318"/>
      <c r="G15" s="318"/>
      <c r="H15" s="319"/>
      <c r="I15" s="359"/>
      <c r="J15" s="360"/>
      <c r="K15" s="361"/>
    </row>
    <row r="16" customHeight="1" spans="1:11">
      <c r="A16" s="303"/>
      <c r="B16" s="321"/>
      <c r="C16" s="321"/>
      <c r="D16" s="321"/>
      <c r="E16" s="321"/>
      <c r="F16" s="321"/>
      <c r="G16" s="321"/>
      <c r="H16" s="321"/>
      <c r="I16" s="321"/>
      <c r="J16" s="321"/>
      <c r="K16" s="354"/>
    </row>
    <row r="17" customHeight="1" spans="1:11">
      <c r="A17" s="314" t="s">
        <v>205</v>
      </c>
      <c r="B17" s="314"/>
      <c r="C17" s="314"/>
      <c r="D17" s="314"/>
      <c r="E17" s="314"/>
      <c r="F17" s="314"/>
      <c r="G17" s="314"/>
      <c r="H17" s="314"/>
      <c r="I17" s="314"/>
      <c r="J17" s="314"/>
      <c r="K17" s="314"/>
    </row>
    <row r="18" customHeight="1" spans="1:11">
      <c r="A18" s="315"/>
      <c r="B18" s="316"/>
      <c r="C18" s="316"/>
      <c r="D18" s="316"/>
      <c r="E18" s="316"/>
      <c r="F18" s="316"/>
      <c r="G18" s="316"/>
      <c r="H18" s="316"/>
      <c r="I18" s="357"/>
      <c r="J18" s="357"/>
      <c r="K18" s="358"/>
    </row>
    <row r="19" customHeight="1" spans="1:11">
      <c r="A19" s="317"/>
      <c r="B19" s="318"/>
      <c r="C19" s="318"/>
      <c r="D19" s="319"/>
      <c r="E19" s="320"/>
      <c r="F19" s="318"/>
      <c r="G19" s="318"/>
      <c r="H19" s="319"/>
      <c r="I19" s="359"/>
      <c r="J19" s="360"/>
      <c r="K19" s="361"/>
    </row>
    <row r="20" customHeight="1" spans="1:11">
      <c r="A20" s="303"/>
      <c r="B20" s="321"/>
      <c r="C20" s="321"/>
      <c r="D20" s="321"/>
      <c r="E20" s="321"/>
      <c r="F20" s="321"/>
      <c r="G20" s="321"/>
      <c r="H20" s="321"/>
      <c r="I20" s="321"/>
      <c r="J20" s="321"/>
      <c r="K20" s="354"/>
    </row>
    <row r="21" customHeight="1" spans="1:11">
      <c r="A21" s="322" t="s">
        <v>130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2"/>
    </row>
    <row r="22" customHeight="1" spans="1:11">
      <c r="A22" s="184" t="s">
        <v>131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61"/>
    </row>
    <row r="23" customHeight="1" spans="1:11">
      <c r="A23" s="196" t="s">
        <v>132</v>
      </c>
      <c r="B23" s="198"/>
      <c r="C23" s="311" t="s">
        <v>68</v>
      </c>
      <c r="D23" s="311" t="s">
        <v>69</v>
      </c>
      <c r="E23" s="195"/>
      <c r="F23" s="195"/>
      <c r="G23" s="195"/>
      <c r="H23" s="195"/>
      <c r="I23" s="195"/>
      <c r="J23" s="195"/>
      <c r="K23" s="254"/>
    </row>
    <row r="24" customHeight="1" spans="1:11">
      <c r="A24" s="323" t="s">
        <v>206</v>
      </c>
      <c r="B24" s="324"/>
      <c r="C24" s="324"/>
      <c r="D24" s="324"/>
      <c r="E24" s="324"/>
      <c r="F24" s="324"/>
      <c r="G24" s="324"/>
      <c r="H24" s="324"/>
      <c r="I24" s="324"/>
      <c r="J24" s="324"/>
      <c r="K24" s="362"/>
    </row>
    <row r="25" customHeight="1" spans="1:11">
      <c r="A25" s="325"/>
      <c r="B25" s="326"/>
      <c r="C25" s="326"/>
      <c r="D25" s="326"/>
      <c r="E25" s="326"/>
      <c r="F25" s="326"/>
      <c r="G25" s="326"/>
      <c r="H25" s="326"/>
      <c r="I25" s="326"/>
      <c r="J25" s="326"/>
      <c r="K25" s="363"/>
    </row>
    <row r="26" customHeight="1" spans="1:11">
      <c r="A26" s="304" t="s">
        <v>140</v>
      </c>
      <c r="B26" s="304"/>
      <c r="C26" s="304"/>
      <c r="D26" s="304"/>
      <c r="E26" s="304"/>
      <c r="F26" s="304"/>
      <c r="G26" s="304"/>
      <c r="H26" s="304"/>
      <c r="I26" s="304"/>
      <c r="J26" s="304"/>
      <c r="K26" s="304"/>
    </row>
    <row r="27" customHeight="1" spans="1:11">
      <c r="A27" s="277" t="s">
        <v>141</v>
      </c>
      <c r="B27" s="307" t="s">
        <v>101</v>
      </c>
      <c r="C27" s="307" t="s">
        <v>102</v>
      </c>
      <c r="D27" s="307" t="s">
        <v>94</v>
      </c>
      <c r="E27" s="278" t="s">
        <v>142</v>
      </c>
      <c r="F27" s="307" t="s">
        <v>101</v>
      </c>
      <c r="G27" s="307" t="s">
        <v>102</v>
      </c>
      <c r="H27" s="307" t="s">
        <v>94</v>
      </c>
      <c r="I27" s="278" t="s">
        <v>143</v>
      </c>
      <c r="J27" s="307" t="s">
        <v>101</v>
      </c>
      <c r="K27" s="355" t="s">
        <v>102</v>
      </c>
    </row>
    <row r="28" customHeight="1" spans="1:11">
      <c r="A28" s="294" t="s">
        <v>93</v>
      </c>
      <c r="B28" s="311" t="s">
        <v>101</v>
      </c>
      <c r="C28" s="311" t="s">
        <v>102</v>
      </c>
      <c r="D28" s="311" t="s">
        <v>94</v>
      </c>
      <c r="E28" s="327" t="s">
        <v>100</v>
      </c>
      <c r="F28" s="311" t="s">
        <v>101</v>
      </c>
      <c r="G28" s="311" t="s">
        <v>102</v>
      </c>
      <c r="H28" s="311" t="s">
        <v>94</v>
      </c>
      <c r="I28" s="327" t="s">
        <v>111</v>
      </c>
      <c r="J28" s="311" t="s">
        <v>101</v>
      </c>
      <c r="K28" s="352" t="s">
        <v>102</v>
      </c>
    </row>
    <row r="29" customHeight="1" spans="1:11">
      <c r="A29" s="283" t="s">
        <v>104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64"/>
    </row>
    <row r="30" customHeight="1" spans="1:11">
      <c r="A30" s="329"/>
      <c r="B30" s="330"/>
      <c r="C30" s="330"/>
      <c r="D30" s="330"/>
      <c r="E30" s="330"/>
      <c r="F30" s="330"/>
      <c r="G30" s="330"/>
      <c r="H30" s="330"/>
      <c r="I30" s="330"/>
      <c r="J30" s="330"/>
      <c r="K30" s="365"/>
    </row>
    <row r="31" customHeight="1" spans="1:11">
      <c r="A31" s="331" t="s">
        <v>207</v>
      </c>
      <c r="B31" s="331"/>
      <c r="C31" s="331"/>
      <c r="D31" s="331"/>
      <c r="E31" s="331"/>
      <c r="F31" s="331"/>
      <c r="G31" s="331"/>
      <c r="H31" s="331"/>
      <c r="I31" s="331"/>
      <c r="J31" s="331"/>
      <c r="K31" s="331"/>
    </row>
    <row r="32" ht="17.25" customHeight="1" spans="1:11">
      <c r="A32" s="332" t="s">
        <v>208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66"/>
    </row>
    <row r="33" ht="17.25" customHeight="1" spans="1:11">
      <c r="A33" s="334" t="s">
        <v>209</v>
      </c>
      <c r="B33" s="335"/>
      <c r="C33" s="335"/>
      <c r="D33" s="335"/>
      <c r="E33" s="335"/>
      <c r="F33" s="335"/>
      <c r="G33" s="335"/>
      <c r="H33" s="335"/>
      <c r="I33" s="335"/>
      <c r="J33" s="335"/>
      <c r="K33" s="367"/>
    </row>
    <row r="34" ht="17.25" customHeight="1" spans="1:11">
      <c r="A34" s="334" t="s">
        <v>210</v>
      </c>
      <c r="B34" s="335"/>
      <c r="C34" s="335"/>
      <c r="D34" s="335"/>
      <c r="E34" s="335"/>
      <c r="F34" s="335"/>
      <c r="G34" s="335"/>
      <c r="H34" s="335"/>
      <c r="I34" s="335"/>
      <c r="J34" s="335"/>
      <c r="K34" s="367"/>
    </row>
    <row r="35" ht="17.25" customHeight="1" spans="1:11">
      <c r="A35" s="334" t="s">
        <v>211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67"/>
    </row>
    <row r="36" ht="17.25" customHeight="1" spans="1:11">
      <c r="A36" s="334"/>
      <c r="B36" s="335"/>
      <c r="C36" s="335"/>
      <c r="D36" s="335"/>
      <c r="E36" s="335"/>
      <c r="F36" s="335"/>
      <c r="G36" s="335"/>
      <c r="H36" s="335"/>
      <c r="I36" s="335"/>
      <c r="J36" s="335"/>
      <c r="K36" s="367"/>
    </row>
    <row r="37" ht="17.25" customHeight="1" spans="1:11">
      <c r="A37" s="334"/>
      <c r="B37" s="335"/>
      <c r="C37" s="335"/>
      <c r="D37" s="335"/>
      <c r="E37" s="335"/>
      <c r="F37" s="335"/>
      <c r="G37" s="335"/>
      <c r="H37" s="335"/>
      <c r="I37" s="335"/>
      <c r="J37" s="335"/>
      <c r="K37" s="367"/>
    </row>
    <row r="38" ht="17.25" customHeight="1" spans="1:11">
      <c r="A38" s="334"/>
      <c r="B38" s="335"/>
      <c r="C38" s="335"/>
      <c r="D38" s="335"/>
      <c r="E38" s="335"/>
      <c r="F38" s="335"/>
      <c r="G38" s="335"/>
      <c r="H38" s="335"/>
      <c r="I38" s="335"/>
      <c r="J38" s="335"/>
      <c r="K38" s="367"/>
    </row>
    <row r="39" ht="17.25" customHeight="1" spans="1:11">
      <c r="A39" s="334"/>
      <c r="B39" s="335"/>
      <c r="C39" s="335"/>
      <c r="D39" s="335"/>
      <c r="E39" s="335"/>
      <c r="F39" s="335"/>
      <c r="G39" s="335"/>
      <c r="H39" s="335"/>
      <c r="I39" s="335"/>
      <c r="J39" s="335"/>
      <c r="K39" s="367"/>
    </row>
    <row r="40" ht="17.25" customHeight="1" spans="1:11">
      <c r="A40" s="334"/>
      <c r="B40" s="335"/>
      <c r="C40" s="335"/>
      <c r="D40" s="335"/>
      <c r="E40" s="335"/>
      <c r="F40" s="335"/>
      <c r="G40" s="335"/>
      <c r="H40" s="335"/>
      <c r="I40" s="335"/>
      <c r="J40" s="335"/>
      <c r="K40" s="367"/>
    </row>
    <row r="41" ht="17.25" customHeight="1" spans="1:11">
      <c r="A41" s="334"/>
      <c r="B41" s="335"/>
      <c r="C41" s="335"/>
      <c r="D41" s="335"/>
      <c r="E41" s="335"/>
      <c r="F41" s="335"/>
      <c r="G41" s="335"/>
      <c r="H41" s="335"/>
      <c r="I41" s="335"/>
      <c r="J41" s="335"/>
      <c r="K41" s="367"/>
    </row>
    <row r="42" ht="17.25" customHeight="1" spans="1:11">
      <c r="A42" s="334"/>
      <c r="B42" s="335"/>
      <c r="C42" s="335"/>
      <c r="D42" s="335"/>
      <c r="E42" s="335"/>
      <c r="F42" s="335"/>
      <c r="G42" s="335"/>
      <c r="H42" s="335"/>
      <c r="I42" s="335"/>
      <c r="J42" s="335"/>
      <c r="K42" s="367"/>
    </row>
    <row r="43" ht="17.25" customHeight="1" spans="1:11">
      <c r="A43" s="329" t="s">
        <v>139</v>
      </c>
      <c r="B43" s="330"/>
      <c r="C43" s="330"/>
      <c r="D43" s="330"/>
      <c r="E43" s="330"/>
      <c r="F43" s="330"/>
      <c r="G43" s="330"/>
      <c r="H43" s="330"/>
      <c r="I43" s="330"/>
      <c r="J43" s="330"/>
      <c r="K43" s="365"/>
    </row>
    <row r="44" customHeight="1" spans="1:11">
      <c r="A44" s="331" t="s">
        <v>212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31"/>
    </row>
    <row r="45" ht="18" customHeight="1" spans="1:11">
      <c r="A45" s="336" t="s">
        <v>133</v>
      </c>
      <c r="B45" s="337"/>
      <c r="C45" s="337"/>
      <c r="D45" s="337"/>
      <c r="E45" s="337"/>
      <c r="F45" s="337"/>
      <c r="G45" s="337"/>
      <c r="H45" s="337"/>
      <c r="I45" s="337"/>
      <c r="J45" s="337"/>
      <c r="K45" s="368"/>
    </row>
    <row r="46" ht="18" customHeight="1" spans="1:11">
      <c r="A46" s="336"/>
      <c r="B46" s="337"/>
      <c r="C46" s="337"/>
      <c r="D46" s="337"/>
      <c r="E46" s="337"/>
      <c r="F46" s="337"/>
      <c r="G46" s="337"/>
      <c r="H46" s="337"/>
      <c r="I46" s="337"/>
      <c r="J46" s="337"/>
      <c r="K46" s="368"/>
    </row>
    <row r="47" ht="18" customHeight="1" spans="1:11">
      <c r="A47" s="325"/>
      <c r="B47" s="326"/>
      <c r="C47" s="326"/>
      <c r="D47" s="326"/>
      <c r="E47" s="326"/>
      <c r="F47" s="326"/>
      <c r="G47" s="326"/>
      <c r="H47" s="326"/>
      <c r="I47" s="326"/>
      <c r="J47" s="326"/>
      <c r="K47" s="363"/>
    </row>
    <row r="48" ht="21" customHeight="1" spans="1:11">
      <c r="A48" s="338" t="s">
        <v>145</v>
      </c>
      <c r="B48" s="339" t="s">
        <v>146</v>
      </c>
      <c r="C48" s="339"/>
      <c r="D48" s="340" t="s">
        <v>147</v>
      </c>
      <c r="E48" s="341"/>
      <c r="F48" s="340" t="s">
        <v>148</v>
      </c>
      <c r="G48" s="342"/>
      <c r="H48" s="343" t="s">
        <v>149</v>
      </c>
      <c r="I48" s="343"/>
      <c r="J48" s="339"/>
      <c r="K48" s="369"/>
    </row>
    <row r="49" customHeight="1" spans="1:11">
      <c r="A49" s="344" t="s">
        <v>150</v>
      </c>
      <c r="B49" s="345"/>
      <c r="C49" s="345"/>
      <c r="D49" s="345"/>
      <c r="E49" s="345"/>
      <c r="F49" s="345"/>
      <c r="G49" s="345"/>
      <c r="H49" s="345"/>
      <c r="I49" s="345"/>
      <c r="J49" s="345"/>
      <c r="K49" s="370"/>
    </row>
    <row r="50" customHeight="1" spans="1:11">
      <c r="A50" s="346"/>
      <c r="B50" s="347"/>
      <c r="C50" s="347"/>
      <c r="D50" s="347"/>
      <c r="E50" s="347"/>
      <c r="F50" s="347"/>
      <c r="G50" s="347"/>
      <c r="H50" s="347"/>
      <c r="I50" s="347"/>
      <c r="J50" s="347"/>
      <c r="K50" s="371"/>
    </row>
    <row r="51" customHeight="1" spans="1:11">
      <c r="A51" s="348"/>
      <c r="B51" s="349"/>
      <c r="C51" s="349"/>
      <c r="D51" s="349"/>
      <c r="E51" s="349"/>
      <c r="F51" s="349"/>
      <c r="G51" s="349"/>
      <c r="H51" s="349"/>
      <c r="I51" s="349"/>
      <c r="J51" s="349"/>
      <c r="K51" s="372"/>
    </row>
    <row r="52" ht="21" customHeight="1" spans="1:11">
      <c r="A52" s="338" t="s">
        <v>145</v>
      </c>
      <c r="B52" s="339" t="s">
        <v>146</v>
      </c>
      <c r="C52" s="339"/>
      <c r="D52" s="340" t="s">
        <v>147</v>
      </c>
      <c r="E52" s="340" t="s">
        <v>151</v>
      </c>
      <c r="F52" s="340" t="s">
        <v>148</v>
      </c>
      <c r="G52" s="340" t="s">
        <v>213</v>
      </c>
      <c r="H52" s="343" t="s">
        <v>149</v>
      </c>
      <c r="I52" s="343"/>
      <c r="J52" s="373" t="s">
        <v>154</v>
      </c>
      <c r="K52" s="37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219075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238125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238125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219075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219075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238125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J18" sqref="J18"/>
    </sheetView>
  </sheetViews>
  <sheetFormatPr defaultColWidth="9" defaultRowHeight="26.1" customHeight="1"/>
  <cols>
    <col min="1" max="1" width="17.125" style="123" customWidth="1"/>
    <col min="2" max="8" width="9.375" style="123" customWidth="1"/>
    <col min="9" max="9" width="1.375" style="123" customWidth="1"/>
    <col min="10" max="10" width="15.75" style="123" customWidth="1"/>
    <col min="11" max="11" width="16" style="123" customWidth="1"/>
    <col min="12" max="12" width="15.625" style="123" customWidth="1"/>
    <col min="13" max="13" width="14.875" style="123" customWidth="1"/>
    <col min="14" max="14" width="14.25" style="123" customWidth="1"/>
    <col min="15" max="15" width="14.125" style="123" customWidth="1"/>
    <col min="16" max="16" width="16.375" style="123" customWidth="1"/>
    <col min="17" max="16384" width="9" style="123"/>
  </cols>
  <sheetData>
    <row r="1" s="123" customFormat="1" ht="30" customHeight="1" spans="1:16">
      <c r="A1" s="124" t="s">
        <v>155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="123" customFormat="1" ht="29.1" customHeight="1" spans="1:16">
      <c r="A2" s="126" t="s">
        <v>63</v>
      </c>
      <c r="B2" s="127" t="s">
        <v>64</v>
      </c>
      <c r="C2" s="127"/>
      <c r="D2" s="128" t="s">
        <v>70</v>
      </c>
      <c r="E2" s="127" t="s">
        <v>71</v>
      </c>
      <c r="F2" s="127"/>
      <c r="G2" s="127"/>
      <c r="H2" s="127"/>
      <c r="I2" s="160"/>
      <c r="J2" s="161" t="s">
        <v>58</v>
      </c>
      <c r="K2" s="127" t="s">
        <v>59</v>
      </c>
      <c r="L2" s="127"/>
      <c r="M2" s="127"/>
      <c r="N2" s="127"/>
      <c r="O2" s="127"/>
      <c r="P2" s="162"/>
    </row>
    <row r="3" s="123" customFormat="1" ht="29.1" customHeight="1" spans="1:16">
      <c r="A3" s="129" t="s">
        <v>156</v>
      </c>
      <c r="B3" s="130" t="s">
        <v>157</v>
      </c>
      <c r="C3" s="130"/>
      <c r="D3" s="130"/>
      <c r="E3" s="130"/>
      <c r="F3" s="130"/>
      <c r="G3" s="130"/>
      <c r="H3" s="130"/>
      <c r="I3" s="163"/>
      <c r="J3" s="164" t="s">
        <v>158</v>
      </c>
      <c r="K3" s="164"/>
      <c r="L3" s="164"/>
      <c r="M3" s="164"/>
      <c r="N3" s="164"/>
      <c r="O3" s="164"/>
      <c r="P3" s="165"/>
    </row>
    <row r="4" s="123" customFormat="1" ht="29.1" customHeight="1" spans="1:16">
      <c r="A4" s="129"/>
      <c r="B4" s="131" t="s">
        <v>117</v>
      </c>
      <c r="C4" s="132" t="s">
        <v>118</v>
      </c>
      <c r="D4" s="132" t="s">
        <v>119</v>
      </c>
      <c r="E4" s="133" t="s">
        <v>120</v>
      </c>
      <c r="F4" s="132" t="s">
        <v>121</v>
      </c>
      <c r="G4" s="132" t="s">
        <v>122</v>
      </c>
      <c r="H4" s="132" t="s">
        <v>123</v>
      </c>
      <c r="I4" s="163"/>
      <c r="J4" s="131" t="s">
        <v>117</v>
      </c>
      <c r="K4" s="132" t="s">
        <v>118</v>
      </c>
      <c r="L4" s="132" t="s">
        <v>119</v>
      </c>
      <c r="M4" s="133" t="s">
        <v>120</v>
      </c>
      <c r="N4" s="132" t="s">
        <v>121</v>
      </c>
      <c r="O4" s="132" t="s">
        <v>122</v>
      </c>
      <c r="P4" s="132" t="s">
        <v>123</v>
      </c>
    </row>
    <row r="5" s="123" customFormat="1" ht="29.1" customHeight="1" spans="1:16">
      <c r="A5" s="129"/>
      <c r="B5" s="134" t="s">
        <v>161</v>
      </c>
      <c r="C5" s="134" t="s">
        <v>162</v>
      </c>
      <c r="D5" s="135" t="s">
        <v>163</v>
      </c>
      <c r="E5" s="134" t="s">
        <v>164</v>
      </c>
      <c r="F5" s="134" t="s">
        <v>165</v>
      </c>
      <c r="G5" s="134" t="s">
        <v>166</v>
      </c>
      <c r="H5" s="134" t="s">
        <v>167</v>
      </c>
      <c r="I5" s="163"/>
      <c r="J5" s="166" t="s">
        <v>126</v>
      </c>
      <c r="K5" s="166" t="s">
        <v>126</v>
      </c>
      <c r="L5" s="166" t="s">
        <v>127</v>
      </c>
      <c r="M5" s="166" t="s">
        <v>126</v>
      </c>
      <c r="N5" s="166" t="s">
        <v>127</v>
      </c>
      <c r="O5" s="166" t="s">
        <v>127</v>
      </c>
      <c r="P5" s="167" t="s">
        <v>126</v>
      </c>
    </row>
    <row r="6" s="123" customFormat="1" ht="29.1" customHeight="1" spans="1:16">
      <c r="A6" s="136" t="s">
        <v>169</v>
      </c>
      <c r="B6" s="137">
        <f>C6-2.1</f>
        <v>89.8</v>
      </c>
      <c r="C6" s="137">
        <f>D6-2.1</f>
        <v>91.9</v>
      </c>
      <c r="D6" s="138">
        <v>94</v>
      </c>
      <c r="E6" s="137">
        <f t="shared" ref="E6:H6" si="0">D6+2.1</f>
        <v>96.1</v>
      </c>
      <c r="F6" s="137">
        <f t="shared" si="0"/>
        <v>98.2</v>
      </c>
      <c r="G6" s="137">
        <f t="shared" si="0"/>
        <v>100.3</v>
      </c>
      <c r="H6" s="137">
        <f t="shared" si="0"/>
        <v>102.4</v>
      </c>
      <c r="I6" s="163"/>
      <c r="J6" s="168" t="s">
        <v>170</v>
      </c>
      <c r="K6" s="168" t="s">
        <v>171</v>
      </c>
      <c r="L6" s="168" t="s">
        <v>188</v>
      </c>
      <c r="M6" s="168" t="s">
        <v>171</v>
      </c>
      <c r="N6" s="168" t="s">
        <v>214</v>
      </c>
      <c r="O6" s="168" t="s">
        <v>171</v>
      </c>
      <c r="P6" s="169" t="s">
        <v>215</v>
      </c>
    </row>
    <row r="7" s="123" customFormat="1" ht="29.1" customHeight="1" spans="1:16">
      <c r="A7" s="136" t="s">
        <v>172</v>
      </c>
      <c r="B7" s="139">
        <f>C7-4</f>
        <v>66</v>
      </c>
      <c r="C7" s="139">
        <f>D7-4</f>
        <v>70</v>
      </c>
      <c r="D7" s="140">
        <v>74</v>
      </c>
      <c r="E7" s="139">
        <f>D7+4</f>
        <v>78</v>
      </c>
      <c r="F7" s="139">
        <f>E7+5</f>
        <v>83</v>
      </c>
      <c r="G7" s="139">
        <f>F7+6</f>
        <v>89</v>
      </c>
      <c r="H7" s="139">
        <f>G7+6</f>
        <v>95</v>
      </c>
      <c r="I7" s="163"/>
      <c r="J7" s="170" t="s">
        <v>177</v>
      </c>
      <c r="K7" s="170" t="s">
        <v>216</v>
      </c>
      <c r="L7" s="170" t="s">
        <v>177</v>
      </c>
      <c r="M7" s="170" t="s">
        <v>177</v>
      </c>
      <c r="N7" s="170" t="s">
        <v>177</v>
      </c>
      <c r="O7" s="170" t="s">
        <v>177</v>
      </c>
      <c r="P7" s="171" t="s">
        <v>177</v>
      </c>
    </row>
    <row r="8" s="123" customFormat="1" ht="29.1" customHeight="1" spans="1:16">
      <c r="A8" s="136" t="s">
        <v>175</v>
      </c>
      <c r="B8" s="141">
        <f>C8-3.6</f>
        <v>94.8</v>
      </c>
      <c r="C8" s="141">
        <f>D8-3.6</f>
        <v>98.4</v>
      </c>
      <c r="D8" s="142">
        <v>102</v>
      </c>
      <c r="E8" s="141">
        <f t="shared" ref="E8:H8" si="1">D8+4</f>
        <v>106</v>
      </c>
      <c r="F8" s="141">
        <f t="shared" si="1"/>
        <v>110</v>
      </c>
      <c r="G8" s="141">
        <f t="shared" si="1"/>
        <v>114</v>
      </c>
      <c r="H8" s="141">
        <f t="shared" si="1"/>
        <v>118</v>
      </c>
      <c r="I8" s="163"/>
      <c r="J8" s="170" t="s">
        <v>217</v>
      </c>
      <c r="K8" s="170" t="s">
        <v>176</v>
      </c>
      <c r="L8" s="170" t="s">
        <v>177</v>
      </c>
      <c r="M8" s="170" t="s">
        <v>218</v>
      </c>
      <c r="N8" s="170" t="s">
        <v>177</v>
      </c>
      <c r="O8" s="170" t="s">
        <v>219</v>
      </c>
      <c r="P8" s="172" t="s">
        <v>177</v>
      </c>
    </row>
    <row r="9" s="123" customFormat="1" ht="29.1" customHeight="1" spans="1:16">
      <c r="A9" s="136" t="s">
        <v>178</v>
      </c>
      <c r="B9" s="137">
        <f>C9-2.3/2</f>
        <v>29.7</v>
      </c>
      <c r="C9" s="137">
        <f>D9-2.3/2</f>
        <v>30.85</v>
      </c>
      <c r="D9" s="138">
        <v>32</v>
      </c>
      <c r="E9" s="137">
        <f t="shared" ref="E9:H9" si="2">D9+2.6/2</f>
        <v>33.3</v>
      </c>
      <c r="F9" s="137">
        <f t="shared" si="2"/>
        <v>34.6</v>
      </c>
      <c r="G9" s="137">
        <f t="shared" si="2"/>
        <v>35.9</v>
      </c>
      <c r="H9" s="137">
        <f t="shared" si="2"/>
        <v>37.2</v>
      </c>
      <c r="I9" s="163"/>
      <c r="J9" s="168" t="s">
        <v>220</v>
      </c>
      <c r="K9" s="168" t="s">
        <v>182</v>
      </c>
      <c r="L9" s="168" t="s">
        <v>179</v>
      </c>
      <c r="M9" s="168" t="s">
        <v>219</v>
      </c>
      <c r="N9" s="168" t="s">
        <v>219</v>
      </c>
      <c r="O9" s="168" t="s">
        <v>220</v>
      </c>
      <c r="P9" s="173" t="s">
        <v>216</v>
      </c>
    </row>
    <row r="10" s="123" customFormat="1" ht="29.1" customHeight="1" spans="1:16">
      <c r="A10" s="136" t="s">
        <v>181</v>
      </c>
      <c r="B10" s="137">
        <f>C10-0.5</f>
        <v>15</v>
      </c>
      <c r="C10" s="137">
        <f>D10-0.5</f>
        <v>15.5</v>
      </c>
      <c r="D10" s="138">
        <v>16</v>
      </c>
      <c r="E10" s="137">
        <f>D10+0.5</f>
        <v>16.5</v>
      </c>
      <c r="F10" s="137">
        <f>E10+0.5</f>
        <v>17</v>
      </c>
      <c r="G10" s="137">
        <f>F10+0.7</f>
        <v>17.7</v>
      </c>
      <c r="H10" s="137">
        <f>G10+0.7</f>
        <v>18.4</v>
      </c>
      <c r="I10" s="163"/>
      <c r="J10" s="170" t="s">
        <v>219</v>
      </c>
      <c r="K10" s="170" t="s">
        <v>216</v>
      </c>
      <c r="L10" s="170" t="s">
        <v>182</v>
      </c>
      <c r="M10" s="170" t="s">
        <v>185</v>
      </c>
      <c r="N10" s="170" t="s">
        <v>185</v>
      </c>
      <c r="O10" s="170" t="s">
        <v>219</v>
      </c>
      <c r="P10" s="172" t="s">
        <v>219</v>
      </c>
    </row>
    <row r="11" s="123" customFormat="1" ht="29.1" customHeight="1" spans="1:16">
      <c r="A11" s="136" t="s">
        <v>184</v>
      </c>
      <c r="B11" s="137">
        <f>C11-0.7</f>
        <v>25.2</v>
      </c>
      <c r="C11" s="137">
        <f>D11-0.6</f>
        <v>25.9</v>
      </c>
      <c r="D11" s="138">
        <v>26.5</v>
      </c>
      <c r="E11" s="137">
        <f>D11+0.6</f>
        <v>27.1</v>
      </c>
      <c r="F11" s="137">
        <f>E11+0.7</f>
        <v>27.8</v>
      </c>
      <c r="G11" s="137">
        <f>F11+0.6</f>
        <v>28.4</v>
      </c>
      <c r="H11" s="137">
        <f>G11+0.7</f>
        <v>29.1</v>
      </c>
      <c r="I11" s="163"/>
      <c r="J11" s="170" t="s">
        <v>221</v>
      </c>
      <c r="K11" s="170" t="s">
        <v>219</v>
      </c>
      <c r="L11" s="170" t="s">
        <v>219</v>
      </c>
      <c r="M11" s="170" t="s">
        <v>216</v>
      </c>
      <c r="N11" s="170" t="s">
        <v>219</v>
      </c>
      <c r="O11" s="170" t="s">
        <v>216</v>
      </c>
      <c r="P11" s="172" t="s">
        <v>222</v>
      </c>
    </row>
    <row r="12" s="123" customFormat="1" ht="29.1" customHeight="1" spans="1:16">
      <c r="A12" s="136" t="s">
        <v>187</v>
      </c>
      <c r="B12" s="137">
        <f>C12-0.9</f>
        <v>39.7</v>
      </c>
      <c r="C12" s="137">
        <f>D12-0.9</f>
        <v>40.6</v>
      </c>
      <c r="D12" s="138">
        <v>41.5</v>
      </c>
      <c r="E12" s="137">
        <f t="shared" ref="E12:H12" si="3">D12+1.1</f>
        <v>42.6</v>
      </c>
      <c r="F12" s="137">
        <f t="shared" si="3"/>
        <v>43.7</v>
      </c>
      <c r="G12" s="137">
        <f t="shared" si="3"/>
        <v>44.8</v>
      </c>
      <c r="H12" s="137">
        <f t="shared" si="3"/>
        <v>45.9</v>
      </c>
      <c r="I12" s="163"/>
      <c r="J12" s="170" t="s">
        <v>221</v>
      </c>
      <c r="K12" s="170" t="s">
        <v>222</v>
      </c>
      <c r="L12" s="170" t="s">
        <v>188</v>
      </c>
      <c r="M12" s="170" t="s">
        <v>216</v>
      </c>
      <c r="N12" s="170" t="s">
        <v>223</v>
      </c>
      <c r="O12" s="170" t="s">
        <v>224</v>
      </c>
      <c r="P12" s="172" t="s">
        <v>221</v>
      </c>
    </row>
    <row r="13" s="123" customFormat="1" ht="29.1" customHeight="1" spans="1:16">
      <c r="A13" s="143"/>
      <c r="B13" s="144"/>
      <c r="C13" s="145"/>
      <c r="D13" s="146"/>
      <c r="E13" s="145"/>
      <c r="F13" s="145"/>
      <c r="G13" s="145"/>
      <c r="H13" s="145"/>
      <c r="I13" s="163"/>
      <c r="J13" s="170"/>
      <c r="K13" s="170"/>
      <c r="L13" s="170"/>
      <c r="M13" s="170"/>
      <c r="N13" s="170"/>
      <c r="O13" s="170"/>
      <c r="P13" s="172"/>
    </row>
    <row r="14" s="123" customFormat="1" ht="29.1" customHeight="1" spans="1:16">
      <c r="A14" s="147"/>
      <c r="B14" s="148"/>
      <c r="C14" s="149"/>
      <c r="D14" s="149"/>
      <c r="E14" s="149"/>
      <c r="F14" s="149"/>
      <c r="G14" s="150"/>
      <c r="H14" s="151"/>
      <c r="I14" s="163"/>
      <c r="J14" s="170"/>
      <c r="K14" s="170"/>
      <c r="L14" s="170"/>
      <c r="M14" s="170"/>
      <c r="N14" s="170"/>
      <c r="O14" s="170"/>
      <c r="P14" s="172"/>
    </row>
    <row r="15" s="123" customFormat="1" ht="29.1" customHeight="1" spans="1:16">
      <c r="A15" s="152"/>
      <c r="B15" s="153"/>
      <c r="C15" s="154"/>
      <c r="D15" s="154"/>
      <c r="E15" s="155"/>
      <c r="F15" s="155"/>
      <c r="G15" s="156"/>
      <c r="H15" s="157"/>
      <c r="I15" s="174"/>
      <c r="J15" s="175"/>
      <c r="K15" s="176"/>
      <c r="L15" s="177"/>
      <c r="M15" s="176"/>
      <c r="N15" s="176"/>
      <c r="O15" s="176"/>
      <c r="P15" s="178"/>
    </row>
    <row r="16" s="123" customFormat="1" ht="15" spans="1:16">
      <c r="A16" s="158" t="s">
        <v>133</v>
      </c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</row>
    <row r="17" s="123" customFormat="1" ht="14.25" spans="1:16">
      <c r="A17" s="123" t="s">
        <v>190</v>
      </c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="123" customFormat="1" ht="14.25" spans="1:15">
      <c r="A18" s="159"/>
      <c r="B18" s="159"/>
      <c r="C18" s="159"/>
      <c r="D18" s="159"/>
      <c r="E18" s="159"/>
      <c r="F18" s="159"/>
      <c r="G18" s="159"/>
      <c r="H18" s="159"/>
      <c r="I18" s="159"/>
      <c r="J18" s="158" t="s">
        <v>225</v>
      </c>
      <c r="K18" s="179"/>
      <c r="L18" s="158" t="s">
        <v>192</v>
      </c>
      <c r="M18" s="158"/>
      <c r="N18" s="158"/>
      <c r="O18" s="158" t="s">
        <v>193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zoomScale="125" zoomScaleNormal="125" workbookViewId="0">
      <selection activeCell="A19" sqref="A19:K19"/>
    </sheetView>
  </sheetViews>
  <sheetFormatPr defaultColWidth="10.125" defaultRowHeight="14.25"/>
  <cols>
    <col min="1" max="1" width="10.4" style="182" customWidth="1"/>
    <col min="2" max="2" width="11.125" style="182" customWidth="1"/>
    <col min="3" max="3" width="9.125" style="182" customWidth="1"/>
    <col min="4" max="4" width="9.5" style="182" customWidth="1"/>
    <col min="5" max="5" width="12.8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ht="26.25" spans="1:11">
      <c r="A1" s="183" t="s">
        <v>226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>
      <c r="A2" s="184" t="s">
        <v>54</v>
      </c>
      <c r="B2" s="185" t="s">
        <v>55</v>
      </c>
      <c r="C2" s="185"/>
      <c r="D2" s="186" t="s">
        <v>63</v>
      </c>
      <c r="E2" s="187" t="s">
        <v>64</v>
      </c>
      <c r="F2" s="188" t="s">
        <v>227</v>
      </c>
      <c r="G2" s="189" t="s">
        <v>71</v>
      </c>
      <c r="H2" s="189"/>
      <c r="I2" s="230" t="s">
        <v>58</v>
      </c>
      <c r="J2" s="189" t="s">
        <v>59</v>
      </c>
      <c r="K2" s="253"/>
    </row>
    <row r="3" spans="1:11">
      <c r="A3" s="190" t="s">
        <v>79</v>
      </c>
      <c r="B3" s="191">
        <v>4770</v>
      </c>
      <c r="C3" s="191"/>
      <c r="D3" s="192" t="s">
        <v>228</v>
      </c>
      <c r="E3" s="193" t="s">
        <v>229</v>
      </c>
      <c r="F3" s="194"/>
      <c r="G3" s="194"/>
      <c r="H3" s="195" t="s">
        <v>230</v>
      </c>
      <c r="I3" s="195"/>
      <c r="J3" s="195"/>
      <c r="K3" s="254"/>
    </row>
    <row r="4" spans="1:11">
      <c r="A4" s="196" t="s">
        <v>75</v>
      </c>
      <c r="B4" s="197">
        <v>2</v>
      </c>
      <c r="C4" s="197">
        <v>7</v>
      </c>
      <c r="D4" s="198" t="s">
        <v>231</v>
      </c>
      <c r="E4" s="194"/>
      <c r="F4" s="194"/>
      <c r="G4" s="194"/>
      <c r="H4" s="198" t="s">
        <v>232</v>
      </c>
      <c r="I4" s="198"/>
      <c r="J4" s="218" t="s">
        <v>68</v>
      </c>
      <c r="K4" s="255" t="s">
        <v>69</v>
      </c>
    </row>
    <row r="5" spans="1:11">
      <c r="A5" s="196" t="s">
        <v>233</v>
      </c>
      <c r="B5" s="191">
        <v>1</v>
      </c>
      <c r="C5" s="191"/>
      <c r="D5" s="192" t="s">
        <v>234</v>
      </c>
      <c r="E5" s="192" t="s">
        <v>235</v>
      </c>
      <c r="F5" s="192" t="s">
        <v>236</v>
      </c>
      <c r="G5" s="192" t="s">
        <v>237</v>
      </c>
      <c r="H5" s="198" t="s">
        <v>238</v>
      </c>
      <c r="I5" s="198"/>
      <c r="J5" s="218" t="s">
        <v>68</v>
      </c>
      <c r="K5" s="255" t="s">
        <v>69</v>
      </c>
    </row>
    <row r="6" ht="15" spans="1:11">
      <c r="A6" s="199" t="s">
        <v>239</v>
      </c>
      <c r="B6" s="200">
        <v>200</v>
      </c>
      <c r="C6" s="200"/>
      <c r="D6" s="201"/>
      <c r="E6" s="202"/>
      <c r="F6" s="203"/>
      <c r="G6" s="201"/>
      <c r="H6" s="204" t="s">
        <v>240</v>
      </c>
      <c r="I6" s="204"/>
      <c r="J6" s="224" t="s">
        <v>68</v>
      </c>
      <c r="K6" s="256" t="s">
        <v>69</v>
      </c>
    </row>
    <row r="7" spans="1:11">
      <c r="A7" s="205" t="s">
        <v>83</v>
      </c>
      <c r="B7" s="206" t="s">
        <v>84</v>
      </c>
      <c r="C7" s="206"/>
      <c r="D7" s="207" t="s">
        <v>241</v>
      </c>
      <c r="E7" s="208"/>
      <c r="F7" s="209">
        <v>3274</v>
      </c>
      <c r="G7" s="207"/>
      <c r="H7" s="210"/>
      <c r="I7" s="257"/>
      <c r="J7" s="228"/>
      <c r="K7" s="228"/>
    </row>
    <row r="8" ht="15" spans="1:11">
      <c r="A8" s="205" t="s">
        <v>83</v>
      </c>
      <c r="B8" s="211" t="s">
        <v>242</v>
      </c>
      <c r="C8" s="211"/>
      <c r="D8" s="207" t="s">
        <v>241</v>
      </c>
      <c r="E8" s="208"/>
      <c r="F8" s="209">
        <v>1491</v>
      </c>
      <c r="G8" s="207"/>
      <c r="H8" s="212"/>
      <c r="I8" s="229"/>
      <c r="J8" s="229"/>
      <c r="K8" s="229"/>
    </row>
    <row r="9" spans="1:11">
      <c r="A9" s="213" t="s">
        <v>243</v>
      </c>
      <c r="B9" s="214" t="s">
        <v>244</v>
      </c>
      <c r="C9" s="215" t="s">
        <v>245</v>
      </c>
      <c r="D9" s="214" t="s">
        <v>246</v>
      </c>
      <c r="E9" s="214" t="s">
        <v>247</v>
      </c>
      <c r="F9" s="214" t="s">
        <v>248</v>
      </c>
      <c r="G9" s="216"/>
      <c r="H9" s="217"/>
      <c r="I9" s="217"/>
      <c r="J9" s="217"/>
      <c r="K9" s="258"/>
    </row>
    <row r="10" spans="1:11">
      <c r="A10" s="196" t="s">
        <v>249</v>
      </c>
      <c r="B10" s="198"/>
      <c r="C10" s="218" t="s">
        <v>68</v>
      </c>
      <c r="D10" s="218" t="s">
        <v>69</v>
      </c>
      <c r="E10" s="192" t="s">
        <v>250</v>
      </c>
      <c r="F10" s="219" t="s">
        <v>251</v>
      </c>
      <c r="G10" s="220"/>
      <c r="H10" s="221"/>
      <c r="I10" s="221"/>
      <c r="J10" s="221"/>
      <c r="K10" s="259"/>
    </row>
    <row r="11" spans="1:11">
      <c r="A11" s="196" t="s">
        <v>252</v>
      </c>
      <c r="B11" s="198"/>
      <c r="C11" s="218" t="s">
        <v>68</v>
      </c>
      <c r="D11" s="218" t="s">
        <v>69</v>
      </c>
      <c r="E11" s="192" t="s">
        <v>253</v>
      </c>
      <c r="F11" s="219" t="s">
        <v>254</v>
      </c>
      <c r="G11" s="220" t="s">
        <v>255</v>
      </c>
      <c r="H11" s="221"/>
      <c r="I11" s="221"/>
      <c r="J11" s="221"/>
      <c r="K11" s="259"/>
    </row>
    <row r="12" spans="1:11">
      <c r="A12" s="222" t="s">
        <v>201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60"/>
    </row>
    <row r="13" spans="1:11">
      <c r="A13" s="190" t="s">
        <v>95</v>
      </c>
      <c r="B13" s="218" t="s">
        <v>91</v>
      </c>
      <c r="C13" s="218" t="s">
        <v>92</v>
      </c>
      <c r="D13" s="219"/>
      <c r="E13" s="192" t="s">
        <v>93</v>
      </c>
      <c r="F13" s="218" t="s">
        <v>91</v>
      </c>
      <c r="G13" s="218" t="s">
        <v>92</v>
      </c>
      <c r="H13" s="218"/>
      <c r="I13" s="192" t="s">
        <v>256</v>
      </c>
      <c r="J13" s="218" t="s">
        <v>91</v>
      </c>
      <c r="K13" s="255" t="s">
        <v>92</v>
      </c>
    </row>
    <row r="14" spans="1:11">
      <c r="A14" s="190" t="s">
        <v>98</v>
      </c>
      <c r="B14" s="218" t="s">
        <v>91</v>
      </c>
      <c r="C14" s="218" t="s">
        <v>92</v>
      </c>
      <c r="D14" s="219"/>
      <c r="E14" s="192" t="s">
        <v>103</v>
      </c>
      <c r="F14" s="218" t="s">
        <v>91</v>
      </c>
      <c r="G14" s="218" t="s">
        <v>92</v>
      </c>
      <c r="H14" s="218"/>
      <c r="I14" s="192" t="s">
        <v>257</v>
      </c>
      <c r="J14" s="218" t="s">
        <v>91</v>
      </c>
      <c r="K14" s="255" t="s">
        <v>92</v>
      </c>
    </row>
    <row r="15" ht="15" spans="1:11">
      <c r="A15" s="199" t="s">
        <v>258</v>
      </c>
      <c r="B15" s="224" t="s">
        <v>91</v>
      </c>
      <c r="C15" s="224" t="s">
        <v>92</v>
      </c>
      <c r="D15" s="225"/>
      <c r="E15" s="226" t="s">
        <v>259</v>
      </c>
      <c r="F15" s="224" t="s">
        <v>91</v>
      </c>
      <c r="G15" s="224" t="s">
        <v>92</v>
      </c>
      <c r="H15" s="224"/>
      <c r="I15" s="226" t="s">
        <v>260</v>
      </c>
      <c r="J15" s="224" t="s">
        <v>91</v>
      </c>
      <c r="K15" s="256" t="s">
        <v>92</v>
      </c>
    </row>
    <row r="16" ht="15" spans="1:11">
      <c r="A16" s="227"/>
      <c r="B16" s="228"/>
      <c r="C16" s="228"/>
      <c r="D16" s="229"/>
      <c r="E16" s="227"/>
      <c r="F16" s="228"/>
      <c r="G16" s="228"/>
      <c r="H16" s="228"/>
      <c r="I16" s="227"/>
      <c r="J16" s="228"/>
      <c r="K16" s="228"/>
    </row>
    <row r="17" s="180" customFormat="1" spans="1:11">
      <c r="A17" s="184" t="s">
        <v>261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61"/>
    </row>
    <row r="18" spans="1:11">
      <c r="A18" s="196" t="s">
        <v>262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62"/>
    </row>
    <row r="19" spans="1:11">
      <c r="A19" s="196" t="s">
        <v>263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62"/>
    </row>
    <row r="20" spans="1:11">
      <c r="A20" s="231" t="s">
        <v>264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55"/>
    </row>
    <row r="21" spans="1:11">
      <c r="A21" s="232" t="s">
        <v>265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63"/>
    </row>
    <row r="22" spans="1:11">
      <c r="A22" s="232" t="s">
        <v>266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63"/>
    </row>
    <row r="23" spans="1:11">
      <c r="A23" s="232"/>
      <c r="B23" s="233"/>
      <c r="C23" s="233"/>
      <c r="D23" s="233"/>
      <c r="E23" s="233"/>
      <c r="F23" s="233"/>
      <c r="G23" s="233"/>
      <c r="H23" s="233"/>
      <c r="I23" s="233"/>
      <c r="J23" s="233"/>
      <c r="K23" s="263"/>
    </row>
    <row r="24" spans="1:11">
      <c r="A24" s="234"/>
      <c r="B24" s="235"/>
      <c r="C24" s="235"/>
      <c r="D24" s="235"/>
      <c r="E24" s="235"/>
      <c r="F24" s="235"/>
      <c r="G24" s="235"/>
      <c r="H24" s="235"/>
      <c r="I24" s="235"/>
      <c r="J24" s="235"/>
      <c r="K24" s="264"/>
    </row>
    <row r="25" spans="1:11">
      <c r="A25" s="196" t="s">
        <v>132</v>
      </c>
      <c r="B25" s="198"/>
      <c r="C25" s="218" t="s">
        <v>68</v>
      </c>
      <c r="D25" s="218" t="s">
        <v>69</v>
      </c>
      <c r="E25" s="195"/>
      <c r="F25" s="195"/>
      <c r="G25" s="195"/>
      <c r="H25" s="195"/>
      <c r="I25" s="195"/>
      <c r="J25" s="195"/>
      <c r="K25" s="254"/>
    </row>
    <row r="26" ht="15" spans="1:11">
      <c r="A26" s="236" t="s">
        <v>267</v>
      </c>
      <c r="B26" s="237"/>
      <c r="C26" s="237"/>
      <c r="D26" s="237"/>
      <c r="E26" s="237"/>
      <c r="F26" s="237"/>
      <c r="G26" s="237"/>
      <c r="H26" s="237"/>
      <c r="I26" s="237"/>
      <c r="J26" s="237"/>
      <c r="K26" s="265"/>
    </row>
    <row r="27" ht="15" spans="1:11">
      <c r="A27" s="238"/>
      <c r="B27" s="238"/>
      <c r="C27" s="238"/>
      <c r="D27" s="238"/>
      <c r="E27" s="238"/>
      <c r="F27" s="238"/>
      <c r="G27" s="238"/>
      <c r="H27" s="238"/>
      <c r="I27" s="238"/>
      <c r="J27" s="238"/>
      <c r="K27" s="238"/>
    </row>
    <row r="28" spans="1:11">
      <c r="A28" s="239" t="s">
        <v>268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66"/>
    </row>
    <row r="29" spans="1:11">
      <c r="A29" s="241" t="s">
        <v>269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67"/>
    </row>
    <row r="30" spans="1:11">
      <c r="A30" s="241" t="s">
        <v>270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67"/>
    </row>
    <row r="31" spans="1:11">
      <c r="A31" s="241" t="s">
        <v>271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67"/>
    </row>
    <row r="32" spans="1:11">
      <c r="A32" s="241" t="s">
        <v>272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67"/>
    </row>
    <row r="33" spans="1:11">
      <c r="A33" s="241"/>
      <c r="B33" s="242"/>
      <c r="C33" s="242"/>
      <c r="D33" s="242"/>
      <c r="E33" s="242"/>
      <c r="F33" s="242"/>
      <c r="G33" s="242"/>
      <c r="H33" s="242"/>
      <c r="I33" s="242"/>
      <c r="J33" s="242"/>
      <c r="K33" s="267"/>
    </row>
    <row r="34" ht="23.1" customHeight="1" spans="1:11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67"/>
    </row>
    <row r="35" ht="23.1" customHeight="1" spans="1:11">
      <c r="A35" s="232"/>
      <c r="B35" s="233"/>
      <c r="C35" s="233"/>
      <c r="D35" s="233"/>
      <c r="E35" s="233"/>
      <c r="F35" s="233"/>
      <c r="G35" s="233"/>
      <c r="H35" s="233"/>
      <c r="I35" s="233"/>
      <c r="J35" s="233"/>
      <c r="K35" s="263"/>
    </row>
    <row r="36" ht="23.1" customHeight="1" spans="1:11">
      <c r="A36" s="243"/>
      <c r="B36" s="233"/>
      <c r="C36" s="233"/>
      <c r="D36" s="233"/>
      <c r="E36" s="233"/>
      <c r="F36" s="233"/>
      <c r="G36" s="233"/>
      <c r="H36" s="233"/>
      <c r="I36" s="233"/>
      <c r="J36" s="233"/>
      <c r="K36" s="263"/>
    </row>
    <row r="37" ht="23.1" customHeight="1" spans="1:1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68"/>
    </row>
    <row r="38" ht="18.75" customHeight="1" spans="1:11">
      <c r="A38" s="246" t="s">
        <v>273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69"/>
    </row>
    <row r="39" s="181" customFormat="1" ht="18.75" customHeight="1" spans="1:11">
      <c r="A39" s="196" t="s">
        <v>274</v>
      </c>
      <c r="B39" s="198"/>
      <c r="C39" s="198"/>
      <c r="D39" s="195" t="s">
        <v>275</v>
      </c>
      <c r="E39" s="195"/>
      <c r="F39" s="248" t="s">
        <v>276</v>
      </c>
      <c r="G39" s="249"/>
      <c r="H39" s="198" t="s">
        <v>277</v>
      </c>
      <c r="I39" s="198"/>
      <c r="J39" s="198" t="s">
        <v>278</v>
      </c>
      <c r="K39" s="262"/>
    </row>
    <row r="40" ht="18.75" customHeight="1" spans="1:13">
      <c r="A40" s="196" t="s">
        <v>133</v>
      </c>
      <c r="B40" s="198" t="s">
        <v>279</v>
      </c>
      <c r="C40" s="198"/>
      <c r="D40" s="198"/>
      <c r="E40" s="198"/>
      <c r="F40" s="198"/>
      <c r="G40" s="198"/>
      <c r="H40" s="198"/>
      <c r="I40" s="198"/>
      <c r="J40" s="198"/>
      <c r="K40" s="262"/>
      <c r="M40" s="181"/>
    </row>
    <row r="41" ht="30.95" customHeight="1" spans="1:11">
      <c r="A41" s="196" t="s">
        <v>280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62"/>
    </row>
    <row r="42" ht="18.7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62"/>
    </row>
    <row r="43" ht="32.1" customHeight="1" spans="1:11">
      <c r="A43" s="199" t="s">
        <v>145</v>
      </c>
      <c r="B43" s="250" t="s">
        <v>281</v>
      </c>
      <c r="C43" s="250"/>
      <c r="D43" s="226" t="s">
        <v>282</v>
      </c>
      <c r="E43" s="225" t="s">
        <v>151</v>
      </c>
      <c r="F43" s="226" t="s">
        <v>148</v>
      </c>
      <c r="G43" s="251" t="s">
        <v>283</v>
      </c>
      <c r="H43" s="252" t="s">
        <v>149</v>
      </c>
      <c r="I43" s="252"/>
      <c r="J43" s="250" t="s">
        <v>154</v>
      </c>
      <c r="K43" s="270"/>
    </row>
    <row r="44" ht="16.5" customHeight="1"/>
    <row r="45" ht="16.5" customHeight="1"/>
    <row r="46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238125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57150</xdr:rowOff>
                  </from>
                  <to>
                    <xdr:col>2</xdr:col>
                    <xdr:colOff>0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38</xdr:row>
                    <xdr:rowOff>0</xdr:rowOff>
                  </from>
                  <to>
                    <xdr:col>6</xdr:col>
                    <xdr:colOff>552450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38</xdr:row>
                    <xdr:rowOff>0</xdr:rowOff>
                  </from>
                  <to>
                    <xdr:col>8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38</xdr:row>
                    <xdr:rowOff>9525</xdr:rowOff>
                  </from>
                  <to>
                    <xdr:col>10</xdr:col>
                    <xdr:colOff>571500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14</xdr:row>
                    <xdr:rowOff>0</xdr:rowOff>
                  </from>
                  <to>
                    <xdr:col>3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11</xdr:row>
                    <xdr:rowOff>238125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13</xdr:row>
                    <xdr:rowOff>238125</xdr:rowOff>
                  </from>
                  <to>
                    <xdr:col>6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104775</xdr:rowOff>
                  </from>
                  <to>
                    <xdr:col>7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57150</xdr:rowOff>
                  </from>
                  <to>
                    <xdr:col>11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76200</xdr:rowOff>
                  </from>
                  <to>
                    <xdr:col>11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238125</xdr:rowOff>
                  </from>
                  <to>
                    <xdr:col>10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28575</xdr:rowOff>
                  </from>
                  <to>
                    <xdr:col>11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8</xdr:row>
                    <xdr:rowOff>0</xdr:rowOff>
                  </from>
                  <to>
                    <xdr:col>5</xdr:col>
                    <xdr:colOff>300990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8</xdr:row>
                    <xdr:rowOff>0</xdr:rowOff>
                  </from>
                  <to>
                    <xdr:col>4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8</xdr:row>
                    <xdr:rowOff>0</xdr:rowOff>
                  </from>
                  <to>
                    <xdr:col>6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23</xdr:row>
                    <xdr:rowOff>200025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12</xdr:row>
                    <xdr:rowOff>76200</xdr:rowOff>
                  </from>
                  <to>
                    <xdr:col>2</xdr:col>
                    <xdr:colOff>95250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22</xdr:row>
                    <xdr:rowOff>200025</xdr:rowOff>
                  </from>
                  <to>
                    <xdr:col>3</xdr:col>
                    <xdr:colOff>628650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190500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13</xdr:row>
                    <xdr:rowOff>219075</xdr:rowOff>
                  </from>
                  <to>
                    <xdr:col>2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11</xdr:row>
                    <xdr:rowOff>219075</xdr:rowOff>
                  </from>
                  <to>
                    <xdr:col>2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12</xdr:row>
                    <xdr:rowOff>200025</xdr:rowOff>
                  </from>
                  <to>
                    <xdr:col>6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J15" sqref="J15"/>
    </sheetView>
  </sheetViews>
  <sheetFormatPr defaultColWidth="9" defaultRowHeight="26.1" customHeight="1"/>
  <cols>
    <col min="1" max="1" width="17.125" style="123" customWidth="1"/>
    <col min="2" max="8" width="9.375" style="123" customWidth="1"/>
    <col min="9" max="9" width="1.375" style="123" customWidth="1"/>
    <col min="10" max="10" width="15.75" style="123" customWidth="1"/>
    <col min="11" max="11" width="16" style="123" customWidth="1"/>
    <col min="12" max="12" width="15.625" style="123" customWidth="1"/>
    <col min="13" max="13" width="14.875" style="123" customWidth="1"/>
    <col min="14" max="14" width="14.25" style="123" customWidth="1"/>
    <col min="15" max="15" width="14.125" style="123" customWidth="1"/>
    <col min="16" max="16" width="16.375" style="123" customWidth="1"/>
    <col min="17" max="16384" width="9" style="123"/>
  </cols>
  <sheetData>
    <row r="1" s="123" customFormat="1" ht="30" customHeight="1" spans="1:16">
      <c r="A1" s="124" t="s">
        <v>155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="123" customFormat="1" ht="29.1" customHeight="1" spans="1:16">
      <c r="A2" s="126" t="s">
        <v>63</v>
      </c>
      <c r="B2" s="127" t="s">
        <v>64</v>
      </c>
      <c r="C2" s="127"/>
      <c r="D2" s="128" t="s">
        <v>70</v>
      </c>
      <c r="E2" s="127" t="s">
        <v>71</v>
      </c>
      <c r="F2" s="127"/>
      <c r="G2" s="127"/>
      <c r="H2" s="127"/>
      <c r="I2" s="160"/>
      <c r="J2" s="161" t="s">
        <v>58</v>
      </c>
      <c r="K2" s="127" t="s">
        <v>59</v>
      </c>
      <c r="L2" s="127"/>
      <c r="M2" s="127"/>
      <c r="N2" s="127"/>
      <c r="O2" s="127"/>
      <c r="P2" s="162"/>
    </row>
    <row r="3" s="123" customFormat="1" ht="29.1" customHeight="1" spans="1:16">
      <c r="A3" s="129" t="s">
        <v>156</v>
      </c>
      <c r="B3" s="130" t="s">
        <v>157</v>
      </c>
      <c r="C3" s="130"/>
      <c r="D3" s="130"/>
      <c r="E3" s="130"/>
      <c r="F3" s="130"/>
      <c r="G3" s="130"/>
      <c r="H3" s="130"/>
      <c r="I3" s="163"/>
      <c r="J3" s="164" t="s">
        <v>158</v>
      </c>
      <c r="K3" s="164"/>
      <c r="L3" s="164"/>
      <c r="M3" s="164"/>
      <c r="N3" s="164"/>
      <c r="O3" s="164"/>
      <c r="P3" s="165"/>
    </row>
    <row r="4" s="123" customFormat="1" ht="29.1" customHeight="1" spans="1:16">
      <c r="A4" s="129"/>
      <c r="B4" s="131" t="s">
        <v>117</v>
      </c>
      <c r="C4" s="132" t="s">
        <v>118</v>
      </c>
      <c r="D4" s="132" t="s">
        <v>119</v>
      </c>
      <c r="E4" s="133" t="s">
        <v>120</v>
      </c>
      <c r="F4" s="132" t="s">
        <v>121</v>
      </c>
      <c r="G4" s="132" t="s">
        <v>122</v>
      </c>
      <c r="H4" s="132" t="s">
        <v>123</v>
      </c>
      <c r="I4" s="163"/>
      <c r="J4" s="131" t="s">
        <v>117</v>
      </c>
      <c r="K4" s="132" t="s">
        <v>118</v>
      </c>
      <c r="L4" s="132" t="s">
        <v>119</v>
      </c>
      <c r="M4" s="133" t="s">
        <v>120</v>
      </c>
      <c r="N4" s="132" t="s">
        <v>121</v>
      </c>
      <c r="O4" s="132" t="s">
        <v>122</v>
      </c>
      <c r="P4" s="132" t="s">
        <v>123</v>
      </c>
    </row>
    <row r="5" s="123" customFormat="1" ht="29.1" customHeight="1" spans="1:16">
      <c r="A5" s="129"/>
      <c r="B5" s="134" t="s">
        <v>161</v>
      </c>
      <c r="C5" s="134" t="s">
        <v>162</v>
      </c>
      <c r="D5" s="135" t="s">
        <v>163</v>
      </c>
      <c r="E5" s="134" t="s">
        <v>164</v>
      </c>
      <c r="F5" s="134" t="s">
        <v>165</v>
      </c>
      <c r="G5" s="134" t="s">
        <v>166</v>
      </c>
      <c r="H5" s="134" t="s">
        <v>167</v>
      </c>
      <c r="I5" s="163"/>
      <c r="J5" s="166" t="s">
        <v>126</v>
      </c>
      <c r="K5" s="166" t="s">
        <v>126</v>
      </c>
      <c r="L5" s="166" t="s">
        <v>127</v>
      </c>
      <c r="M5" s="166" t="s">
        <v>126</v>
      </c>
      <c r="N5" s="166" t="s">
        <v>127</v>
      </c>
      <c r="O5" s="166" t="s">
        <v>127</v>
      </c>
      <c r="P5" s="167" t="s">
        <v>126</v>
      </c>
    </row>
    <row r="6" s="123" customFormat="1" ht="29.1" customHeight="1" spans="1:16">
      <c r="A6" s="136" t="s">
        <v>169</v>
      </c>
      <c r="B6" s="137">
        <f>C6-2.1</f>
        <v>89.8</v>
      </c>
      <c r="C6" s="137">
        <f>D6-2.1</f>
        <v>91.9</v>
      </c>
      <c r="D6" s="138">
        <v>94</v>
      </c>
      <c r="E6" s="137">
        <f t="shared" ref="E6:H6" si="0">D6+2.1</f>
        <v>96.1</v>
      </c>
      <c r="F6" s="137">
        <f t="shared" si="0"/>
        <v>98.2</v>
      </c>
      <c r="G6" s="137">
        <f t="shared" si="0"/>
        <v>100.3</v>
      </c>
      <c r="H6" s="137">
        <f t="shared" si="0"/>
        <v>102.4</v>
      </c>
      <c r="I6" s="163"/>
      <c r="J6" s="168" t="s">
        <v>284</v>
      </c>
      <c r="K6" s="168" t="s">
        <v>285</v>
      </c>
      <c r="L6" s="168" t="s">
        <v>286</v>
      </c>
      <c r="M6" s="168" t="s">
        <v>287</v>
      </c>
      <c r="N6" s="168" t="s">
        <v>288</v>
      </c>
      <c r="O6" s="168" t="s">
        <v>289</v>
      </c>
      <c r="P6" s="169" t="s">
        <v>290</v>
      </c>
    </row>
    <row r="7" s="123" customFormat="1" ht="29.1" customHeight="1" spans="1:16">
      <c r="A7" s="136" t="s">
        <v>172</v>
      </c>
      <c r="B7" s="139">
        <f>C7-4</f>
        <v>66</v>
      </c>
      <c r="C7" s="139">
        <f>D7-4</f>
        <v>70</v>
      </c>
      <c r="D7" s="140">
        <v>74</v>
      </c>
      <c r="E7" s="139">
        <f>D7+4</f>
        <v>78</v>
      </c>
      <c r="F7" s="139">
        <f>E7+5</f>
        <v>83</v>
      </c>
      <c r="G7" s="139">
        <f>F7+6</f>
        <v>89</v>
      </c>
      <c r="H7" s="139">
        <f>G7+6</f>
        <v>95</v>
      </c>
      <c r="I7" s="163"/>
      <c r="J7" s="170" t="s">
        <v>291</v>
      </c>
      <c r="K7" s="170" t="s">
        <v>291</v>
      </c>
      <c r="L7" s="170" t="s">
        <v>291</v>
      </c>
      <c r="M7" s="170" t="s">
        <v>291</v>
      </c>
      <c r="N7" s="170" t="s">
        <v>291</v>
      </c>
      <c r="O7" s="170" t="s">
        <v>292</v>
      </c>
      <c r="P7" s="171" t="s">
        <v>292</v>
      </c>
    </row>
    <row r="8" s="123" customFormat="1" ht="29.1" customHeight="1" spans="1:16">
      <c r="A8" s="136" t="s">
        <v>175</v>
      </c>
      <c r="B8" s="141">
        <f>C8-3.6</f>
        <v>94.8</v>
      </c>
      <c r="C8" s="141">
        <f>D8-3.6</f>
        <v>98.4</v>
      </c>
      <c r="D8" s="142">
        <v>102</v>
      </c>
      <c r="E8" s="141">
        <f t="shared" ref="E8:H8" si="1">D8+4</f>
        <v>106</v>
      </c>
      <c r="F8" s="141">
        <f t="shared" si="1"/>
        <v>110</v>
      </c>
      <c r="G8" s="141">
        <f t="shared" si="1"/>
        <v>114</v>
      </c>
      <c r="H8" s="141">
        <f t="shared" si="1"/>
        <v>118</v>
      </c>
      <c r="I8" s="163"/>
      <c r="J8" s="170" t="s">
        <v>293</v>
      </c>
      <c r="K8" s="170" t="s">
        <v>294</v>
      </c>
      <c r="L8" s="170" t="s">
        <v>295</v>
      </c>
      <c r="M8" s="170" t="s">
        <v>292</v>
      </c>
      <c r="N8" s="170" t="s">
        <v>296</v>
      </c>
      <c r="O8" s="170" t="s">
        <v>297</v>
      </c>
      <c r="P8" s="172" t="s">
        <v>298</v>
      </c>
    </row>
    <row r="9" s="123" customFormat="1" ht="29.1" customHeight="1" spans="1:16">
      <c r="A9" s="136" t="s">
        <v>178</v>
      </c>
      <c r="B9" s="137">
        <f>C9-2.3/2</f>
        <v>29.7</v>
      </c>
      <c r="C9" s="137">
        <f>D9-2.3/2</f>
        <v>30.85</v>
      </c>
      <c r="D9" s="138">
        <v>32</v>
      </c>
      <c r="E9" s="137">
        <f t="shared" ref="E9:H9" si="2">D9+2.6/2</f>
        <v>33.3</v>
      </c>
      <c r="F9" s="137">
        <f t="shared" si="2"/>
        <v>34.6</v>
      </c>
      <c r="G9" s="137">
        <f t="shared" si="2"/>
        <v>35.9</v>
      </c>
      <c r="H9" s="137">
        <f t="shared" si="2"/>
        <v>37.2</v>
      </c>
      <c r="I9" s="163"/>
      <c r="J9" s="168" t="s">
        <v>299</v>
      </c>
      <c r="K9" s="168" t="s">
        <v>300</v>
      </c>
      <c r="L9" s="168" t="s">
        <v>301</v>
      </c>
      <c r="M9" s="168" t="s">
        <v>302</v>
      </c>
      <c r="N9" s="168" t="s">
        <v>303</v>
      </c>
      <c r="O9" s="168" t="s">
        <v>300</v>
      </c>
      <c r="P9" s="173" t="s">
        <v>295</v>
      </c>
    </row>
    <row r="10" s="123" customFormat="1" ht="29.1" customHeight="1" spans="1:16">
      <c r="A10" s="136" t="s">
        <v>181</v>
      </c>
      <c r="B10" s="137">
        <f>C10-0.5</f>
        <v>15</v>
      </c>
      <c r="C10" s="137">
        <f>D10-0.5</f>
        <v>15.5</v>
      </c>
      <c r="D10" s="138">
        <v>16</v>
      </c>
      <c r="E10" s="137">
        <f>D10+0.5</f>
        <v>16.5</v>
      </c>
      <c r="F10" s="137">
        <f>E10+0.5</f>
        <v>17</v>
      </c>
      <c r="G10" s="137">
        <f>F10+0.7</f>
        <v>17.7</v>
      </c>
      <c r="H10" s="137">
        <f>G10+0.7</f>
        <v>18.4</v>
      </c>
      <c r="I10" s="163"/>
      <c r="J10" s="170" t="s">
        <v>302</v>
      </c>
      <c r="K10" s="170" t="s">
        <v>304</v>
      </c>
      <c r="L10" s="170" t="s">
        <v>305</v>
      </c>
      <c r="M10" s="170" t="s">
        <v>292</v>
      </c>
      <c r="N10" s="170" t="s">
        <v>292</v>
      </c>
      <c r="O10" s="170" t="s">
        <v>306</v>
      </c>
      <c r="P10" s="172" t="s">
        <v>292</v>
      </c>
    </row>
    <row r="11" s="123" customFormat="1" ht="29.1" customHeight="1" spans="1:16">
      <c r="A11" s="136" t="s">
        <v>184</v>
      </c>
      <c r="B11" s="137">
        <f>C11-0.7</f>
        <v>25.2</v>
      </c>
      <c r="C11" s="137">
        <f>D11-0.6</f>
        <v>25.9</v>
      </c>
      <c r="D11" s="138">
        <v>26.5</v>
      </c>
      <c r="E11" s="137">
        <f>D11+0.6</f>
        <v>27.1</v>
      </c>
      <c r="F11" s="137">
        <f>E11+0.7</f>
        <v>27.8</v>
      </c>
      <c r="G11" s="137">
        <f>F11+0.6</f>
        <v>28.4</v>
      </c>
      <c r="H11" s="137">
        <f>G11+0.7</f>
        <v>29.1</v>
      </c>
      <c r="I11" s="163"/>
      <c r="J11" s="170" t="s">
        <v>307</v>
      </c>
      <c r="K11" s="170" t="s">
        <v>292</v>
      </c>
      <c r="L11" s="170" t="s">
        <v>306</v>
      </c>
      <c r="M11" s="170" t="s">
        <v>292</v>
      </c>
      <c r="N11" s="170" t="s">
        <v>304</v>
      </c>
      <c r="O11" s="170" t="s">
        <v>306</v>
      </c>
      <c r="P11" s="172" t="s">
        <v>308</v>
      </c>
    </row>
    <row r="12" s="123" customFormat="1" ht="29.1" customHeight="1" spans="1:16">
      <c r="A12" s="136" t="s">
        <v>187</v>
      </c>
      <c r="B12" s="137">
        <f>C12-0.9</f>
        <v>39.7</v>
      </c>
      <c r="C12" s="137">
        <f>D12-0.9</f>
        <v>40.6</v>
      </c>
      <c r="D12" s="138">
        <v>41.5</v>
      </c>
      <c r="E12" s="137">
        <f t="shared" ref="E12:H12" si="3">D12+1.1</f>
        <v>42.6</v>
      </c>
      <c r="F12" s="137">
        <f t="shared" si="3"/>
        <v>43.7</v>
      </c>
      <c r="G12" s="137">
        <f t="shared" si="3"/>
        <v>44.8</v>
      </c>
      <c r="H12" s="137">
        <f t="shared" si="3"/>
        <v>45.9</v>
      </c>
      <c r="I12" s="163"/>
      <c r="J12" s="170" t="s">
        <v>309</v>
      </c>
      <c r="K12" s="170" t="s">
        <v>310</v>
      </c>
      <c r="L12" s="170" t="s">
        <v>311</v>
      </c>
      <c r="M12" s="170" t="s">
        <v>312</v>
      </c>
      <c r="N12" s="170" t="s">
        <v>292</v>
      </c>
      <c r="O12" s="170" t="s">
        <v>313</v>
      </c>
      <c r="P12" s="172" t="s">
        <v>314</v>
      </c>
    </row>
    <row r="13" s="123" customFormat="1" ht="29.1" customHeight="1" spans="1:16">
      <c r="A13" s="143"/>
      <c r="B13" s="144"/>
      <c r="C13" s="145"/>
      <c r="D13" s="146"/>
      <c r="E13" s="145"/>
      <c r="F13" s="145"/>
      <c r="G13" s="145"/>
      <c r="H13" s="145"/>
      <c r="I13" s="163"/>
      <c r="J13" s="170"/>
      <c r="K13" s="170"/>
      <c r="L13" s="170"/>
      <c r="M13" s="170"/>
      <c r="N13" s="170"/>
      <c r="O13" s="170"/>
      <c r="P13" s="172"/>
    </row>
    <row r="14" s="123" customFormat="1" ht="29.1" customHeight="1" spans="1:16">
      <c r="A14" s="147"/>
      <c r="B14" s="148"/>
      <c r="C14" s="149"/>
      <c r="D14" s="149"/>
      <c r="E14" s="149"/>
      <c r="F14" s="149"/>
      <c r="G14" s="150"/>
      <c r="H14" s="151"/>
      <c r="I14" s="163"/>
      <c r="J14" s="170"/>
      <c r="K14" s="170"/>
      <c r="L14" s="170"/>
      <c r="M14" s="170"/>
      <c r="N14" s="170"/>
      <c r="O14" s="170"/>
      <c r="P14" s="172"/>
    </row>
    <row r="15" s="123" customFormat="1" ht="29.1" customHeight="1" spans="1:16">
      <c r="A15" s="152"/>
      <c r="B15" s="153"/>
      <c r="C15" s="154"/>
      <c r="D15" s="154"/>
      <c r="E15" s="155"/>
      <c r="F15" s="155"/>
      <c r="G15" s="156"/>
      <c r="H15" s="157"/>
      <c r="I15" s="174"/>
      <c r="J15" s="175"/>
      <c r="K15" s="176"/>
      <c r="L15" s="177"/>
      <c r="M15" s="176"/>
      <c r="N15" s="176"/>
      <c r="O15" s="176"/>
      <c r="P15" s="178"/>
    </row>
    <row r="16" s="123" customFormat="1" ht="15" spans="1:16">
      <c r="A16" s="158" t="s">
        <v>133</v>
      </c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</row>
    <row r="17" s="123" customFormat="1" ht="14.25" spans="1:16">
      <c r="A17" s="123" t="s">
        <v>190</v>
      </c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="123" customFormat="1" ht="14.25" spans="1:15">
      <c r="A18" s="159"/>
      <c r="B18" s="159"/>
      <c r="C18" s="159"/>
      <c r="D18" s="159"/>
      <c r="E18" s="159"/>
      <c r="F18" s="159"/>
      <c r="G18" s="159"/>
      <c r="H18" s="159"/>
      <c r="I18" s="159"/>
      <c r="J18" s="158" t="s">
        <v>315</v>
      </c>
      <c r="K18" s="179"/>
      <c r="L18" s="158" t="s">
        <v>192</v>
      </c>
      <c r="M18" s="158"/>
      <c r="N18" s="158"/>
      <c r="O18" s="158" t="s">
        <v>193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="125" zoomScaleNormal="125" workbookViewId="0">
      <selection activeCell="O4" sqref="O4"/>
    </sheetView>
  </sheetViews>
  <sheetFormatPr defaultColWidth="9" defaultRowHeight="14.25"/>
  <cols>
    <col min="1" max="1" width="5.75" customWidth="1"/>
    <col min="2" max="2" width="13" customWidth="1"/>
    <col min="3" max="3" width="9.8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316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4" customFormat="1" ht="16.5" spans="1:15">
      <c r="A2" s="2" t="s">
        <v>317</v>
      </c>
      <c r="B2" s="3" t="s">
        <v>318</v>
      </c>
      <c r="C2" s="3" t="s">
        <v>319</v>
      </c>
      <c r="D2" s="3" t="s">
        <v>320</v>
      </c>
      <c r="E2" s="3" t="s">
        <v>321</v>
      </c>
      <c r="F2" s="3" t="s">
        <v>322</v>
      </c>
      <c r="G2" s="3" t="s">
        <v>323</v>
      </c>
      <c r="H2" s="21" t="s">
        <v>324</v>
      </c>
      <c r="I2" s="2" t="s">
        <v>325</v>
      </c>
      <c r="J2" s="2" t="s">
        <v>326</v>
      </c>
      <c r="K2" s="2" t="s">
        <v>327</v>
      </c>
      <c r="L2" s="2" t="s">
        <v>328</v>
      </c>
      <c r="M2" s="2" t="s">
        <v>329</v>
      </c>
      <c r="N2" s="3" t="s">
        <v>330</v>
      </c>
      <c r="O2" s="3" t="s">
        <v>331</v>
      </c>
    </row>
    <row r="3" s="24" customFormat="1" ht="16.5" spans="1:15">
      <c r="A3" s="2"/>
      <c r="B3" s="5"/>
      <c r="C3" s="5"/>
      <c r="D3" s="5"/>
      <c r="E3" s="5"/>
      <c r="F3" s="5"/>
      <c r="G3" s="5"/>
      <c r="H3" s="22"/>
      <c r="I3" s="2" t="s">
        <v>332</v>
      </c>
      <c r="J3" s="2" t="s">
        <v>332</v>
      </c>
      <c r="K3" s="2" t="s">
        <v>332</v>
      </c>
      <c r="L3" s="2" t="s">
        <v>332</v>
      </c>
      <c r="M3" s="2" t="s">
        <v>332</v>
      </c>
      <c r="N3" s="5"/>
      <c r="O3" s="5"/>
    </row>
    <row r="4" ht="27" customHeight="1" spans="1:15">
      <c r="A4" s="116">
        <v>1</v>
      </c>
      <c r="B4" s="117" t="s">
        <v>333</v>
      </c>
      <c r="C4" s="27" t="s">
        <v>334</v>
      </c>
      <c r="D4" s="118" t="s">
        <v>126</v>
      </c>
      <c r="E4" s="32">
        <v>92250</v>
      </c>
      <c r="F4" s="91" t="s">
        <v>335</v>
      </c>
      <c r="G4" s="116"/>
      <c r="H4" s="7"/>
      <c r="I4" s="116"/>
      <c r="J4" s="122"/>
      <c r="K4" s="7"/>
      <c r="L4" s="7"/>
      <c r="M4" s="7">
        <v>1</v>
      </c>
      <c r="N4" s="7"/>
      <c r="O4" s="116"/>
    </row>
    <row r="5" ht="20" customHeight="1" spans="1:15">
      <c r="A5" s="116">
        <v>2</v>
      </c>
      <c r="B5" s="119"/>
      <c r="C5" s="27"/>
      <c r="D5" s="118"/>
      <c r="E5" s="32"/>
      <c r="F5" s="91"/>
      <c r="G5" s="116"/>
      <c r="H5" s="7"/>
      <c r="I5" s="116"/>
      <c r="J5" s="122"/>
      <c r="K5" s="7"/>
      <c r="L5" s="7"/>
      <c r="M5" s="7"/>
      <c r="N5" s="7"/>
      <c r="O5" s="116"/>
    </row>
    <row r="6" ht="30" customHeight="1" spans="1:15">
      <c r="A6" s="116">
        <v>3</v>
      </c>
      <c r="B6" s="120"/>
      <c r="C6" s="27"/>
      <c r="D6" s="118"/>
      <c r="E6" s="32"/>
      <c r="F6" s="91"/>
      <c r="G6" s="116"/>
      <c r="H6" s="7"/>
      <c r="I6" s="116"/>
      <c r="J6" s="122"/>
      <c r="K6" s="7"/>
      <c r="L6" s="7"/>
      <c r="M6" s="7"/>
      <c r="N6" s="7"/>
      <c r="O6" s="116"/>
    </row>
    <row r="7" ht="30" customHeight="1" spans="1:15">
      <c r="A7" s="116">
        <v>4</v>
      </c>
      <c r="B7" s="120"/>
      <c r="C7" s="27"/>
      <c r="D7" s="94"/>
      <c r="E7" s="121"/>
      <c r="F7" s="91"/>
      <c r="G7" s="116"/>
      <c r="H7" s="7"/>
      <c r="I7" s="116"/>
      <c r="J7" s="122"/>
      <c r="K7" s="7"/>
      <c r="L7" s="7"/>
      <c r="M7" s="7"/>
      <c r="N7" s="7"/>
      <c r="O7" s="116"/>
    </row>
    <row r="8" s="41" customFormat="1" ht="18.75" spans="1:15">
      <c r="A8" s="15" t="s">
        <v>336</v>
      </c>
      <c r="B8" s="16"/>
      <c r="C8" s="16"/>
      <c r="D8" s="17"/>
      <c r="E8" s="18"/>
      <c r="F8" s="46"/>
      <c r="G8" s="46"/>
      <c r="H8" s="46"/>
      <c r="I8" s="37"/>
      <c r="J8" s="15" t="s">
        <v>337</v>
      </c>
      <c r="K8" s="16"/>
      <c r="L8" s="16"/>
      <c r="M8" s="17"/>
      <c r="N8" s="16"/>
      <c r="O8" s="23"/>
    </row>
    <row r="9" ht="49.5" customHeight="1" spans="1:15">
      <c r="A9" s="19" t="s">
        <v>338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6 O4:O5 O7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首期洗水尺寸表</vt:lpstr>
      <vt:lpstr>中期</vt:lpstr>
      <vt:lpstr>中期洗水尺寸表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2023-06-10T05:21:21Z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