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QACCAL93210\6-9首期\"/>
    </mc:Choice>
  </mc:AlternateContent>
  <xr:revisionPtr revIDLastSave="0" documentId="13_ncr:1_{B4F44FC4-18E0-41C6-A563-CF8B01AA031B}" xr6:coauthVersionLast="47" xr6:coauthVersionMax="47" xr10:uidLastSave="{00000000-0000-0000-0000-000000000000}"/>
  <bookViews>
    <workbookView xWindow="-120" yWindow="-120" windowWidth="20730" windowHeight="11160" tabRatio="864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K9" i="8"/>
  <c r="K8" i="8"/>
  <c r="K7" i="8"/>
  <c r="K6" i="8"/>
  <c r="K5" i="8"/>
  <c r="K4" i="8"/>
  <c r="N8" i="7"/>
  <c r="N7" i="7"/>
  <c r="N6" i="7"/>
  <c r="N5" i="7"/>
  <c r="N4" i="7"/>
  <c r="D16" i="17"/>
  <c r="E16" i="17"/>
  <c r="F16" i="17"/>
  <c r="G16" i="17"/>
  <c r="B16" i="17"/>
  <c r="D15" i="17"/>
  <c r="E15" i="17"/>
  <c r="F15" i="17"/>
  <c r="G15" i="17"/>
  <c r="B15" i="17"/>
  <c r="D14" i="17"/>
  <c r="E14" i="17"/>
  <c r="F14" i="17"/>
  <c r="G14" i="17"/>
  <c r="B14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<sst xmlns="http://schemas.openxmlformats.org/spreadsheetml/2006/main" count="912" uniqueCount="370">
  <si>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</si>
  <si>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</si>
  <si>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</si>
  <si>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</si>
  <si>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</si>
  <si>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</si>
  <si>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</si>
  <si>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</si>
  <si>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</si>
  <si>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</si>
  <si>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</si>
  <si>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</si>
  <si>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</si>
  <si>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</si>
  <si>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</si>
  <si>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</si>
  <si>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</si>
  <si>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</si>
  <si>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</si>
  <si>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</si>
  <si>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</si>
  <si>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</si>
  <si>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</si>
  <si>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</si>
  <si>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</si>
  <si>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</si>
  <si>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</si>
  <si>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</si>
  <si>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</si>
  <si>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</si>
  <si>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</si>
  <si>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</si>
  <si>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</si>
  <si>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</si>
  <si>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</si>
  <si>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</si>
  <si>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</si>
  <si>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</si>
  <si>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</si>
  <si>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</si>
  <si>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</si>
  <si>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</si>
  <si>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</si>
  <si>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</si>
  <si>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</si>
  <si>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</si>
  <si>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</si>
  <si>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</si>
  <si>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</si>
  <si>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</si>
  <si>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</si>
  <si>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</si>
  <si>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</si>
  <si>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</si>
  <si>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</si>
  <si>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</si>
  <si>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</si>
  <si>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</si>
  <si>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</si>
  <si>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</si>
  <si>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</si>
  <si>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</si>
  <si>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QACCAL93210</t>
  </si>
  <si>
    <t>合同交期</t>
  </si>
  <si>
    <t>产前确认样</t>
  </si>
  <si>
    <t>有</t>
  </si>
  <si>
    <t>无</t>
  </si>
  <si>
    <t>品名</t>
  </si>
  <si>
    <t>儿童抓绒服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</si>
  <si>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</si>
  <si>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</si>
  <si>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</si>
  <si>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</si>
  <si>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</si>
  <si>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</si>
  <si>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</si>
  <si>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</si>
  <si>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</si>
  <si>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</si>
  <si>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CGDD23033000083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</si>
  <si>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</si>
  <si>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</si>
  <si>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</si>
  <si>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</si>
  <si>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</si>
  <si>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</si>
  <si>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</si>
  <si>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</si>
  <si>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</si>
  <si>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</si>
  <si>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</si>
  <si>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</si>
  <si>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</si>
  <si>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</si>
  <si>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</si>
  <si>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</si>
  <si>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</si>
  <si>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</si>
  <si>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</si>
  <si>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</si>
  <si>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</si>
  <si>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</si>
  <si>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</si>
  <si>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</si>
  <si>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</si>
  <si>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</si>
  <si>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</si>
  <si>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</si>
  <si>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</si>
  <si>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</si>
  <si>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</si>
  <si>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水手蓝</t>
  </si>
  <si>
    <t>矿石绿</t>
  </si>
  <si>
    <t>暖卡其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</si>
  <si>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</si>
  <si>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矿石绿2件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</si>
  <si>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</si>
  <si>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</si>
  <si>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</si>
  <si>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</si>
  <si>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</si>
  <si>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1、前中拉链起拱，不顺直，拉链带外露大小步一致</t>
  </si>
  <si>
    <t>2、领形不圆领，压领线大小不一致，领胃两边有长短</t>
  </si>
  <si>
    <t>3、冚袖口橡筋不顺直，脚口橡筋容位不均匀，</t>
  </si>
  <si>
    <t>4、贴袋居中，有高低，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</si>
  <si>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</si>
  <si>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</si>
  <si>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</si>
  <si>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</si>
  <si>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</si>
  <si>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</si>
  <si>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</si>
  <si>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</si>
  <si>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</si>
  <si>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</si>
  <si>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</si>
  <si>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</si>
  <si>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</si>
  <si>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</si>
  <si>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</si>
  <si>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</si>
  <si>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</si>
  <si>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</si>
  <si>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</si>
  <si>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</si>
  <si>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</si>
  <si>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</si>
  <si>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</si>
  <si>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</si>
  <si>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</si>
  <si>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170/88A</t>
  </si>
  <si>
    <t>洗前</t>
  </si>
  <si>
    <t>洗后</t>
  </si>
  <si>
    <t>XXXL</t>
  </si>
  <si>
    <t>后中长</t>
  </si>
  <si>
    <t>-0.5</t>
  </si>
  <si>
    <t>-1.5</t>
  </si>
  <si>
    <t>180/104B</t>
  </si>
  <si>
    <t>胸围</t>
  </si>
  <si>
    <t>+1</t>
  </si>
  <si>
    <t>/</t>
  </si>
  <si>
    <t>摆围（平量）</t>
  </si>
  <si>
    <t>摆围（拉量)</t>
  </si>
  <si>
    <t>下领围</t>
  </si>
  <si>
    <t>+0.4</t>
  </si>
  <si>
    <t>肩宽</t>
  </si>
  <si>
    <t>+0.5</t>
  </si>
  <si>
    <t>后中袖长</t>
  </si>
  <si>
    <t>袖肥/2</t>
  </si>
  <si>
    <t>袖肘围/2</t>
  </si>
  <si>
    <t>袖口围/2（拉量）</t>
  </si>
  <si>
    <t>后领高</t>
  </si>
  <si>
    <t>前中拉链开口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</si>
  <si>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</si>
  <si>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</si>
  <si>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</si>
  <si>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</si>
  <si>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</si>
  <si>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</si>
  <si>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</si>
  <si>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</si>
  <si>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</si>
  <si>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</si>
  <si>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</si>
  <si>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</si>
  <si>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</si>
  <si>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</si>
  <si>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</si>
  <si>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</si>
  <si>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</si>
  <si>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</si>
  <si>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</si>
  <si>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</si>
  <si>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</si>
  <si>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</si>
  <si>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</si>
  <si>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</si>
  <si>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</si>
  <si>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</si>
  <si>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</si>
  <si>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</si>
  <si>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</si>
  <si>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</si>
  <si>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</si>
  <si>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</si>
  <si>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</si>
  <si>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</si>
  <si>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</si>
  <si>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</si>
  <si>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</si>
  <si>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</si>
  <si>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</si>
  <si>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</si>
  <si>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</si>
  <si>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</si>
  <si>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</si>
  <si>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</si>
  <si>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</si>
  <si>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采购凭证编号：CGDD23033000083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</si>
  <si>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</si>
  <si>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</si>
  <si>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</si>
  <si>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</si>
  <si>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</si>
  <si>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</si>
  <si>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</si>
  <si>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</si>
  <si>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</si>
  <si>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</si>
  <si>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</si>
  <si>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</si>
  <si>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</si>
  <si>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</si>
  <si>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</si>
  <si>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</si>
  <si>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1、帽口压线起扭</t>
  </si>
  <si>
    <t>2、冚袖口过骨处弯曲不顺直</t>
  </si>
  <si>
    <t>3、线头要清理干净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</si>
  <si>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</si>
  <si>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</si>
  <si>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</si>
  <si>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</si>
  <si>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</si>
  <si>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</si>
  <si>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</si>
  <si>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</si>
  <si>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</si>
  <si>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全世琼</t>
  </si>
  <si>
    <t>+1  +0.5</t>
  </si>
  <si>
    <t>/  /</t>
  </si>
  <si>
    <t>+0.3  /</t>
  </si>
  <si>
    <t>-0.5  -0.5</t>
  </si>
  <si>
    <t>+0.5  -0.3</t>
  </si>
  <si>
    <t>+0.2  +0.2</t>
  </si>
  <si>
    <t>-0.8  -0.6</t>
  </si>
  <si>
    <t>-1  -1</t>
  </si>
  <si>
    <t>-0.5  /</t>
  </si>
  <si>
    <t>-1  /</t>
  </si>
  <si>
    <t>/  +0.5</t>
  </si>
  <si>
    <t>+0.5  /</t>
  </si>
  <si>
    <t>+0.2  /</t>
  </si>
  <si>
    <t>/  -0.2</t>
  </si>
  <si>
    <t>-0.3  -0.2</t>
  </si>
  <si>
    <t>-0.2  -0.2</t>
  </si>
  <si>
    <t>-0.2  -0.4</t>
  </si>
  <si>
    <t>/  -0.3</t>
  </si>
  <si>
    <t>-0.3  -0.3</t>
  </si>
  <si>
    <t>-0.2  -0.3</t>
  </si>
  <si>
    <t>+0.3  +0.2</t>
  </si>
  <si>
    <t>/ 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</si>
  <si>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</si>
  <si>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</si>
  <si>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</si>
  <si>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</si>
  <si>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</si>
  <si>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</si>
  <si>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</si>
  <si>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</si>
  <si>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</si>
  <si>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</si>
  <si>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</si>
  <si>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</si>
  <si>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</si>
  <si>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</si>
  <si>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</si>
  <si>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</si>
  <si>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</si>
  <si>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SZ230220078</t>
  </si>
  <si>
    <t>双刷单摇轻薄摇粒绒</t>
  </si>
  <si>
    <t>海天</t>
  </si>
  <si>
    <t>S30220080</t>
  </si>
  <si>
    <t>岩石桔</t>
  </si>
  <si>
    <t>SZ30220079</t>
  </si>
  <si>
    <t>藏蓝</t>
  </si>
  <si>
    <t>琥珀绿</t>
  </si>
  <si>
    <t>本白</t>
  </si>
  <si>
    <t>制表时间：2023/4/15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</si>
  <si>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</si>
  <si>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</si>
  <si>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</si>
  <si>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</si>
  <si>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</si>
  <si>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</si>
  <si>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</si>
  <si>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</si>
  <si>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</si>
  <si>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</si>
  <si>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</si>
  <si>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</si>
  <si>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</si>
  <si>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</si>
  <si>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</si>
  <si>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</si>
  <si>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</si>
  <si>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</si>
  <si>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</si>
  <si>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</si>
  <si>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</si>
  <si>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</si>
  <si>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</si>
  <si>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</si>
  <si>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</si>
  <si>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</si>
  <si>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</si>
  <si>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</si>
  <si>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YK00288</t>
  </si>
  <si>
    <t>5#尼龙闭尾反装</t>
  </si>
  <si>
    <t>YKK</t>
  </si>
  <si>
    <t>制表时间：2022/4/20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</si>
  <si>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</si>
  <si>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</si>
  <si>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</si>
  <si>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</si>
  <si>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</si>
  <si>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</si>
  <si>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</si>
  <si>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</si>
  <si>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</si>
  <si>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</si>
  <si>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</si>
  <si>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</si>
  <si>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</si>
  <si>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</si>
  <si>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</si>
  <si>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</si>
  <si>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南京嘉美服饰标牌厂</t>
  </si>
  <si>
    <t>前幅</t>
  </si>
  <si>
    <t xml:space="preserve">视野LOGO布底反光硅胶印（2.5*2.5CM） </t>
  </si>
  <si>
    <t>制表时间：2023/5/16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</si>
  <si>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</si>
  <si>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</si>
  <si>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</si>
  <si>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</si>
  <si>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</si>
  <si>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</si>
  <si>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弹力压花织带</t>
  </si>
  <si>
    <t>23FW岩石桔</t>
  </si>
  <si>
    <t>23FW琥珀绿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</si>
  <si>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</si>
  <si>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</si>
  <si>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</si>
  <si>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r>
      <t>160</t>
    </r>
    <r>
      <rPr>
        <b/>
        <sz val="11"/>
        <rFont val="宋体"/>
        <family val="2"/>
        <charset val="134"/>
      </rPr>
      <t>矿石绿</t>
    </r>
    <phoneticPr fontId="54" type="noConversion"/>
  </si>
  <si>
    <t>袖口围/2（）</t>
    <phoneticPr fontId="54" type="noConversion"/>
  </si>
  <si>
    <t>+0</t>
    <phoneticPr fontId="54" type="noConversion"/>
  </si>
  <si>
    <t>-2</t>
    <phoneticPr fontId="54" type="noConversion"/>
  </si>
  <si>
    <t>+0.5</t>
    <phoneticPr fontId="54" type="noConversion"/>
  </si>
  <si>
    <t>-1</t>
    <phoneticPr fontId="54" type="noConversion"/>
  </si>
  <si>
    <t>+0.4</t>
    <phoneticPr fontId="54" type="noConversion"/>
  </si>
  <si>
    <t>-0.2</t>
    <phoneticPr fontId="54" type="noConversion"/>
  </si>
  <si>
    <t>大货首件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</si>
</sst>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_ [$¥-804]* #,##0.00_ ;_ [$¥-804]* \-#,##0.00_ ;_ [$¥-804]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1"/>
      <name val="宋体"/>
      <family val="2"/>
      <charset val="134"/>
    </font>
    <font>
      <sz val="12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9" fillId="0" borderId="0">
      <alignment horizontal="center" vertical="center"/>
    </xf>
    <xf numFmtId="0" fontId="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6" fillId="0" borderId="0">
      <alignment vertical="center"/>
    </xf>
    <xf numFmtId="0" fontId="16" fillId="0" borderId="0"/>
    <xf numFmtId="0" fontId="50" fillId="0" borderId="0">
      <alignment horizontal="center" vertical="center"/>
    </xf>
  </cellStyleXfs>
  <cellXfs count="4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5" fillId="0" borderId="0" xfId="5" applyFont="1"/>
    <xf numFmtId="0" fontId="16" fillId="0" borderId="0" xfId="5"/>
    <xf numFmtId="0" fontId="15" fillId="0" borderId="0" xfId="5" applyFont="1" applyAlignment="1">
      <alignment horizontal="left"/>
    </xf>
    <xf numFmtId="0" fontId="18" fillId="0" borderId="9" xfId="4" applyFont="1" applyBorder="1" applyAlignment="1">
      <alignment horizontal="left" vertical="center"/>
    </xf>
    <xf numFmtId="0" fontId="18" fillId="0" borderId="10" xfId="4" applyFont="1" applyBorder="1">
      <alignment vertic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28" fillId="0" borderId="0" xfId="5" applyFont="1"/>
    <xf numFmtId="0" fontId="22" fillId="0" borderId="0" xfId="5" applyFont="1"/>
    <xf numFmtId="0" fontId="0" fillId="0" borderId="0" xfId="0" applyAlignment="1">
      <alignment horizontal="left" vertical="center"/>
    </xf>
    <xf numFmtId="0" fontId="18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28" fillId="0" borderId="19" xfId="6" applyNumberFormat="1" applyFont="1" applyBorder="1" applyAlignment="1">
      <alignment horizontal="center" vertical="center"/>
    </xf>
    <xf numFmtId="49" fontId="28" fillId="0" borderId="20" xfId="6" applyNumberFormat="1" applyFont="1" applyBorder="1" applyAlignment="1">
      <alignment horizontal="center" vertical="center"/>
    </xf>
    <xf numFmtId="49" fontId="28" fillId="0" borderId="21" xfId="6" applyNumberFormat="1" applyFont="1" applyBorder="1" applyAlignment="1">
      <alignment horizontal="center" vertical="center"/>
    </xf>
    <xf numFmtId="49" fontId="15" fillId="0" borderId="22" xfId="5" applyNumberFormat="1" applyFont="1" applyBorder="1" applyAlignment="1">
      <alignment horizontal="center"/>
    </xf>
    <xf numFmtId="49" fontId="28" fillId="0" borderId="22" xfId="6" applyNumberFormat="1" applyFont="1" applyBorder="1" applyAlignment="1">
      <alignment horizontal="center" vertical="center"/>
    </xf>
    <xf numFmtId="49" fontId="28" fillId="0" borderId="23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0" fontId="16" fillId="0" borderId="0" xfId="4" applyAlignment="1">
      <alignment horizontal="left" vertical="center"/>
    </xf>
    <xf numFmtId="0" fontId="30" fillId="0" borderId="25" xfId="4" applyFont="1" applyBorder="1" applyAlignment="1">
      <alignment horizontal="left" vertical="center"/>
    </xf>
    <xf numFmtId="0" fontId="30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30" fillId="0" borderId="26" xfId="4" applyFont="1" applyBorder="1" applyAlignment="1">
      <alignment horizontal="right" vertical="center"/>
    </xf>
    <xf numFmtId="0" fontId="30" fillId="0" borderId="27" xfId="4" applyFont="1" applyBorder="1">
      <alignment vertical="center"/>
    </xf>
    <xf numFmtId="0" fontId="31" fillId="0" borderId="20" xfId="4" applyFont="1" applyBorder="1" applyAlignment="1">
      <alignment horizontal="left" vertical="center"/>
    </xf>
    <xf numFmtId="0" fontId="30" fillId="0" borderId="20" xfId="4" applyFont="1" applyBorder="1">
      <alignment vertical="center"/>
    </xf>
    <xf numFmtId="0" fontId="30" fillId="0" borderId="27" xfId="4" applyFont="1" applyBorder="1" applyAlignment="1">
      <alignment horizontal="left" vertical="center"/>
    </xf>
    <xf numFmtId="0" fontId="30" fillId="0" borderId="20" xfId="4" applyFont="1" applyBorder="1" applyAlignment="1">
      <alignment horizontal="left" vertical="center"/>
    </xf>
    <xf numFmtId="0" fontId="30" fillId="0" borderId="28" xfId="4" applyFont="1" applyBorder="1">
      <alignment vertical="center"/>
    </xf>
    <xf numFmtId="0" fontId="31" fillId="0" borderId="29" xfId="4" applyFont="1" applyBorder="1" applyAlignment="1">
      <alignment horizontal="left" vertical="center"/>
    </xf>
    <xf numFmtId="0" fontId="30" fillId="0" borderId="29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29" xfId="4" applyFont="1" applyBorder="1" applyAlignment="1">
      <alignment horizontal="left" vertical="center"/>
    </xf>
    <xf numFmtId="0" fontId="30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0" fillId="0" borderId="25" xfId="4" applyFont="1" applyBorder="1">
      <alignment vertical="center"/>
    </xf>
    <xf numFmtId="0" fontId="30" fillId="0" borderId="26" xfId="4" applyFont="1" applyBorder="1">
      <alignment vertical="center"/>
    </xf>
    <xf numFmtId="0" fontId="22" fillId="0" borderId="20" xfId="4" applyFont="1" applyBorder="1" applyAlignment="1">
      <alignment horizontal="left" vertical="center"/>
    </xf>
    <xf numFmtId="0" fontId="22" fillId="0" borderId="20" xfId="4" applyFont="1" applyBorder="1">
      <alignment vertical="center"/>
    </xf>
    <xf numFmtId="0" fontId="30" fillId="0" borderId="26" xfId="4" applyFont="1" applyBorder="1" applyAlignment="1">
      <alignment horizontal="left" vertical="center"/>
    </xf>
    <xf numFmtId="0" fontId="30" fillId="0" borderId="28" xfId="4" applyFont="1" applyBorder="1" applyAlignment="1">
      <alignment horizontal="left" vertical="center"/>
    </xf>
    <xf numFmtId="0" fontId="16" fillId="0" borderId="34" xfId="4" applyBorder="1">
      <alignment vertical="center"/>
    </xf>
    <xf numFmtId="0" fontId="16" fillId="0" borderId="33" xfId="4" applyBorder="1">
      <alignment vertical="center"/>
    </xf>
    <xf numFmtId="0" fontId="16" fillId="0" borderId="34" xfId="4" applyBorder="1" applyAlignment="1">
      <alignment horizontal="left" vertical="center"/>
    </xf>
    <xf numFmtId="0" fontId="16" fillId="0" borderId="33" xfId="4" applyBorder="1" applyAlignment="1">
      <alignment horizontal="left" vertical="center"/>
    </xf>
    <xf numFmtId="58" fontId="22" fillId="0" borderId="29" xfId="4" applyNumberFormat="1" applyFon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30" fillId="0" borderId="41" xfId="4" applyFont="1" applyBorder="1" applyAlignment="1">
      <alignment horizontal="left" vertical="center"/>
    </xf>
    <xf numFmtId="0" fontId="16" fillId="0" borderId="44" xfId="4" applyBorder="1">
      <alignment vertical="center"/>
    </xf>
    <xf numFmtId="0" fontId="16" fillId="0" borderId="44" xfId="4" applyBorder="1" applyAlignment="1">
      <alignment horizontal="left" vertical="center"/>
    </xf>
    <xf numFmtId="0" fontId="33" fillId="0" borderId="46" xfId="0" applyFont="1" applyBorder="1" applyAlignment="1">
      <alignment vertical="center"/>
    </xf>
    <xf numFmtId="177" fontId="34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3" fillId="0" borderId="11" xfId="0" applyFont="1" applyBorder="1" applyAlignment="1">
      <alignment vertical="center"/>
    </xf>
    <xf numFmtId="177" fontId="34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1" fillId="0" borderId="11" xfId="0" applyFont="1" applyBorder="1" applyAlignment="1">
      <alignment horizontal="left" shrinkToFit="1"/>
    </xf>
    <xf numFmtId="0" fontId="26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78" fontId="23" fillId="0" borderId="3" xfId="0" applyNumberFormat="1" applyFont="1" applyBorder="1" applyAlignment="1">
      <alignment horizontal="center" vertical="center"/>
    </xf>
    <xf numFmtId="0" fontId="35" fillId="4" borderId="47" xfId="0" applyFont="1" applyFill="1" applyBorder="1" applyAlignment="1">
      <alignment horizontal="center" vertical="center"/>
    </xf>
    <xf numFmtId="0" fontId="35" fillId="4" borderId="48" xfId="0" applyFont="1" applyFill="1" applyBorder="1" applyAlignment="1">
      <alignment horizontal="center" vertical="center"/>
    </xf>
    <xf numFmtId="178" fontId="23" fillId="0" borderId="2" xfId="0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49" fontId="28" fillId="5" borderId="19" xfId="6" applyNumberFormat="1" applyFont="1" applyFill="1" applyBorder="1" applyAlignment="1">
      <alignment horizontal="center" vertical="center"/>
    </xf>
    <xf numFmtId="49" fontId="36" fillId="5" borderId="19" xfId="6" applyNumberFormat="1" applyFont="1" applyFill="1" applyBorder="1" applyAlignment="1">
      <alignment horizontal="center" vertical="center"/>
    </xf>
    <xf numFmtId="49" fontId="28" fillId="5" borderId="52" xfId="6" applyNumberFormat="1" applyFont="1" applyFill="1" applyBorder="1" applyAlignment="1">
      <alignment horizontal="center" vertical="center"/>
    </xf>
    <xf numFmtId="49" fontId="28" fillId="5" borderId="20" xfId="6" applyNumberFormat="1" applyFont="1" applyFill="1" applyBorder="1" applyAlignment="1">
      <alignment horizontal="center" vertical="center"/>
    </xf>
    <xf numFmtId="49" fontId="28" fillId="5" borderId="21" xfId="6" applyNumberFormat="1" applyFont="1" applyFill="1" applyBorder="1" applyAlignment="1">
      <alignment horizontal="center" vertical="center"/>
    </xf>
    <xf numFmtId="49" fontId="15" fillId="5" borderId="22" xfId="5" applyNumberFormat="1" applyFont="1" applyFill="1" applyBorder="1" applyAlignment="1">
      <alignment horizontal="center"/>
    </xf>
    <xf numFmtId="49" fontId="28" fillId="5" borderId="22" xfId="6" applyNumberFormat="1" applyFont="1" applyFill="1" applyBorder="1" applyAlignment="1">
      <alignment horizontal="center" vertical="center"/>
    </xf>
    <xf numFmtId="49" fontId="28" fillId="5" borderId="23" xfId="6" applyNumberFormat="1" applyFont="1" applyFill="1" applyBorder="1" applyAlignment="1">
      <alignment horizontal="center" vertical="center"/>
    </xf>
    <xf numFmtId="0" fontId="32" fillId="0" borderId="53" xfId="4" applyFont="1" applyBorder="1" applyAlignment="1">
      <alignment horizontal="left" vertical="center"/>
    </xf>
    <xf numFmtId="0" fontId="24" fillId="0" borderId="54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31" fillId="0" borderId="20" xfId="4" applyFont="1" applyBorder="1" applyAlignment="1">
      <alignment horizontal="center" vertical="center"/>
    </xf>
    <xf numFmtId="0" fontId="24" fillId="0" borderId="20" xfId="4" applyFont="1" applyBorder="1" applyAlignment="1">
      <alignment horizontal="left" vertical="center"/>
    </xf>
    <xf numFmtId="0" fontId="24" fillId="0" borderId="27" xfId="4" applyFont="1" applyBorder="1">
      <alignment vertical="center"/>
    </xf>
    <xf numFmtId="0" fontId="31" fillId="0" borderId="27" xfId="4" applyFont="1" applyBorder="1" applyAlignment="1">
      <alignment horizontal="left" vertical="center"/>
    </xf>
    <xf numFmtId="0" fontId="37" fillId="0" borderId="28" xfId="4" applyFont="1" applyBorder="1">
      <alignment vertical="center"/>
    </xf>
    <xf numFmtId="0" fontId="24" fillId="0" borderId="25" xfId="4" applyFont="1" applyBorder="1">
      <alignment vertical="center"/>
    </xf>
    <xf numFmtId="0" fontId="16" fillId="0" borderId="26" xfId="4" applyBorder="1" applyAlignment="1">
      <alignment horizontal="left" vertical="center"/>
    </xf>
    <xf numFmtId="0" fontId="31" fillId="0" borderId="26" xfId="4" applyFont="1" applyBorder="1" applyAlignment="1">
      <alignment horizontal="left" vertical="center"/>
    </xf>
    <xf numFmtId="0" fontId="16" fillId="0" borderId="26" xfId="4" applyBorder="1">
      <alignment vertical="center"/>
    </xf>
    <xf numFmtId="0" fontId="24" fillId="0" borderId="26" xfId="4" applyFont="1" applyBorder="1">
      <alignment vertical="center"/>
    </xf>
    <xf numFmtId="0" fontId="16" fillId="0" borderId="20" xfId="4" applyBorder="1" applyAlignment="1">
      <alignment horizontal="left" vertical="center"/>
    </xf>
    <xf numFmtId="0" fontId="16" fillId="0" borderId="20" xfId="4" applyBorder="1">
      <alignment vertical="center"/>
    </xf>
    <xf numFmtId="0" fontId="24" fillId="0" borderId="20" xfId="4" applyFont="1" applyBorder="1">
      <alignment vertical="center"/>
    </xf>
    <xf numFmtId="0" fontId="24" fillId="0" borderId="27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32" fillId="0" borderId="55" xfId="4" applyFont="1" applyBorder="1">
      <alignment vertical="center"/>
    </xf>
    <xf numFmtId="0" fontId="32" fillId="0" borderId="56" xfId="4" applyFont="1" applyBorder="1">
      <alignment vertical="center"/>
    </xf>
    <xf numFmtId="0" fontId="31" fillId="0" borderId="56" xfId="4" applyFont="1" applyBorder="1">
      <alignment vertical="center"/>
    </xf>
    <xf numFmtId="58" fontId="16" fillId="0" borderId="56" xfId="4" applyNumberFormat="1" applyBorder="1">
      <alignment vertical="center"/>
    </xf>
    <xf numFmtId="0" fontId="31" fillId="0" borderId="41" xfId="4" applyFont="1" applyBorder="1" applyAlignment="1">
      <alignment horizontal="left" vertical="center"/>
    </xf>
    <xf numFmtId="0" fontId="31" fillId="0" borderId="40" xfId="4" applyFont="1" applyBorder="1" applyAlignment="1">
      <alignment horizontal="left" vertical="center"/>
    </xf>
    <xf numFmtId="0" fontId="31" fillId="0" borderId="42" xfId="4" applyFont="1" applyBorder="1" applyAlignment="1">
      <alignment horizontal="left" vertical="center"/>
    </xf>
    <xf numFmtId="0" fontId="15" fillId="0" borderId="0" xfId="5" applyFont="1" applyAlignment="1">
      <alignment horizontal="center"/>
    </xf>
    <xf numFmtId="0" fontId="18" fillId="0" borderId="63" xfId="4" applyFont="1" applyBorder="1" applyAlignment="1">
      <alignment horizontal="left" vertical="center"/>
    </xf>
    <xf numFmtId="0" fontId="38" fillId="0" borderId="47" xfId="7" applyFont="1" applyBorder="1"/>
    <xf numFmtId="0" fontId="38" fillId="0" borderId="64" xfId="7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8" fillId="0" borderId="47" xfId="4" applyFont="1" applyBorder="1" applyAlignment="1">
      <alignment horizontal="left" vertical="center"/>
    </xf>
    <xf numFmtId="178" fontId="23" fillId="0" borderId="8" xfId="0" applyNumberFormat="1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49" fontId="15" fillId="5" borderId="29" xfId="5" applyNumberFormat="1" applyFont="1" applyFill="1" applyBorder="1" applyAlignment="1">
      <alignment horizontal="center"/>
    </xf>
    <xf numFmtId="49" fontId="28" fillId="5" borderId="29" xfId="6" applyNumberFormat="1" applyFont="1" applyFill="1" applyBorder="1" applyAlignment="1">
      <alignment horizontal="center" vertical="center"/>
    </xf>
    <xf numFmtId="0" fontId="21" fillId="0" borderId="0" xfId="5" applyFont="1" applyAlignment="1">
      <alignment horizontal="center"/>
    </xf>
    <xf numFmtId="49" fontId="31" fillId="0" borderId="20" xfId="4" applyNumberFormat="1" applyFont="1" applyBorder="1">
      <alignment vertical="center"/>
    </xf>
    <xf numFmtId="0" fontId="24" fillId="0" borderId="58" xfId="4" applyFont="1" applyBorder="1">
      <alignment vertical="center"/>
    </xf>
    <xf numFmtId="0" fontId="16" fillId="0" borderId="19" xfId="4" applyBorder="1" applyAlignment="1">
      <alignment horizontal="left" vertical="center"/>
    </xf>
    <xf numFmtId="0" fontId="31" fillId="0" borderId="19" xfId="4" applyFont="1" applyBorder="1" applyAlignment="1">
      <alignment horizontal="left" vertical="center"/>
    </xf>
    <xf numFmtId="0" fontId="16" fillId="0" borderId="19" xfId="4" applyBorder="1">
      <alignment vertical="center"/>
    </xf>
    <xf numFmtId="0" fontId="24" fillId="0" borderId="19" xfId="4" applyFont="1" applyBorder="1">
      <alignment vertical="center"/>
    </xf>
    <xf numFmtId="0" fontId="24" fillId="0" borderId="58" xfId="4" applyFont="1" applyBorder="1" applyAlignment="1">
      <alignment horizontal="center" vertical="center"/>
    </xf>
    <xf numFmtId="0" fontId="31" fillId="0" borderId="19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16" fillId="0" borderId="19" xfId="4" applyBorder="1" applyAlignment="1">
      <alignment horizontal="center" vertical="center"/>
    </xf>
    <xf numFmtId="0" fontId="16" fillId="0" borderId="20" xfId="4" applyBorder="1" applyAlignment="1">
      <alignment horizontal="center" vertical="center"/>
    </xf>
    <xf numFmtId="0" fontId="40" fillId="0" borderId="70" xfId="4" applyFont="1" applyBorder="1" applyAlignment="1">
      <alignment horizontal="left" vertical="center" wrapText="1"/>
    </xf>
    <xf numFmtId="0" fontId="24" fillId="0" borderId="2" xfId="4" applyFont="1" applyBorder="1" applyAlignment="1">
      <alignment horizontal="center" vertical="center"/>
    </xf>
    <xf numFmtId="0" fontId="41" fillId="6" borderId="2" xfId="0" applyFont="1" applyFill="1" applyBorder="1" applyAlignment="1" applyProtection="1">
      <alignment horizontal="center" vertical="center" wrapText="1"/>
      <protection locked="0"/>
    </xf>
    <xf numFmtId="9" fontId="31" fillId="0" borderId="2" xfId="4" applyNumberFormat="1" applyFont="1" applyBorder="1" applyAlignment="1">
      <alignment horizontal="center" vertical="center"/>
    </xf>
    <xf numFmtId="9" fontId="31" fillId="0" borderId="19" xfId="4" applyNumberFormat="1" applyFont="1" applyBorder="1" applyAlignment="1">
      <alignment horizontal="center" vertical="center"/>
    </xf>
    <xf numFmtId="9" fontId="31" fillId="0" borderId="20" xfId="4" applyNumberFormat="1" applyFont="1" applyBorder="1" applyAlignment="1">
      <alignment horizontal="center" vertical="center"/>
    </xf>
    <xf numFmtId="0" fontId="31" fillId="0" borderId="72" xfId="4" applyFont="1" applyBorder="1">
      <alignment vertical="center"/>
    </xf>
    <xf numFmtId="0" fontId="31" fillId="0" borderId="73" xfId="4" applyFont="1" applyBorder="1">
      <alignment vertical="center"/>
    </xf>
    <xf numFmtId="0" fontId="31" fillId="0" borderId="34" xfId="4" applyFont="1" applyBorder="1">
      <alignment vertical="center"/>
    </xf>
    <xf numFmtId="0" fontId="31" fillId="0" borderId="33" xfId="4" applyFont="1" applyBorder="1">
      <alignment vertical="center"/>
    </xf>
    <xf numFmtId="0" fontId="32" fillId="0" borderId="53" xfId="4" applyFont="1" applyBorder="1">
      <alignment vertical="center"/>
    </xf>
    <xf numFmtId="0" fontId="32" fillId="0" borderId="54" xfId="4" applyFont="1" applyBorder="1">
      <alignment vertical="center"/>
    </xf>
    <xf numFmtId="0" fontId="31" fillId="0" borderId="74" xfId="4" applyFont="1" applyBorder="1">
      <alignment vertical="center"/>
    </xf>
    <xf numFmtId="0" fontId="32" fillId="0" borderId="74" xfId="4" applyFont="1" applyBorder="1">
      <alignment vertical="center"/>
    </xf>
    <xf numFmtId="58" fontId="16" fillId="0" borderId="54" xfId="4" applyNumberFormat="1" applyBorder="1">
      <alignment vertical="center"/>
    </xf>
    <xf numFmtId="0" fontId="31" fillId="0" borderId="62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43" fillId="0" borderId="41" xfId="4" applyFont="1" applyBorder="1" applyAlignment="1">
      <alignment horizontal="left" vertical="center" wrapText="1"/>
    </xf>
    <xf numFmtId="0" fontId="43" fillId="0" borderId="41" xfId="4" applyFont="1" applyBorder="1" applyAlignment="1">
      <alignment horizontal="left" vertical="center"/>
    </xf>
    <xf numFmtId="0" fontId="31" fillId="0" borderId="76" xfId="4" applyFont="1" applyBorder="1">
      <alignment vertical="center"/>
    </xf>
    <xf numFmtId="0" fontId="31" fillId="0" borderId="44" xfId="4" applyFont="1" applyBorder="1">
      <alignment vertical="center"/>
    </xf>
    <xf numFmtId="0" fontId="45" fillId="0" borderId="65" xfId="0" applyFont="1" applyBorder="1"/>
    <xf numFmtId="0" fontId="45" fillId="0" borderId="2" xfId="0" applyFont="1" applyBorder="1"/>
    <xf numFmtId="0" fontId="45" fillId="7" borderId="2" xfId="0" applyFont="1" applyFill="1" applyBorder="1"/>
    <xf numFmtId="0" fontId="0" fillId="0" borderId="65" xfId="0" applyBorder="1"/>
    <xf numFmtId="0" fontId="0" fillId="7" borderId="2" xfId="0" applyFill="1" applyBorder="1"/>
    <xf numFmtId="0" fontId="0" fillId="0" borderId="78" xfId="0" applyBorder="1"/>
    <xf numFmtId="0" fontId="0" fillId="0" borderId="50" xfId="0" applyBorder="1"/>
    <xf numFmtId="0" fontId="0" fillId="7" borderId="50" xfId="0" applyFill="1" applyBorder="1"/>
    <xf numFmtId="0" fontId="0" fillId="8" borderId="0" xfId="0" applyFill="1"/>
    <xf numFmtId="0" fontId="45" fillId="0" borderId="67" xfId="0" applyFont="1" applyBorder="1"/>
    <xf numFmtId="0" fontId="0" fillId="0" borderId="67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6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5" borderId="2" xfId="0" applyFill="1" applyBorder="1" applyAlignment="1">
      <alignment vertical="top" wrapText="1"/>
    </xf>
    <xf numFmtId="0" fontId="45" fillId="9" borderId="2" xfId="0" applyFont="1" applyFill="1" applyBorder="1" applyAlignment="1">
      <alignment vertical="top" wrapText="1"/>
    </xf>
    <xf numFmtId="0" fontId="47" fillId="0" borderId="2" xfId="0" applyFont="1" applyBorder="1" applyAlignment="1">
      <alignment vertical="top" wrapText="1"/>
    </xf>
    <xf numFmtId="0" fontId="48" fillId="0" borderId="0" xfId="0" applyFont="1"/>
    <xf numFmtId="0" fontId="48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0" fillId="0" borderId="2" xfId="8" quotePrefix="1" applyFont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5" fillId="0" borderId="2" xfId="1" quotePrefix="1" applyFont="1" applyBorder="1" applyAlignment="1">
      <alignment horizontal="center" vertical="center" wrapText="1"/>
    </xf>
    <xf numFmtId="0" fontId="44" fillId="0" borderId="63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4" fillId="0" borderId="66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7" borderId="5" xfId="0" applyFont="1" applyFill="1" applyBorder="1" applyAlignment="1">
      <alignment horizontal="center" vertical="center"/>
    </xf>
    <xf numFmtId="0" fontId="45" fillId="7" borderId="7" xfId="0" applyFont="1" applyFill="1" applyBorder="1" applyAlignment="1">
      <alignment horizontal="center" vertical="center"/>
    </xf>
    <xf numFmtId="0" fontId="45" fillId="0" borderId="79" xfId="0" applyFont="1" applyBorder="1" applyAlignment="1">
      <alignment horizontal="center" vertical="center"/>
    </xf>
    <xf numFmtId="0" fontId="32" fillId="0" borderId="35" xfId="4" applyFont="1" applyBorder="1" applyAlignment="1">
      <alignment horizontal="left" vertical="center"/>
    </xf>
    <xf numFmtId="0" fontId="31" fillId="0" borderId="68" xfId="4" applyFont="1" applyBorder="1" applyAlignment="1">
      <alignment horizontal="left" vertical="center"/>
    </xf>
    <xf numFmtId="0" fontId="31" fillId="0" borderId="35" xfId="4" applyFont="1" applyBorder="1" applyAlignment="1">
      <alignment horizontal="left" vertical="center"/>
    </xf>
    <xf numFmtId="0" fontId="31" fillId="0" borderId="75" xfId="4" applyFont="1" applyBorder="1" applyAlignment="1">
      <alignment horizontal="left" vertical="center"/>
    </xf>
    <xf numFmtId="0" fontId="42" fillId="0" borderId="56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77" xfId="4" applyFont="1" applyBorder="1" applyAlignment="1">
      <alignment horizontal="center" vertical="center"/>
    </xf>
    <xf numFmtId="0" fontId="31" fillId="0" borderId="74" xfId="4" applyFont="1" applyBorder="1" applyAlignment="1">
      <alignment horizontal="center" vertical="center"/>
    </xf>
    <xf numFmtId="0" fontId="31" fillId="0" borderId="75" xfId="4" applyFont="1" applyBorder="1" applyAlignment="1">
      <alignment horizontal="center" vertical="center"/>
    </xf>
    <xf numFmtId="0" fontId="31" fillId="0" borderId="72" xfId="4" applyFont="1" applyBorder="1" applyAlignment="1">
      <alignment horizontal="left" vertical="center"/>
    </xf>
    <xf numFmtId="0" fontId="31" fillId="0" borderId="73" xfId="4" applyFont="1" applyBorder="1" applyAlignment="1">
      <alignment horizontal="left" vertical="center"/>
    </xf>
    <xf numFmtId="0" fontId="31" fillId="0" borderId="76" xfId="4" applyFont="1" applyBorder="1" applyAlignment="1">
      <alignment horizontal="left" vertical="center"/>
    </xf>
    <xf numFmtId="0" fontId="31" fillId="0" borderId="34" xfId="4" applyFont="1" applyBorder="1" applyAlignment="1">
      <alignment horizontal="left" vertical="center"/>
    </xf>
    <xf numFmtId="0" fontId="31" fillId="0" borderId="33" xfId="4" applyFont="1" applyBorder="1" applyAlignment="1">
      <alignment horizontal="left" vertical="center"/>
    </xf>
    <xf numFmtId="0" fontId="31" fillId="0" borderId="44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32" fillId="0" borderId="57" xfId="4" applyFont="1" applyBorder="1" applyAlignment="1">
      <alignment horizontal="left" vertical="center"/>
    </xf>
    <xf numFmtId="0" fontId="32" fillId="0" borderId="56" xfId="4" applyFont="1" applyBorder="1" applyAlignment="1">
      <alignment horizontal="left" vertical="center"/>
    </xf>
    <xf numFmtId="0" fontId="32" fillId="0" borderId="61" xfId="4" applyFont="1" applyBorder="1" applyAlignment="1">
      <alignment horizontal="left" vertical="center"/>
    </xf>
    <xf numFmtId="0" fontId="24" fillId="0" borderId="28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0" fontId="30" fillId="0" borderId="58" xfId="4" applyFont="1" applyBorder="1" applyAlignment="1">
      <alignment horizontal="left" vertical="center"/>
    </xf>
    <xf numFmtId="0" fontId="30" fillId="0" borderId="19" xfId="4" applyFont="1" applyBorder="1" applyAlignment="1">
      <alignment horizontal="left" vertical="center"/>
    </xf>
    <xf numFmtId="0" fontId="30" fillId="0" borderId="62" xfId="4" applyFont="1" applyBorder="1" applyAlignment="1">
      <alignment horizontal="left" vertical="center"/>
    </xf>
    <xf numFmtId="0" fontId="30" fillId="0" borderId="27" xfId="4" applyFont="1" applyBorder="1" applyAlignment="1">
      <alignment horizontal="left" vertical="center"/>
    </xf>
    <xf numFmtId="0" fontId="30" fillId="0" borderId="20" xfId="4" applyFont="1" applyBorder="1" applyAlignment="1">
      <alignment horizontal="left" vertical="center"/>
    </xf>
    <xf numFmtId="0" fontId="30" fillId="0" borderId="71" xfId="4" applyFont="1" applyBorder="1" applyAlignment="1">
      <alignment horizontal="left" vertical="center"/>
    </xf>
    <xf numFmtId="0" fontId="30" fillId="0" borderId="38" xfId="4" applyFont="1" applyBorder="1" applyAlignment="1">
      <alignment horizontal="left" vertical="center"/>
    </xf>
    <xf numFmtId="0" fontId="30" fillId="0" borderId="45" xfId="4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69" xfId="4" applyFont="1" applyBorder="1" applyAlignment="1">
      <alignment horizontal="left" vertical="center"/>
    </xf>
    <xf numFmtId="0" fontId="24" fillId="0" borderId="19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9" fontId="31" fillId="0" borderId="36" xfId="4" applyNumberFormat="1" applyFont="1" applyBorder="1" applyAlignment="1">
      <alignment horizontal="left" vertical="center"/>
    </xf>
    <xf numFmtId="9" fontId="31" fillId="0" borderId="31" xfId="4" applyNumberFormat="1" applyFont="1" applyBorder="1" applyAlignment="1">
      <alignment horizontal="left" vertical="center"/>
    </xf>
    <xf numFmtId="9" fontId="31" fillId="0" borderId="43" xfId="4" applyNumberFormat="1" applyFont="1" applyBorder="1" applyAlignment="1">
      <alignment horizontal="left" vertical="center"/>
    </xf>
    <xf numFmtId="9" fontId="31" fillId="0" borderId="37" xfId="4" applyNumberFormat="1" applyFont="1" applyBorder="1" applyAlignment="1">
      <alignment horizontal="left" vertical="center"/>
    </xf>
    <xf numFmtId="9" fontId="31" fillId="0" borderId="38" xfId="4" applyNumberFormat="1" applyFont="1" applyBorder="1" applyAlignment="1">
      <alignment horizontal="left" vertical="center"/>
    </xf>
    <xf numFmtId="9" fontId="31" fillId="0" borderId="45" xfId="4" applyNumberFormat="1" applyFont="1" applyBorder="1" applyAlignment="1">
      <alignment horizontal="left" vertical="center"/>
    </xf>
    <xf numFmtId="0" fontId="24" fillId="0" borderId="68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75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 wrapText="1"/>
    </xf>
    <xf numFmtId="0" fontId="24" fillId="0" borderId="38" xfId="4" applyFont="1" applyBorder="1" applyAlignment="1">
      <alignment horizontal="left" vertical="center" wrapText="1"/>
    </xf>
    <xf numFmtId="0" fontId="24" fillId="0" borderId="45" xfId="4" applyFont="1" applyBorder="1" applyAlignment="1">
      <alignment horizontal="left" vertical="center" wrapText="1"/>
    </xf>
    <xf numFmtId="0" fontId="31" fillId="0" borderId="32" xfId="4" applyFont="1" applyBorder="1" applyAlignment="1">
      <alignment horizontal="left" vertical="center"/>
    </xf>
    <xf numFmtId="14" fontId="31" fillId="0" borderId="20" xfId="4" applyNumberFormat="1" applyFont="1" applyBorder="1" applyAlignment="1">
      <alignment horizontal="center" vertical="center"/>
    </xf>
    <xf numFmtId="14" fontId="31" fillId="0" borderId="41" xfId="4" applyNumberFormat="1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4" fillId="0" borderId="20" xfId="4" applyFont="1" applyBorder="1" applyAlignment="1">
      <alignment horizontal="left" vertical="center"/>
    </xf>
    <xf numFmtId="0" fontId="31" fillId="0" borderId="29" xfId="4" applyFont="1" applyBorder="1" applyAlignment="1">
      <alignment horizontal="center" vertical="center"/>
    </xf>
    <xf numFmtId="0" fontId="31" fillId="0" borderId="42" xfId="4" applyFont="1" applyBorder="1" applyAlignment="1">
      <alignment horizontal="center" vertical="center"/>
    </xf>
    <xf numFmtId="14" fontId="31" fillId="0" borderId="29" xfId="4" applyNumberFormat="1" applyFont="1" applyBorder="1" applyAlignment="1">
      <alignment horizontal="center" vertical="center"/>
    </xf>
    <xf numFmtId="14" fontId="31" fillId="0" borderId="42" xfId="4" applyNumberFormat="1" applyFont="1" applyBorder="1" applyAlignment="1">
      <alignment horizontal="center" vertical="center"/>
    </xf>
    <xf numFmtId="0" fontId="31" fillId="0" borderId="20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40" xfId="4" applyFont="1" applyBorder="1" applyAlignment="1">
      <alignment horizontal="center" vertical="center"/>
    </xf>
    <xf numFmtId="0" fontId="39" fillId="0" borderId="24" xfId="4" applyFont="1" applyBorder="1" applyAlignment="1">
      <alignment horizontal="center" vertical="top"/>
    </xf>
    <xf numFmtId="0" fontId="31" fillId="0" borderId="54" xfId="4" applyFont="1" applyBorder="1" applyAlignment="1">
      <alignment horizontal="center" vertical="center"/>
    </xf>
    <xf numFmtId="0" fontId="32" fillId="0" borderId="54" xfId="4" applyFont="1" applyBorder="1" applyAlignment="1">
      <alignment horizontal="center" vertical="center"/>
    </xf>
    <xf numFmtId="0" fontId="16" fillId="0" borderId="54" xfId="4" applyBorder="1" applyAlignment="1">
      <alignment horizontal="center" vertical="center"/>
    </xf>
    <xf numFmtId="0" fontId="16" fillId="0" borderId="59" xfId="4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0" fillId="0" borderId="47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15" fillId="0" borderId="47" xfId="4" applyFont="1" applyBorder="1" applyAlignment="1">
      <alignment horizontal="center" vertical="center"/>
    </xf>
    <xf numFmtId="0" fontId="15" fillId="0" borderId="48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0" fillId="0" borderId="65" xfId="5" applyFont="1" applyBorder="1" applyAlignment="1">
      <alignment horizontal="center" vertical="center"/>
    </xf>
    <xf numFmtId="0" fontId="32" fillId="0" borderId="58" xfId="4" applyFont="1" applyBorder="1" applyAlignment="1">
      <alignment horizontal="center" vertical="center"/>
    </xf>
    <xf numFmtId="0" fontId="32" fillId="0" borderId="19" xfId="4" applyFont="1" applyBorder="1" applyAlignment="1">
      <alignment horizontal="center" vertical="center"/>
    </xf>
    <xf numFmtId="0" fontId="32" fillId="0" borderId="62" xfId="4" applyFont="1" applyBorder="1" applyAlignment="1">
      <alignment horizontal="center" vertical="center"/>
    </xf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32" fillId="0" borderId="42" xfId="4" applyFont="1" applyBorder="1" applyAlignment="1">
      <alignment horizontal="center" vertical="center"/>
    </xf>
    <xf numFmtId="0" fontId="31" fillId="0" borderId="56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16" fillId="0" borderId="56" xfId="4" applyBorder="1" applyAlignment="1">
      <alignment horizontal="center" vertical="center"/>
    </xf>
    <xf numFmtId="0" fontId="16" fillId="0" borderId="60" xfId="4" applyBorder="1" applyAlignment="1">
      <alignment horizontal="center" vertical="center"/>
    </xf>
    <xf numFmtId="0" fontId="32" fillId="0" borderId="0" xfId="4" applyFont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4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42" xfId="4" applyFont="1" applyBorder="1" applyAlignment="1">
      <alignment horizontal="center" vertical="center"/>
    </xf>
    <xf numFmtId="0" fontId="31" fillId="0" borderId="60" xfId="4" applyFont="1" applyBorder="1" applyAlignment="1">
      <alignment horizontal="center" vertical="center"/>
    </xf>
    <xf numFmtId="0" fontId="30" fillId="0" borderId="41" xfId="4" applyFont="1" applyBorder="1" applyAlignment="1">
      <alignment horizontal="left" vertical="center"/>
    </xf>
    <xf numFmtId="0" fontId="31" fillId="0" borderId="36" xfId="4" applyFont="1" applyBorder="1" applyAlignment="1">
      <alignment horizontal="left" vertical="center"/>
    </xf>
    <xf numFmtId="0" fontId="31" fillId="0" borderId="31" xfId="4" applyFont="1" applyBorder="1" applyAlignment="1">
      <alignment horizontal="left" vertical="center"/>
    </xf>
    <xf numFmtId="0" fontId="31" fillId="0" borderId="43" xfId="4" applyFont="1" applyBorder="1" applyAlignment="1">
      <alignment horizontal="left" vertical="center"/>
    </xf>
    <xf numFmtId="0" fontId="30" fillId="0" borderId="20" xfId="4" applyFont="1" applyBorder="1" applyAlignment="1">
      <alignment horizontal="center" vertical="center"/>
    </xf>
    <xf numFmtId="0" fontId="30" fillId="0" borderId="41" xfId="4" applyFont="1" applyBorder="1" applyAlignment="1">
      <alignment horizontal="center" vertical="center"/>
    </xf>
    <xf numFmtId="0" fontId="31" fillId="0" borderId="28" xfId="4" applyFont="1" applyBorder="1" applyAlignment="1">
      <alignment horizontal="left" vertical="center"/>
    </xf>
    <xf numFmtId="0" fontId="31" fillId="0" borderId="29" xfId="4" applyFont="1" applyBorder="1" applyAlignment="1">
      <alignment horizontal="left" vertical="center"/>
    </xf>
    <xf numFmtId="0" fontId="31" fillId="0" borderId="42" xfId="4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0" fillId="0" borderId="25" xfId="4" applyFont="1" applyBorder="1" applyAlignment="1">
      <alignment horizontal="left" vertical="center"/>
    </xf>
    <xf numFmtId="0" fontId="30" fillId="0" borderId="26" xfId="4" applyFont="1" applyBorder="1" applyAlignment="1">
      <alignment horizontal="left" vertical="center"/>
    </xf>
    <xf numFmtId="0" fontId="30" fillId="0" borderId="40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30" fillId="0" borderId="32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0" fontId="30" fillId="0" borderId="44" xfId="4" applyFont="1" applyBorder="1" applyAlignment="1">
      <alignment horizontal="left" vertical="center"/>
    </xf>
    <xf numFmtId="0" fontId="31" fillId="0" borderId="20" xfId="4" applyFont="1" applyBorder="1" applyAlignment="1">
      <alignment horizontal="center" vertical="center"/>
    </xf>
    <xf numFmtId="0" fontId="31" fillId="0" borderId="41" xfId="4" applyFont="1" applyBorder="1" applyAlignment="1">
      <alignment horizontal="center" vertical="center"/>
    </xf>
    <xf numFmtId="0" fontId="31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9" fillId="0" borderId="24" xfId="4" applyFont="1" applyBorder="1" applyAlignment="1">
      <alignment horizontal="center" vertical="top"/>
    </xf>
    <xf numFmtId="0" fontId="0" fillId="0" borderId="10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15" fillId="0" borderId="10" xfId="5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0" fontId="15" fillId="0" borderId="5" xfId="5" applyFont="1" applyBorder="1" applyAlignment="1">
      <alignment horizontal="center"/>
    </xf>
    <xf numFmtId="0" fontId="15" fillId="0" borderId="14" xfId="5" applyFont="1" applyBorder="1" applyAlignment="1">
      <alignment horizontal="center"/>
    </xf>
    <xf numFmtId="0" fontId="22" fillId="0" borderId="29" xfId="4" applyFont="1" applyBorder="1" applyAlignment="1">
      <alignment horizontal="center" vertical="center"/>
    </xf>
    <xf numFmtId="0" fontId="30" fillId="0" borderId="29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32" fillId="0" borderId="34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30" fillId="0" borderId="39" xfId="4" applyFont="1" applyBorder="1" applyAlignment="1">
      <alignment horizontal="left" vertical="center"/>
    </xf>
    <xf numFmtId="0" fontId="16" fillId="0" borderId="29" xfId="4" applyBorder="1" applyAlignment="1">
      <alignment horizontal="center" vertical="center"/>
    </xf>
    <xf numFmtId="0" fontId="16" fillId="0" borderId="42" xfId="4" applyBorder="1" applyAlignment="1">
      <alignment horizontal="center" vertical="center"/>
    </xf>
    <xf numFmtId="0" fontId="30" fillId="0" borderId="35" xfId="4" applyFont="1" applyBorder="1" applyAlignment="1">
      <alignment horizontal="center" vertical="center"/>
    </xf>
    <xf numFmtId="0" fontId="30" fillId="0" borderId="36" xfId="4" applyFont="1" applyBorder="1" applyAlignment="1">
      <alignment horizontal="left" vertical="center"/>
    </xf>
    <xf numFmtId="0" fontId="30" fillId="0" borderId="31" xfId="4" applyFont="1" applyBorder="1" applyAlignment="1">
      <alignment horizontal="left" vertical="center"/>
    </xf>
    <xf numFmtId="0" fontId="30" fillId="0" borderId="43" xfId="4" applyFont="1" applyBorder="1" applyAlignment="1">
      <alignment horizontal="left" vertical="center"/>
    </xf>
    <xf numFmtId="0" fontId="16" fillId="0" borderId="34" xfId="4" applyBorder="1" applyAlignment="1">
      <alignment horizontal="left" vertical="center"/>
    </xf>
    <xf numFmtId="0" fontId="16" fillId="0" borderId="33" xfId="4" applyBorder="1" applyAlignment="1">
      <alignment horizontal="left" vertical="center"/>
    </xf>
    <xf numFmtId="0" fontId="16" fillId="0" borderId="44" xfId="4" applyBorder="1" applyAlignment="1">
      <alignment horizontal="left" vertical="center"/>
    </xf>
    <xf numFmtId="0" fontId="22" fillId="0" borderId="27" xfId="4" applyFont="1" applyBorder="1" applyAlignment="1">
      <alignment horizontal="left" vertical="center" wrapText="1"/>
    </xf>
    <xf numFmtId="0" fontId="22" fillId="0" borderId="20" xfId="4" applyFont="1" applyBorder="1" applyAlignment="1">
      <alignment horizontal="left" vertical="center" wrapText="1"/>
    </xf>
    <xf numFmtId="0" fontId="22" fillId="0" borderId="41" xfId="4" applyFont="1" applyBorder="1" applyAlignment="1">
      <alignment horizontal="left" vertical="center" wrapText="1"/>
    </xf>
    <xf numFmtId="0" fontId="22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30" fillId="0" borderId="30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30" fillId="0" borderId="29" xfId="4" applyFont="1" applyBorder="1" applyAlignment="1">
      <alignment horizontal="left" vertical="center"/>
    </xf>
    <xf numFmtId="0" fontId="31" fillId="0" borderId="26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58" fontId="22" fillId="0" borderId="20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56" fillId="5" borderId="29" xfId="5" applyNumberFormat="1" applyFont="1" applyFill="1" applyBorder="1" applyAlignment="1">
      <alignment horizontal="center"/>
    </xf>
    <xf numFmtId="0" fontId="56" fillId="0" borderId="0" xfId="5" applyFont="1"/>
  </cellXfs>
  <cellStyles count="9">
    <cellStyle name="S10" xfId="8" xr:uid="{00000000-0005-0000-0000-000038000000}"/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3942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2" customWidth="1"/>
    <col min="3" max="3" width="10.125" customWidth="1"/>
  </cols>
  <sheetData>
    <row r="1" spans="1:2" ht="21" customHeight="1">
      <c r="A1" s="203"/>
      <c r="B1" s="204" t="s">
        <v>0</v>
      </c>
    </row>
    <row r="2" spans="1:2">
      <c r="A2" s="6">
        <v>1</v>
      </c>
      <c r="B2" s="205" t="s">
        <v>1</v>
      </c>
    </row>
    <row r="3" spans="1:2">
      <c r="A3" s="6">
        <v>2</v>
      </c>
      <c r="B3" s="205" t="s">
        <v>2</v>
      </c>
    </row>
    <row r="4" spans="1:2">
      <c r="A4" s="6">
        <v>3</v>
      </c>
      <c r="B4" s="205" t="s">
        <v>3</v>
      </c>
    </row>
    <row r="5" spans="1:2">
      <c r="A5" s="6">
        <v>4</v>
      </c>
      <c r="B5" s="205" t="s">
        <v>4</v>
      </c>
    </row>
    <row r="6" spans="1:2">
      <c r="A6" s="6">
        <v>5</v>
      </c>
      <c r="B6" s="205" t="s">
        <v>5</v>
      </c>
    </row>
    <row r="7" spans="1:2">
      <c r="A7" s="6">
        <v>6</v>
      </c>
      <c r="B7" s="205" t="s">
        <v>6</v>
      </c>
    </row>
    <row r="8" spans="1:2" s="201" customFormat="1" ht="15" customHeight="1">
      <c r="A8" s="206">
        <v>7</v>
      </c>
      <c r="B8" s="207" t="s">
        <v>7</v>
      </c>
    </row>
    <row r="9" spans="1:2" ht="18.95" customHeight="1">
      <c r="A9" s="203"/>
      <c r="B9" s="208" t="s">
        <v>8</v>
      </c>
    </row>
    <row r="10" spans="1:2" ht="15.95" customHeight="1">
      <c r="A10" s="6">
        <v>1</v>
      </c>
      <c r="B10" s="209" t="s">
        <v>9</v>
      </c>
    </row>
    <row r="11" spans="1:2">
      <c r="A11" s="6">
        <v>2</v>
      </c>
      <c r="B11" s="205" t="s">
        <v>10</v>
      </c>
    </row>
    <row r="12" spans="1:2">
      <c r="A12" s="6">
        <v>3</v>
      </c>
      <c r="B12" s="207" t="s">
        <v>11</v>
      </c>
    </row>
    <row r="13" spans="1:2">
      <c r="A13" s="6">
        <v>4</v>
      </c>
      <c r="B13" s="205" t="s">
        <v>12</v>
      </c>
    </row>
    <row r="14" spans="1:2">
      <c r="A14" s="6">
        <v>5</v>
      </c>
      <c r="B14" s="205" t="s">
        <v>13</v>
      </c>
    </row>
    <row r="15" spans="1:2">
      <c r="A15" s="6">
        <v>6</v>
      </c>
      <c r="B15" s="205" t="s">
        <v>14</v>
      </c>
    </row>
    <row r="16" spans="1:2">
      <c r="A16" s="6">
        <v>7</v>
      </c>
      <c r="B16" s="205" t="s">
        <v>15</v>
      </c>
    </row>
    <row r="17" spans="1:2">
      <c r="A17" s="6">
        <v>8</v>
      </c>
      <c r="B17" s="205" t="s">
        <v>16</v>
      </c>
    </row>
    <row r="18" spans="1:2">
      <c r="A18" s="6">
        <v>9</v>
      </c>
      <c r="B18" s="205" t="s">
        <v>17</v>
      </c>
    </row>
    <row r="19" spans="1:2">
      <c r="A19" s="6"/>
      <c r="B19" s="205"/>
    </row>
    <row r="20" spans="1:2" ht="20.25">
      <c r="A20" s="203"/>
      <c r="B20" s="204" t="s">
        <v>18</v>
      </c>
    </row>
    <row r="21" spans="1:2">
      <c r="A21" s="6">
        <v>1</v>
      </c>
      <c r="B21" s="205" t="s">
        <v>19</v>
      </c>
    </row>
    <row r="22" spans="1:2">
      <c r="A22" s="6">
        <v>2</v>
      </c>
      <c r="B22" s="205" t="s">
        <v>20</v>
      </c>
    </row>
    <row r="23" spans="1:2">
      <c r="A23" s="6">
        <v>3</v>
      </c>
      <c r="B23" s="205" t="s">
        <v>21</v>
      </c>
    </row>
    <row r="24" spans="1:2">
      <c r="A24" s="6">
        <v>4</v>
      </c>
      <c r="B24" s="205" t="s">
        <v>22</v>
      </c>
    </row>
    <row r="25" spans="1:2">
      <c r="A25" s="6">
        <v>5</v>
      </c>
      <c r="B25" s="205" t="s">
        <v>23</v>
      </c>
    </row>
    <row r="26" spans="1:2">
      <c r="A26" s="6">
        <v>6</v>
      </c>
      <c r="B26" s="205" t="s">
        <v>24</v>
      </c>
    </row>
    <row r="27" spans="1:2">
      <c r="A27" s="6">
        <v>7</v>
      </c>
      <c r="B27" s="205" t="s">
        <v>25</v>
      </c>
    </row>
    <row r="28" spans="1:2">
      <c r="A28" s="6"/>
      <c r="B28" s="205"/>
    </row>
    <row r="29" spans="1:2" ht="20.25">
      <c r="A29" s="203"/>
      <c r="B29" s="204" t="s">
        <v>26</v>
      </c>
    </row>
    <row r="30" spans="1:2">
      <c r="A30" s="6">
        <v>1</v>
      </c>
      <c r="B30" s="205" t="s">
        <v>27</v>
      </c>
    </row>
    <row r="31" spans="1:2">
      <c r="A31" s="6">
        <v>2</v>
      </c>
      <c r="B31" s="205" t="s">
        <v>28</v>
      </c>
    </row>
    <row r="32" spans="1:2">
      <c r="A32" s="6">
        <v>3</v>
      </c>
      <c r="B32" s="205" t="s">
        <v>29</v>
      </c>
    </row>
    <row r="33" spans="1:2" ht="28.5">
      <c r="A33" s="6">
        <v>4</v>
      </c>
      <c r="B33" s="205" t="s">
        <v>30</v>
      </c>
    </row>
    <row r="34" spans="1:2">
      <c r="A34" s="6">
        <v>5</v>
      </c>
      <c r="B34" s="205" t="s">
        <v>31</v>
      </c>
    </row>
    <row r="35" spans="1:2">
      <c r="A35" s="6">
        <v>6</v>
      </c>
      <c r="B35" s="205" t="s">
        <v>32</v>
      </c>
    </row>
    <row r="36" spans="1:2">
      <c r="A36" s="6">
        <v>7</v>
      </c>
      <c r="B36" s="205" t="s">
        <v>33</v>
      </c>
    </row>
    <row r="37" spans="1:2">
      <c r="A37" s="6"/>
      <c r="B37" s="205"/>
    </row>
    <row r="39" spans="1:2">
      <c r="A39" s="210" t="s">
        <v>34</v>
      </c>
      <c r="B39" s="211"/>
    </row>
  </sheetData>
  <phoneticPr fontId="5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F4" sqref="F4:F5"/>
    </sheetView>
  </sheetViews>
  <sheetFormatPr defaultColWidth="9" defaultRowHeight="14.25"/>
  <cols>
    <col min="1" max="2" width="7" customWidth="1"/>
    <col min="3" max="3" width="12.125" customWidth="1"/>
    <col min="4" max="4" width="18.3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6" t="s">
        <v>299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s="1" customFormat="1" ht="16.5">
      <c r="A2" s="415" t="s">
        <v>271</v>
      </c>
      <c r="B2" s="416" t="s">
        <v>276</v>
      </c>
      <c r="C2" s="416" t="s">
        <v>272</v>
      </c>
      <c r="D2" s="416" t="s">
        <v>273</v>
      </c>
      <c r="E2" s="416" t="s">
        <v>274</v>
      </c>
      <c r="F2" s="416" t="s">
        <v>275</v>
      </c>
      <c r="G2" s="415" t="s">
        <v>300</v>
      </c>
      <c r="H2" s="415"/>
      <c r="I2" s="415" t="s">
        <v>301</v>
      </c>
      <c r="J2" s="415"/>
      <c r="K2" s="419" t="s">
        <v>302</v>
      </c>
      <c r="L2" s="421" t="s">
        <v>303</v>
      </c>
      <c r="M2" s="423" t="s">
        <v>304</v>
      </c>
    </row>
    <row r="3" spans="1:13" s="1" customFormat="1" ht="16.5">
      <c r="A3" s="415"/>
      <c r="B3" s="417"/>
      <c r="C3" s="417"/>
      <c r="D3" s="417"/>
      <c r="E3" s="417"/>
      <c r="F3" s="417"/>
      <c r="G3" s="3" t="s">
        <v>305</v>
      </c>
      <c r="H3" s="3" t="s">
        <v>306</v>
      </c>
      <c r="I3" s="3" t="s">
        <v>305</v>
      </c>
      <c r="J3" s="3" t="s">
        <v>306</v>
      </c>
      <c r="K3" s="420"/>
      <c r="L3" s="422"/>
      <c r="M3" s="424"/>
    </row>
    <row r="4" spans="1:13" s="21" customFormat="1">
      <c r="A4" s="22">
        <v>1</v>
      </c>
      <c r="B4" s="7" t="s">
        <v>289</v>
      </c>
      <c r="C4" s="7" t="s">
        <v>287</v>
      </c>
      <c r="D4" s="7" t="s">
        <v>288</v>
      </c>
      <c r="E4" s="11" t="s">
        <v>112</v>
      </c>
      <c r="F4" s="7" t="s">
        <v>62</v>
      </c>
      <c r="G4" s="23">
        <v>-2.5000000000000001E-2</v>
      </c>
      <c r="H4" s="24">
        <v>0</v>
      </c>
      <c r="I4" s="24">
        <v>-0.04</v>
      </c>
      <c r="J4" s="24">
        <v>0</v>
      </c>
      <c r="K4" s="5">
        <f t="shared" ref="K4:K8" si="0">SUM(G4:J4)</f>
        <v>-6.5000000000000002E-2</v>
      </c>
      <c r="L4" s="22"/>
      <c r="M4" s="22" t="s">
        <v>307</v>
      </c>
    </row>
    <row r="5" spans="1:13" s="21" customFormat="1">
      <c r="A5" s="22">
        <v>2</v>
      </c>
      <c r="B5" s="7" t="s">
        <v>289</v>
      </c>
      <c r="C5" s="7" t="s">
        <v>290</v>
      </c>
      <c r="D5" s="7" t="s">
        <v>288</v>
      </c>
      <c r="E5" s="11" t="s">
        <v>291</v>
      </c>
      <c r="F5" s="7" t="s">
        <v>62</v>
      </c>
      <c r="G5" s="24">
        <v>-0.01</v>
      </c>
      <c r="H5" s="24">
        <v>0</v>
      </c>
      <c r="I5" s="24">
        <v>-0.03</v>
      </c>
      <c r="J5" s="24">
        <v>0</v>
      </c>
      <c r="K5" s="5">
        <f t="shared" si="0"/>
        <v>-0.04</v>
      </c>
      <c r="L5" s="22"/>
      <c r="M5" s="22" t="s">
        <v>307</v>
      </c>
    </row>
    <row r="6" spans="1:13" s="21" customFormat="1">
      <c r="A6" s="22">
        <v>3</v>
      </c>
      <c r="B6" s="7" t="s">
        <v>289</v>
      </c>
      <c r="C6" s="7" t="s">
        <v>292</v>
      </c>
      <c r="D6" s="7" t="s">
        <v>288</v>
      </c>
      <c r="E6" s="11" t="s">
        <v>113</v>
      </c>
      <c r="F6" s="7" t="s">
        <v>62</v>
      </c>
      <c r="G6" s="24">
        <v>-0.02</v>
      </c>
      <c r="H6" s="24">
        <v>0</v>
      </c>
      <c r="I6" s="24">
        <v>-0.04</v>
      </c>
      <c r="J6" s="24">
        <v>0</v>
      </c>
      <c r="K6" s="5">
        <f t="shared" si="0"/>
        <v>-0.06</v>
      </c>
      <c r="L6" s="22"/>
      <c r="M6" s="22" t="s">
        <v>307</v>
      </c>
    </row>
    <row r="7" spans="1:13" s="21" customFormat="1">
      <c r="A7" s="22">
        <v>4</v>
      </c>
      <c r="B7" s="7" t="s">
        <v>289</v>
      </c>
      <c r="C7" s="7"/>
      <c r="D7" s="7" t="s">
        <v>288</v>
      </c>
      <c r="E7" s="11" t="s">
        <v>293</v>
      </c>
      <c r="F7" s="7" t="s">
        <v>62</v>
      </c>
      <c r="G7" s="24">
        <v>-0.02</v>
      </c>
      <c r="H7" s="24">
        <v>-0.01</v>
      </c>
      <c r="I7" s="24">
        <v>-0.04</v>
      </c>
      <c r="J7" s="25">
        <v>-0.01</v>
      </c>
      <c r="K7" s="5">
        <f t="shared" si="0"/>
        <v>-0.08</v>
      </c>
      <c r="L7" s="22"/>
      <c r="M7" s="22" t="s">
        <v>307</v>
      </c>
    </row>
    <row r="8" spans="1:13" s="21" customFormat="1">
      <c r="A8" s="22">
        <v>5</v>
      </c>
      <c r="B8" s="7" t="s">
        <v>289</v>
      </c>
      <c r="C8" s="7"/>
      <c r="D8" s="7" t="s">
        <v>288</v>
      </c>
      <c r="E8" s="11" t="s">
        <v>294</v>
      </c>
      <c r="F8" s="7" t="s">
        <v>62</v>
      </c>
      <c r="G8" s="24">
        <v>-0.02</v>
      </c>
      <c r="H8" s="24">
        <v>-0.01</v>
      </c>
      <c r="I8" s="24">
        <v>-0.04</v>
      </c>
      <c r="J8" s="25">
        <v>-0.01</v>
      </c>
      <c r="K8" s="5">
        <f t="shared" si="0"/>
        <v>-0.08</v>
      </c>
      <c r="L8" s="22"/>
      <c r="M8" s="22" t="s">
        <v>307</v>
      </c>
    </row>
    <row r="9" spans="1:13" s="21" customFormat="1">
      <c r="A9" s="22">
        <v>6</v>
      </c>
      <c r="B9" s="7" t="s">
        <v>289</v>
      </c>
      <c r="C9" s="7"/>
      <c r="D9" s="7" t="s">
        <v>288</v>
      </c>
      <c r="E9" s="11" t="s">
        <v>295</v>
      </c>
      <c r="F9" s="7" t="s">
        <v>62</v>
      </c>
      <c r="G9" s="23">
        <v>-5.0000000000000001E-3</v>
      </c>
      <c r="H9" s="24">
        <v>0</v>
      </c>
      <c r="I9" s="24">
        <v>-0.01</v>
      </c>
      <c r="J9" s="24">
        <v>-0.01</v>
      </c>
      <c r="K9" s="5">
        <f>SUM(G9:J9)</f>
        <v>-2.5000000000000001E-2</v>
      </c>
      <c r="L9" s="22"/>
      <c r="M9" s="22" t="s">
        <v>307</v>
      </c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407" t="s">
        <v>296</v>
      </c>
      <c r="B11" s="408"/>
      <c r="C11" s="408"/>
      <c r="D11" s="408"/>
      <c r="E11" s="409"/>
      <c r="F11" s="410"/>
      <c r="G11" s="412"/>
      <c r="H11" s="407" t="s">
        <v>297</v>
      </c>
      <c r="I11" s="408"/>
      <c r="J11" s="408"/>
      <c r="K11" s="409"/>
      <c r="L11" s="425"/>
      <c r="M11" s="426"/>
    </row>
    <row r="12" spans="1:13" ht="16.5">
      <c r="A12" s="418" t="s">
        <v>308</v>
      </c>
      <c r="B12" s="418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4" type="noConversion"/>
  <dataValidations count="1">
    <dataValidation type="list" allowBlank="1" showInputMessage="1" showErrorMessage="1" sqref="M5 M10 M1:M4 M6:M7 M8:M9 M1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4.625" customWidth="1"/>
    <col min="4" max="4" width="19.25" customWidth="1"/>
    <col min="5" max="5" width="12.125" customWidth="1"/>
    <col min="6" max="6" width="14.375" customWidth="1"/>
    <col min="7" max="7" width="10.625" customWidth="1"/>
    <col min="8" max="8" width="12.375" customWidth="1"/>
    <col min="9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06" t="s">
        <v>309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</row>
    <row r="2" spans="1:23" s="1" customFormat="1" ht="15.95" customHeight="1">
      <c r="A2" s="416" t="s">
        <v>310</v>
      </c>
      <c r="B2" s="416" t="s">
        <v>276</v>
      </c>
      <c r="C2" s="416" t="s">
        <v>272</v>
      </c>
      <c r="D2" s="416" t="s">
        <v>273</v>
      </c>
      <c r="E2" s="416" t="s">
        <v>274</v>
      </c>
      <c r="F2" s="416" t="s">
        <v>275</v>
      </c>
      <c r="G2" s="431" t="s">
        <v>311</v>
      </c>
      <c r="H2" s="432"/>
      <c r="I2" s="433"/>
      <c r="J2" s="431" t="s">
        <v>312</v>
      </c>
      <c r="K2" s="432"/>
      <c r="L2" s="433"/>
      <c r="M2" s="431" t="s">
        <v>313</v>
      </c>
      <c r="N2" s="432"/>
      <c r="O2" s="433"/>
      <c r="P2" s="431" t="s">
        <v>314</v>
      </c>
      <c r="Q2" s="432"/>
      <c r="R2" s="433"/>
      <c r="S2" s="432" t="s">
        <v>315</v>
      </c>
      <c r="T2" s="432"/>
      <c r="U2" s="433"/>
      <c r="V2" s="437" t="s">
        <v>316</v>
      </c>
      <c r="W2" s="437" t="s">
        <v>285</v>
      </c>
    </row>
    <row r="3" spans="1:23" s="1" customFormat="1" ht="16.5">
      <c r="A3" s="417"/>
      <c r="B3" s="429"/>
      <c r="C3" s="429"/>
      <c r="D3" s="429"/>
      <c r="E3" s="429"/>
      <c r="F3" s="429"/>
      <c r="G3" s="3" t="s">
        <v>317</v>
      </c>
      <c r="H3" s="3" t="s">
        <v>67</v>
      </c>
      <c r="I3" s="3" t="s">
        <v>276</v>
      </c>
      <c r="J3" s="3" t="s">
        <v>317</v>
      </c>
      <c r="K3" s="3" t="s">
        <v>67</v>
      </c>
      <c r="L3" s="3" t="s">
        <v>276</v>
      </c>
      <c r="M3" s="3" t="s">
        <v>317</v>
      </c>
      <c r="N3" s="3" t="s">
        <v>67</v>
      </c>
      <c r="O3" s="3" t="s">
        <v>276</v>
      </c>
      <c r="P3" s="3" t="s">
        <v>317</v>
      </c>
      <c r="Q3" s="3" t="s">
        <v>67</v>
      </c>
      <c r="R3" s="3" t="s">
        <v>276</v>
      </c>
      <c r="S3" s="3" t="s">
        <v>317</v>
      </c>
      <c r="T3" s="3" t="s">
        <v>67</v>
      </c>
      <c r="U3" s="3" t="s">
        <v>276</v>
      </c>
      <c r="V3" s="438"/>
      <c r="W3" s="438"/>
    </row>
    <row r="4" spans="1:23" ht="15" customHeight="1">
      <c r="A4" s="430" t="s">
        <v>318</v>
      </c>
      <c r="B4" s="18" t="s">
        <v>289</v>
      </c>
      <c r="C4" s="7" t="s">
        <v>287</v>
      </c>
      <c r="D4" s="7" t="s">
        <v>288</v>
      </c>
      <c r="E4" s="11" t="s">
        <v>112</v>
      </c>
      <c r="F4" s="7" t="s">
        <v>62</v>
      </c>
      <c r="G4" s="5"/>
      <c r="H4" s="5"/>
      <c r="I4" s="7" t="s">
        <v>289</v>
      </c>
      <c r="J4" s="5"/>
      <c r="K4" s="5"/>
      <c r="L4" s="7" t="s">
        <v>289</v>
      </c>
      <c r="M4" s="5"/>
      <c r="N4" s="5"/>
      <c r="O4" s="7" t="s">
        <v>289</v>
      </c>
      <c r="P4" s="5"/>
      <c r="Q4" s="5"/>
      <c r="R4" s="7" t="s">
        <v>289</v>
      </c>
      <c r="S4" s="5"/>
      <c r="T4" s="5"/>
      <c r="U4" s="7" t="s">
        <v>289</v>
      </c>
      <c r="V4" s="5" t="s">
        <v>319</v>
      </c>
      <c r="W4" s="5"/>
    </row>
    <row r="5" spans="1:23" ht="15" customHeight="1">
      <c r="A5" s="430"/>
      <c r="B5" s="18" t="s">
        <v>289</v>
      </c>
      <c r="C5" s="7" t="s">
        <v>290</v>
      </c>
      <c r="D5" s="7" t="s">
        <v>288</v>
      </c>
      <c r="E5" s="11" t="s">
        <v>291</v>
      </c>
      <c r="F5" s="7" t="s">
        <v>62</v>
      </c>
      <c r="G5" s="434"/>
      <c r="H5" s="435"/>
      <c r="I5" s="436"/>
      <c r="J5" s="434"/>
      <c r="K5" s="435"/>
      <c r="L5" s="436"/>
      <c r="M5" s="434"/>
      <c r="N5" s="435"/>
      <c r="O5" s="436"/>
      <c r="P5" s="434"/>
      <c r="Q5" s="435"/>
      <c r="R5" s="436"/>
      <c r="S5" s="435"/>
      <c r="T5" s="435"/>
      <c r="U5" s="436"/>
      <c r="V5" s="5"/>
      <c r="W5" s="5"/>
    </row>
    <row r="6" spans="1:23" ht="15" customHeight="1">
      <c r="A6" s="430"/>
      <c r="B6" s="18" t="s">
        <v>289</v>
      </c>
      <c r="C6" s="7" t="s">
        <v>292</v>
      </c>
      <c r="D6" s="7" t="s">
        <v>288</v>
      </c>
      <c r="E6" s="11" t="s">
        <v>113</v>
      </c>
      <c r="F6" s="7" t="s">
        <v>62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5"/>
      <c r="W6" s="5"/>
    </row>
    <row r="7" spans="1:23" ht="15" customHeight="1">
      <c r="A7" s="430"/>
      <c r="B7" s="18" t="s">
        <v>289</v>
      </c>
      <c r="C7" s="7"/>
      <c r="D7" s="7" t="s">
        <v>288</v>
      </c>
      <c r="E7" s="11" t="s">
        <v>293</v>
      </c>
      <c r="F7" s="7" t="s">
        <v>62</v>
      </c>
      <c r="G7" s="19"/>
      <c r="H7" s="19"/>
      <c r="I7" s="7"/>
      <c r="J7" s="19"/>
      <c r="K7" s="19"/>
      <c r="L7" s="7"/>
      <c r="M7" s="19"/>
      <c r="N7" s="19"/>
      <c r="O7" s="7"/>
      <c r="P7" s="19"/>
      <c r="Q7" s="5"/>
      <c r="R7" s="5"/>
      <c r="S7" s="5"/>
      <c r="T7" s="5"/>
      <c r="U7" s="5"/>
      <c r="V7" s="5"/>
      <c r="W7" s="5"/>
    </row>
    <row r="8" spans="1:23" ht="15" customHeight="1">
      <c r="A8" s="430"/>
      <c r="B8" s="18" t="s">
        <v>289</v>
      </c>
      <c r="C8" s="7"/>
      <c r="D8" s="7" t="s">
        <v>288</v>
      </c>
      <c r="E8" s="11" t="s">
        <v>294</v>
      </c>
      <c r="F8" s="7" t="s">
        <v>62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5" customHeight="1">
      <c r="A9" s="20"/>
      <c r="B9" s="18" t="s">
        <v>289</v>
      </c>
      <c r="C9" s="7"/>
      <c r="D9" s="7" t="s">
        <v>288</v>
      </c>
      <c r="E9" s="11" t="s">
        <v>295</v>
      </c>
      <c r="F9" s="7" t="s">
        <v>62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6.5">
      <c r="A10" s="427"/>
      <c r="B10" s="427"/>
      <c r="C10" s="427"/>
      <c r="D10" s="427"/>
      <c r="E10" s="427"/>
      <c r="F10" s="427"/>
      <c r="G10" s="431" t="s">
        <v>320</v>
      </c>
      <c r="H10" s="432"/>
      <c r="I10" s="433"/>
      <c r="J10" s="431" t="s">
        <v>321</v>
      </c>
      <c r="K10" s="432"/>
      <c r="L10" s="433"/>
      <c r="M10" s="431" t="s">
        <v>322</v>
      </c>
      <c r="N10" s="432"/>
      <c r="O10" s="433"/>
      <c r="P10" s="431" t="s">
        <v>323</v>
      </c>
      <c r="Q10" s="432"/>
      <c r="R10" s="433"/>
      <c r="S10" s="432" t="s">
        <v>324</v>
      </c>
      <c r="T10" s="432"/>
      <c r="U10" s="433"/>
      <c r="V10" s="5" t="s">
        <v>319</v>
      </c>
      <c r="W10" s="5"/>
    </row>
    <row r="11" spans="1:23" ht="16.5">
      <c r="A11" s="428"/>
      <c r="B11" s="428"/>
      <c r="C11" s="428"/>
      <c r="D11" s="428"/>
      <c r="E11" s="428"/>
      <c r="F11" s="428"/>
      <c r="G11" s="3" t="s">
        <v>317</v>
      </c>
      <c r="H11" s="3" t="s">
        <v>67</v>
      </c>
      <c r="I11" s="3" t="s">
        <v>276</v>
      </c>
      <c r="J11" s="3" t="s">
        <v>317</v>
      </c>
      <c r="K11" s="3" t="s">
        <v>67</v>
      </c>
      <c r="L11" s="3" t="s">
        <v>276</v>
      </c>
      <c r="M11" s="3" t="s">
        <v>317</v>
      </c>
      <c r="N11" s="3" t="s">
        <v>67</v>
      </c>
      <c r="O11" s="3" t="s">
        <v>276</v>
      </c>
      <c r="P11" s="3" t="s">
        <v>317</v>
      </c>
      <c r="Q11" s="3" t="s">
        <v>67</v>
      </c>
      <c r="R11" s="3" t="s">
        <v>276</v>
      </c>
      <c r="S11" s="3" t="s">
        <v>317</v>
      </c>
      <c r="T11" s="3" t="s">
        <v>67</v>
      </c>
      <c r="U11" s="3" t="s">
        <v>276</v>
      </c>
      <c r="V11" s="5"/>
      <c r="W11" s="5"/>
    </row>
    <row r="12" spans="1:23">
      <c r="A12" s="427"/>
      <c r="B12" s="427"/>
      <c r="C12" s="427"/>
      <c r="D12" s="427"/>
      <c r="E12" s="427"/>
      <c r="F12" s="427"/>
      <c r="G12" s="212" t="s">
        <v>325</v>
      </c>
      <c r="H12" s="213" t="s">
        <v>326</v>
      </c>
      <c r="I12" s="5" t="s">
        <v>327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28"/>
      <c r="B13" s="428"/>
      <c r="C13" s="428"/>
      <c r="D13" s="428"/>
      <c r="E13" s="428"/>
      <c r="F13" s="428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27"/>
      <c r="B14" s="427"/>
      <c r="C14" s="427"/>
      <c r="D14" s="427"/>
      <c r="E14" s="427"/>
      <c r="F14" s="427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28"/>
      <c r="B15" s="428"/>
      <c r="C15" s="428"/>
      <c r="D15" s="428"/>
      <c r="E15" s="428"/>
      <c r="F15" s="42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07" t="s">
        <v>328</v>
      </c>
      <c r="B17" s="408"/>
      <c r="C17" s="408"/>
      <c r="D17" s="408"/>
      <c r="E17" s="409"/>
      <c r="F17" s="410"/>
      <c r="G17" s="412"/>
      <c r="H17" s="17"/>
      <c r="I17" s="17"/>
      <c r="J17" s="407" t="s">
        <v>297</v>
      </c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9"/>
      <c r="V17" s="8"/>
      <c r="W17" s="10"/>
    </row>
    <row r="18" spans="1:23" ht="63" customHeight="1">
      <c r="A18" s="413" t="s">
        <v>329</v>
      </c>
      <c r="B18" s="413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</row>
  </sheetData>
  <mergeCells count="47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G10:I10"/>
    <mergeCell ref="J10:L10"/>
    <mergeCell ref="M10:O10"/>
    <mergeCell ref="P10:R10"/>
    <mergeCell ref="S10:U10"/>
    <mergeCell ref="A17:E17"/>
    <mergeCell ref="F17:G17"/>
    <mergeCell ref="J17:U17"/>
    <mergeCell ref="A18:W18"/>
    <mergeCell ref="A2:A3"/>
    <mergeCell ref="A4:A8"/>
    <mergeCell ref="A10:A11"/>
    <mergeCell ref="A12:A13"/>
    <mergeCell ref="A14:A15"/>
    <mergeCell ref="B2:B3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10:E11"/>
    <mergeCell ref="E12:E13"/>
    <mergeCell ref="E14:E15"/>
    <mergeCell ref="F2:F3"/>
    <mergeCell ref="F10:F11"/>
    <mergeCell ref="F12:F13"/>
    <mergeCell ref="F14:F15"/>
  </mergeCells>
  <phoneticPr fontId="5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6" t="s">
        <v>330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1" customFormat="1" ht="16.5">
      <c r="A2" s="13" t="s">
        <v>331</v>
      </c>
      <c r="B2" s="14" t="s">
        <v>272</v>
      </c>
      <c r="C2" s="14" t="s">
        <v>273</v>
      </c>
      <c r="D2" s="14" t="s">
        <v>274</v>
      </c>
      <c r="E2" s="14" t="s">
        <v>275</v>
      </c>
      <c r="F2" s="14" t="s">
        <v>276</v>
      </c>
      <c r="G2" s="13" t="s">
        <v>332</v>
      </c>
      <c r="H2" s="13" t="s">
        <v>333</v>
      </c>
      <c r="I2" s="13" t="s">
        <v>334</v>
      </c>
      <c r="J2" s="13" t="s">
        <v>333</v>
      </c>
      <c r="K2" s="13" t="s">
        <v>335</v>
      </c>
      <c r="L2" s="13" t="s">
        <v>333</v>
      </c>
      <c r="M2" s="14" t="s">
        <v>316</v>
      </c>
      <c r="N2" s="14" t="s">
        <v>285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331</v>
      </c>
      <c r="B4" s="16" t="s">
        <v>336</v>
      </c>
      <c r="C4" s="16" t="s">
        <v>317</v>
      </c>
      <c r="D4" s="16" t="s">
        <v>274</v>
      </c>
      <c r="E4" s="14" t="s">
        <v>275</v>
      </c>
      <c r="F4" s="14" t="s">
        <v>276</v>
      </c>
      <c r="G4" s="13" t="s">
        <v>332</v>
      </c>
      <c r="H4" s="13" t="s">
        <v>333</v>
      </c>
      <c r="I4" s="13" t="s">
        <v>334</v>
      </c>
      <c r="J4" s="13" t="s">
        <v>333</v>
      </c>
      <c r="K4" s="13" t="s">
        <v>335</v>
      </c>
      <c r="L4" s="13" t="s">
        <v>333</v>
      </c>
      <c r="M4" s="14" t="s">
        <v>316</v>
      </c>
      <c r="N4" s="14" t="s">
        <v>285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07" t="s">
        <v>337</v>
      </c>
      <c r="B11" s="408"/>
      <c r="C11" s="408"/>
      <c r="D11" s="409"/>
      <c r="E11" s="410"/>
      <c r="F11" s="411"/>
      <c r="G11" s="412"/>
      <c r="H11" s="17"/>
      <c r="I11" s="407" t="s">
        <v>338</v>
      </c>
      <c r="J11" s="408"/>
      <c r="K11" s="408"/>
      <c r="L11" s="8"/>
      <c r="M11" s="8"/>
      <c r="N11" s="10"/>
    </row>
    <row r="12" spans="1:14" ht="16.5">
      <c r="A12" s="413" t="s">
        <v>339</v>
      </c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</row>
  </sheetData>
  <mergeCells count="5">
    <mergeCell ref="A1:N1"/>
    <mergeCell ref="A11:D11"/>
    <mergeCell ref="E11:G11"/>
    <mergeCell ref="I11:K11"/>
    <mergeCell ref="A12:N12"/>
  </mergeCells>
  <phoneticPr fontId="5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"/>
  <sheetViews>
    <sheetView zoomScale="125" zoomScaleNormal="125" workbookViewId="0">
      <selection activeCell="I15" sqref="I15"/>
    </sheetView>
  </sheetViews>
  <sheetFormatPr defaultColWidth="9" defaultRowHeight="14.25"/>
  <cols>
    <col min="1" max="1" width="8.625" customWidth="1"/>
    <col min="2" max="2" width="18" customWidth="1"/>
    <col min="3" max="3" width="12.125" customWidth="1"/>
    <col min="4" max="4" width="18.625" customWidth="1"/>
    <col min="5" max="5" width="12.125" customWidth="1"/>
    <col min="6" max="6" width="14.375" customWidth="1"/>
    <col min="7" max="7" width="11.625" customWidth="1"/>
    <col min="8" max="8" width="17.875" customWidth="1"/>
    <col min="9" max="9" width="14" customWidth="1"/>
    <col min="10" max="10" width="11.5" customWidth="1"/>
  </cols>
  <sheetData>
    <row r="1" spans="1:12" ht="29.25">
      <c r="A1" s="406" t="s">
        <v>340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2" s="1" customFormat="1" ht="16.5">
      <c r="A2" s="3" t="s">
        <v>310</v>
      </c>
      <c r="B2" s="4" t="s">
        <v>276</v>
      </c>
      <c r="C2" s="4" t="s">
        <v>272</v>
      </c>
      <c r="D2" s="4" t="s">
        <v>273</v>
      </c>
      <c r="E2" s="4" t="s">
        <v>274</v>
      </c>
      <c r="F2" s="4" t="s">
        <v>275</v>
      </c>
      <c r="G2" s="3" t="s">
        <v>341</v>
      </c>
      <c r="H2" s="3" t="s">
        <v>342</v>
      </c>
      <c r="I2" s="3" t="s">
        <v>343</v>
      </c>
      <c r="J2" s="3" t="s">
        <v>344</v>
      </c>
      <c r="K2" s="4" t="s">
        <v>316</v>
      </c>
      <c r="L2" s="4" t="s">
        <v>285</v>
      </c>
    </row>
    <row r="3" spans="1:12" ht="24.95" customHeight="1">
      <c r="A3" s="6" t="s">
        <v>318</v>
      </c>
      <c r="B3" s="214" t="s">
        <v>345</v>
      </c>
      <c r="C3" s="7" t="s">
        <v>287</v>
      </c>
      <c r="D3" s="7" t="s">
        <v>288</v>
      </c>
      <c r="E3" s="11" t="s">
        <v>112</v>
      </c>
      <c r="F3" s="7" t="s">
        <v>62</v>
      </c>
      <c r="G3" s="5" t="s">
        <v>346</v>
      </c>
      <c r="H3" s="215" t="s">
        <v>347</v>
      </c>
      <c r="I3" s="12"/>
      <c r="J3" s="5"/>
      <c r="K3" s="5"/>
      <c r="L3" s="5" t="s">
        <v>307</v>
      </c>
    </row>
    <row r="4" spans="1:12" ht="24.95" customHeight="1">
      <c r="A4" s="6" t="s">
        <v>318</v>
      </c>
      <c r="B4" s="214" t="s">
        <v>345</v>
      </c>
      <c r="C4" s="7" t="s">
        <v>292</v>
      </c>
      <c r="D4" s="7" t="s">
        <v>288</v>
      </c>
      <c r="E4" s="11" t="s">
        <v>113</v>
      </c>
      <c r="F4" s="7" t="s">
        <v>62</v>
      </c>
      <c r="G4" s="5" t="s">
        <v>346</v>
      </c>
      <c r="H4" s="215" t="s">
        <v>347</v>
      </c>
      <c r="I4" s="12"/>
      <c r="J4" s="5"/>
      <c r="K4" s="5"/>
      <c r="L4" s="5" t="s">
        <v>307</v>
      </c>
    </row>
    <row r="5" spans="1:12" ht="24.95" customHeight="1">
      <c r="A5" s="6" t="s">
        <v>318</v>
      </c>
      <c r="B5" s="214" t="s">
        <v>345</v>
      </c>
      <c r="C5" s="7"/>
      <c r="D5" s="7" t="s">
        <v>288</v>
      </c>
      <c r="E5" s="11" t="s">
        <v>293</v>
      </c>
      <c r="F5" s="7" t="s">
        <v>62</v>
      </c>
      <c r="G5" s="5" t="s">
        <v>346</v>
      </c>
      <c r="H5" s="215" t="s">
        <v>347</v>
      </c>
      <c r="I5" s="5"/>
      <c r="J5" s="5"/>
      <c r="K5" s="5"/>
      <c r="L5" s="5" t="s">
        <v>307</v>
      </c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2" customFormat="1" ht="18.75">
      <c r="A8" s="407" t="s">
        <v>348</v>
      </c>
      <c r="B8" s="408"/>
      <c r="C8" s="408"/>
      <c r="D8" s="408"/>
      <c r="E8" s="409"/>
      <c r="F8" s="410"/>
      <c r="G8" s="412"/>
      <c r="H8" s="407" t="s">
        <v>349</v>
      </c>
      <c r="I8" s="408"/>
      <c r="J8" s="408"/>
      <c r="K8" s="8"/>
      <c r="L8" s="10"/>
    </row>
    <row r="9" spans="1:12" ht="16.5">
      <c r="A9" s="413" t="s">
        <v>350</v>
      </c>
      <c r="B9" s="413"/>
      <c r="C9" s="414"/>
      <c r="D9" s="414"/>
      <c r="E9" s="414"/>
      <c r="F9" s="414"/>
      <c r="G9" s="414"/>
      <c r="H9" s="414"/>
      <c r="I9" s="414"/>
      <c r="J9" s="414"/>
      <c r="K9" s="414"/>
      <c r="L9" s="414"/>
    </row>
  </sheetData>
  <mergeCells count="5">
    <mergeCell ref="A1:J1"/>
    <mergeCell ref="A8:E8"/>
    <mergeCell ref="F8:G8"/>
    <mergeCell ref="H8:J8"/>
    <mergeCell ref="A9:L9"/>
  </mergeCells>
  <phoneticPr fontId="54" type="noConversion"/>
  <dataValidations count="1">
    <dataValidation type="list" allowBlank="1" showInputMessage="1" showErrorMessage="1" sqref="L3 L4:L5 L6:L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0"/>
  <sheetViews>
    <sheetView workbookViewId="0">
      <selection activeCell="C22" sqref="C22"/>
    </sheetView>
  </sheetViews>
  <sheetFormatPr defaultColWidth="9" defaultRowHeight="14.25"/>
  <cols>
    <col min="1" max="1" width="7" customWidth="1"/>
    <col min="2" max="2" width="10" customWidth="1"/>
    <col min="3" max="3" width="29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06" t="s">
        <v>351</v>
      </c>
      <c r="B1" s="406"/>
      <c r="C1" s="406"/>
      <c r="D1" s="406"/>
      <c r="E1" s="406"/>
      <c r="F1" s="406"/>
      <c r="G1" s="406"/>
      <c r="H1" s="406"/>
      <c r="I1" s="406"/>
    </row>
    <row r="2" spans="1:9" s="1" customFormat="1" ht="16.5">
      <c r="A2" s="415" t="s">
        <v>271</v>
      </c>
      <c r="B2" s="416" t="s">
        <v>276</v>
      </c>
      <c r="C2" s="416" t="s">
        <v>317</v>
      </c>
      <c r="D2" s="416" t="s">
        <v>274</v>
      </c>
      <c r="E2" s="416" t="s">
        <v>275</v>
      </c>
      <c r="F2" s="3" t="s">
        <v>352</v>
      </c>
      <c r="G2" s="3" t="s">
        <v>301</v>
      </c>
      <c r="H2" s="419" t="s">
        <v>302</v>
      </c>
      <c r="I2" s="423" t="s">
        <v>304</v>
      </c>
    </row>
    <row r="3" spans="1:9" s="1" customFormat="1" ht="16.5">
      <c r="A3" s="415"/>
      <c r="B3" s="417"/>
      <c r="C3" s="417"/>
      <c r="D3" s="417"/>
      <c r="E3" s="417"/>
      <c r="F3" s="3" t="s">
        <v>353</v>
      </c>
      <c r="G3" s="3" t="s">
        <v>305</v>
      </c>
      <c r="H3" s="420"/>
      <c r="I3" s="424"/>
    </row>
    <row r="4" spans="1:9" ht="24.95" customHeight="1">
      <c r="A4" s="5">
        <v>1</v>
      </c>
      <c r="B4" s="6" t="s">
        <v>354</v>
      </c>
      <c r="C4" s="5" t="s">
        <v>355</v>
      </c>
      <c r="D4" s="216" t="s">
        <v>356</v>
      </c>
      <c r="E4" s="7" t="s">
        <v>62</v>
      </c>
      <c r="F4" s="5">
        <v>-6</v>
      </c>
      <c r="G4" s="5">
        <v>-4</v>
      </c>
      <c r="H4" s="5">
        <f>SUM(F4:G4)</f>
        <v>-10</v>
      </c>
      <c r="I4" s="5" t="s">
        <v>307</v>
      </c>
    </row>
    <row r="5" spans="1:9" ht="24.95" customHeight="1">
      <c r="A5" s="5">
        <v>2</v>
      </c>
      <c r="B5" s="6" t="s">
        <v>354</v>
      </c>
      <c r="C5" s="5" t="s">
        <v>355</v>
      </c>
      <c r="D5" s="216" t="s">
        <v>357</v>
      </c>
      <c r="E5" s="7" t="s">
        <v>62</v>
      </c>
      <c r="F5" s="5">
        <v>-5</v>
      </c>
      <c r="G5" s="5">
        <v>-3</v>
      </c>
      <c r="H5" s="5">
        <f>SUM(F5:G5)</f>
        <v>-8</v>
      </c>
      <c r="I5" s="5" t="s">
        <v>307</v>
      </c>
    </row>
    <row r="6" spans="1:9" ht="24.95" customHeight="1">
      <c r="A6" s="6"/>
      <c r="B6" s="6"/>
      <c r="C6" s="6"/>
      <c r="D6" s="6"/>
      <c r="E6" s="6"/>
      <c r="F6" s="6"/>
      <c r="G6" s="6"/>
      <c r="H6" s="6"/>
      <c r="I6" s="6"/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 s="2" customFormat="1" ht="18.75">
      <c r="A9" s="407" t="s">
        <v>358</v>
      </c>
      <c r="B9" s="408"/>
      <c r="C9" s="408"/>
      <c r="D9" s="409"/>
      <c r="E9" s="9"/>
      <c r="F9" s="407" t="s">
        <v>359</v>
      </c>
      <c r="G9" s="408"/>
      <c r="H9" s="409"/>
      <c r="I9" s="10"/>
    </row>
    <row r="10" spans="1:9" ht="16.5">
      <c r="A10" s="413" t="s">
        <v>360</v>
      </c>
      <c r="B10" s="413"/>
      <c r="C10" s="414"/>
      <c r="D10" s="414"/>
      <c r="E10" s="414"/>
      <c r="F10" s="414"/>
      <c r="G10" s="414"/>
      <c r="H10" s="414"/>
      <c r="I10" s="414"/>
    </row>
  </sheetData>
  <mergeCells count="11">
    <mergeCell ref="A1:I1"/>
    <mergeCell ref="A9:D9"/>
    <mergeCell ref="F9:H9"/>
    <mergeCell ref="A10:I10"/>
    <mergeCell ref="A2:A3"/>
    <mergeCell ref="B2:B3"/>
    <mergeCell ref="C2:C3"/>
    <mergeCell ref="D2:D3"/>
    <mergeCell ref="E2:E3"/>
    <mergeCell ref="H2:H3"/>
    <mergeCell ref="I2:I3"/>
  </mergeCells>
  <phoneticPr fontId="54" type="noConversion"/>
  <dataValidations count="1">
    <dataValidation type="list" allowBlank="1" showInputMessage="1" showErrorMessage="1" sqref="I4 I5 I1:I3 I6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7" t="s">
        <v>35</v>
      </c>
      <c r="C2" s="218"/>
      <c r="D2" s="218"/>
      <c r="E2" s="218"/>
      <c r="F2" s="218"/>
      <c r="G2" s="218"/>
      <c r="H2" s="218"/>
      <c r="I2" s="219"/>
    </row>
    <row r="3" spans="2:9" ht="27.95" customHeight="1">
      <c r="B3" s="189"/>
      <c r="C3" s="190"/>
      <c r="D3" s="220" t="s">
        <v>36</v>
      </c>
      <c r="E3" s="221"/>
      <c r="F3" s="222" t="s">
        <v>37</v>
      </c>
      <c r="G3" s="223"/>
      <c r="H3" s="220" t="s">
        <v>38</v>
      </c>
      <c r="I3" s="224"/>
    </row>
    <row r="4" spans="2:9" ht="27.95" customHeight="1">
      <c r="B4" s="189" t="s">
        <v>39</v>
      </c>
      <c r="C4" s="190" t="s">
        <v>40</v>
      </c>
      <c r="D4" s="190" t="s">
        <v>41</v>
      </c>
      <c r="E4" s="190" t="s">
        <v>42</v>
      </c>
      <c r="F4" s="191" t="s">
        <v>41</v>
      </c>
      <c r="G4" s="191" t="s">
        <v>42</v>
      </c>
      <c r="H4" s="190" t="s">
        <v>41</v>
      </c>
      <c r="I4" s="198" t="s">
        <v>42</v>
      </c>
    </row>
    <row r="5" spans="2:9" ht="27.95" customHeight="1">
      <c r="B5" s="192" t="s">
        <v>43</v>
      </c>
      <c r="C5" s="6">
        <v>13</v>
      </c>
      <c r="D5" s="6">
        <v>0</v>
      </c>
      <c r="E5" s="6">
        <v>1</v>
      </c>
      <c r="F5" s="193">
        <v>0</v>
      </c>
      <c r="G5" s="193">
        <v>1</v>
      </c>
      <c r="H5" s="6">
        <v>1</v>
      </c>
      <c r="I5" s="199">
        <v>2</v>
      </c>
    </row>
    <row r="6" spans="2:9" ht="27.95" customHeight="1">
      <c r="B6" s="192" t="s">
        <v>44</v>
      </c>
      <c r="C6" s="6">
        <v>20</v>
      </c>
      <c r="D6" s="6">
        <v>0</v>
      </c>
      <c r="E6" s="6">
        <v>1</v>
      </c>
      <c r="F6" s="193">
        <v>1</v>
      </c>
      <c r="G6" s="193">
        <v>2</v>
      </c>
      <c r="H6" s="6">
        <v>2</v>
      </c>
      <c r="I6" s="199">
        <v>3</v>
      </c>
    </row>
    <row r="7" spans="2:9" ht="27.95" customHeight="1">
      <c r="B7" s="192" t="s">
        <v>45</v>
      </c>
      <c r="C7" s="6">
        <v>32</v>
      </c>
      <c r="D7" s="6">
        <v>0</v>
      </c>
      <c r="E7" s="6">
        <v>1</v>
      </c>
      <c r="F7" s="193">
        <v>2</v>
      </c>
      <c r="G7" s="193">
        <v>3</v>
      </c>
      <c r="H7" s="6">
        <v>3</v>
      </c>
      <c r="I7" s="199">
        <v>4</v>
      </c>
    </row>
    <row r="8" spans="2:9" ht="27.95" customHeight="1">
      <c r="B8" s="192" t="s">
        <v>46</v>
      </c>
      <c r="C8" s="6">
        <v>50</v>
      </c>
      <c r="D8" s="6">
        <v>1</v>
      </c>
      <c r="E8" s="6">
        <v>2</v>
      </c>
      <c r="F8" s="193">
        <v>3</v>
      </c>
      <c r="G8" s="193">
        <v>4</v>
      </c>
      <c r="H8" s="6">
        <v>5</v>
      </c>
      <c r="I8" s="199">
        <v>6</v>
      </c>
    </row>
    <row r="9" spans="2:9" ht="27.95" customHeight="1">
      <c r="B9" s="192" t="s">
        <v>47</v>
      </c>
      <c r="C9" s="6">
        <v>80</v>
      </c>
      <c r="D9" s="6">
        <v>2</v>
      </c>
      <c r="E9" s="6">
        <v>3</v>
      </c>
      <c r="F9" s="193">
        <v>5</v>
      </c>
      <c r="G9" s="193">
        <v>6</v>
      </c>
      <c r="H9" s="6">
        <v>7</v>
      </c>
      <c r="I9" s="199">
        <v>8</v>
      </c>
    </row>
    <row r="10" spans="2:9" ht="27.95" customHeight="1">
      <c r="B10" s="192" t="s">
        <v>48</v>
      </c>
      <c r="C10" s="6">
        <v>125</v>
      </c>
      <c r="D10" s="6">
        <v>3</v>
      </c>
      <c r="E10" s="6">
        <v>4</v>
      </c>
      <c r="F10" s="193">
        <v>7</v>
      </c>
      <c r="G10" s="193">
        <v>8</v>
      </c>
      <c r="H10" s="6">
        <v>10</v>
      </c>
      <c r="I10" s="199">
        <v>11</v>
      </c>
    </row>
    <row r="11" spans="2:9" ht="27.95" customHeight="1">
      <c r="B11" s="192" t="s">
        <v>49</v>
      </c>
      <c r="C11" s="6">
        <v>200</v>
      </c>
      <c r="D11" s="6">
        <v>5</v>
      </c>
      <c r="E11" s="6">
        <v>6</v>
      </c>
      <c r="F11" s="193">
        <v>10</v>
      </c>
      <c r="G11" s="193">
        <v>11</v>
      </c>
      <c r="H11" s="6">
        <v>14</v>
      </c>
      <c r="I11" s="199">
        <v>15</v>
      </c>
    </row>
    <row r="12" spans="2:9" ht="27.95" customHeight="1">
      <c r="B12" s="194" t="s">
        <v>50</v>
      </c>
      <c r="C12" s="195">
        <v>315</v>
      </c>
      <c r="D12" s="195">
        <v>7</v>
      </c>
      <c r="E12" s="195">
        <v>8</v>
      </c>
      <c r="F12" s="196">
        <v>14</v>
      </c>
      <c r="G12" s="196">
        <v>15</v>
      </c>
      <c r="H12" s="195">
        <v>21</v>
      </c>
      <c r="I12" s="200">
        <v>22</v>
      </c>
    </row>
    <row r="14" spans="2:9">
      <c r="B14" s="197" t="s">
        <v>51</v>
      </c>
      <c r="C14" s="197"/>
      <c r="D14" s="197"/>
    </row>
  </sheetData>
  <mergeCells count="4">
    <mergeCell ref="B2:I2"/>
    <mergeCell ref="D3:E3"/>
    <mergeCell ref="F3:G3"/>
    <mergeCell ref="H3:I3"/>
  </mergeCells>
  <phoneticPr fontId="5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7" workbookViewId="0">
      <selection activeCell="A42" sqref="A42:K42"/>
    </sheetView>
  </sheetViews>
  <sheetFormatPr defaultColWidth="10.375" defaultRowHeight="16.5" customHeight="1"/>
  <cols>
    <col min="1" max="1" width="11.125" style="58" customWidth="1"/>
    <col min="2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>
      <c r="A1" s="293" t="s">
        <v>52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</row>
    <row r="2" spans="1:11" ht="14.25">
      <c r="A2" s="117" t="s">
        <v>53</v>
      </c>
      <c r="B2" s="294" t="s">
        <v>54</v>
      </c>
      <c r="C2" s="294"/>
      <c r="D2" s="295" t="s">
        <v>55</v>
      </c>
      <c r="E2" s="295"/>
      <c r="F2" s="294"/>
      <c r="G2" s="294"/>
      <c r="H2" s="118" t="s">
        <v>56</v>
      </c>
      <c r="I2" s="296" t="s">
        <v>57</v>
      </c>
      <c r="J2" s="296"/>
      <c r="K2" s="297"/>
    </row>
    <row r="3" spans="1:11" ht="14.25">
      <c r="A3" s="287" t="s">
        <v>58</v>
      </c>
      <c r="B3" s="288"/>
      <c r="C3" s="289"/>
      <c r="D3" s="290" t="s">
        <v>59</v>
      </c>
      <c r="E3" s="291"/>
      <c r="F3" s="291"/>
      <c r="G3" s="292"/>
      <c r="H3" s="290" t="s">
        <v>60</v>
      </c>
      <c r="I3" s="291"/>
      <c r="J3" s="291"/>
      <c r="K3" s="292"/>
    </row>
    <row r="4" spans="1:11" ht="14.25">
      <c r="A4" s="121" t="s">
        <v>61</v>
      </c>
      <c r="B4" s="285" t="s">
        <v>62</v>
      </c>
      <c r="C4" s="286"/>
      <c r="D4" s="279" t="s">
        <v>63</v>
      </c>
      <c r="E4" s="280"/>
      <c r="F4" s="277">
        <v>45102</v>
      </c>
      <c r="G4" s="278"/>
      <c r="H4" s="279" t="s">
        <v>64</v>
      </c>
      <c r="I4" s="280"/>
      <c r="J4" s="64" t="s">
        <v>65</v>
      </c>
      <c r="K4" s="141" t="s">
        <v>66</v>
      </c>
    </row>
    <row r="5" spans="1:11" ht="14.25">
      <c r="A5" s="124" t="s">
        <v>67</v>
      </c>
      <c r="B5" s="285" t="s">
        <v>68</v>
      </c>
      <c r="C5" s="286"/>
      <c r="D5" s="279" t="s">
        <v>69</v>
      </c>
      <c r="E5" s="280"/>
      <c r="F5" s="277">
        <v>45082</v>
      </c>
      <c r="G5" s="278"/>
      <c r="H5" s="279" t="s">
        <v>70</v>
      </c>
      <c r="I5" s="280"/>
      <c r="J5" s="64" t="s">
        <v>65</v>
      </c>
      <c r="K5" s="141" t="s">
        <v>66</v>
      </c>
    </row>
    <row r="6" spans="1:11" ht="14.25">
      <c r="A6" s="121" t="s">
        <v>71</v>
      </c>
      <c r="B6" s="157" t="s">
        <v>72</v>
      </c>
      <c r="C6" s="141">
        <v>6</v>
      </c>
      <c r="D6" s="124" t="s">
        <v>73</v>
      </c>
      <c r="E6" s="134"/>
      <c r="F6" s="277">
        <v>45092</v>
      </c>
      <c r="G6" s="278"/>
      <c r="H6" s="279" t="s">
        <v>74</v>
      </c>
      <c r="I6" s="280"/>
      <c r="J6" s="64" t="s">
        <v>65</v>
      </c>
      <c r="K6" s="141" t="s">
        <v>66</v>
      </c>
    </row>
    <row r="7" spans="1:11" ht="14.25">
      <c r="A7" s="121" t="s">
        <v>75</v>
      </c>
      <c r="B7" s="276">
        <v>1829</v>
      </c>
      <c r="C7" s="239"/>
      <c r="D7" s="124" t="s">
        <v>76</v>
      </c>
      <c r="E7" s="133"/>
      <c r="F7" s="277">
        <v>45097</v>
      </c>
      <c r="G7" s="278"/>
      <c r="H7" s="279" t="s">
        <v>77</v>
      </c>
      <c r="I7" s="280"/>
      <c r="J7" s="64" t="s">
        <v>65</v>
      </c>
      <c r="K7" s="141" t="s">
        <v>66</v>
      </c>
    </row>
    <row r="8" spans="1:11" ht="14.25">
      <c r="A8" s="126" t="s">
        <v>78</v>
      </c>
      <c r="B8" s="281" t="s">
        <v>79</v>
      </c>
      <c r="C8" s="282"/>
      <c r="D8" s="246" t="s">
        <v>80</v>
      </c>
      <c r="E8" s="247"/>
      <c r="F8" s="283">
        <v>45099</v>
      </c>
      <c r="G8" s="284"/>
      <c r="H8" s="246" t="s">
        <v>81</v>
      </c>
      <c r="I8" s="247"/>
      <c r="J8" s="69" t="s">
        <v>65</v>
      </c>
      <c r="K8" s="143" t="s">
        <v>66</v>
      </c>
    </row>
    <row r="9" spans="1:11" ht="14.25">
      <c r="A9" s="270" t="s">
        <v>82</v>
      </c>
      <c r="B9" s="271"/>
      <c r="C9" s="271"/>
      <c r="D9" s="271"/>
      <c r="E9" s="271"/>
      <c r="F9" s="271"/>
      <c r="G9" s="271"/>
      <c r="H9" s="271"/>
      <c r="I9" s="271"/>
      <c r="J9" s="271"/>
      <c r="K9" s="272"/>
    </row>
    <row r="10" spans="1:11" ht="14.25">
      <c r="A10" s="243" t="s">
        <v>83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5"/>
    </row>
    <row r="11" spans="1:11" ht="14.25">
      <c r="A11" s="158" t="s">
        <v>84</v>
      </c>
      <c r="B11" s="159" t="s">
        <v>85</v>
      </c>
      <c r="C11" s="160" t="s">
        <v>86</v>
      </c>
      <c r="D11" s="161"/>
      <c r="E11" s="162" t="s">
        <v>87</v>
      </c>
      <c r="F11" s="159" t="s">
        <v>85</v>
      </c>
      <c r="G11" s="160" t="s">
        <v>86</v>
      </c>
      <c r="H11" s="160" t="s">
        <v>88</v>
      </c>
      <c r="I11" s="162" t="s">
        <v>89</v>
      </c>
      <c r="J11" s="159" t="s">
        <v>85</v>
      </c>
      <c r="K11" s="183" t="s">
        <v>86</v>
      </c>
    </row>
    <row r="12" spans="1:11" ht="14.25">
      <c r="A12" s="124" t="s">
        <v>90</v>
      </c>
      <c r="B12" s="132" t="s">
        <v>85</v>
      </c>
      <c r="C12" s="64" t="s">
        <v>86</v>
      </c>
      <c r="D12" s="133"/>
      <c r="E12" s="134" t="s">
        <v>91</v>
      </c>
      <c r="F12" s="132" t="s">
        <v>85</v>
      </c>
      <c r="G12" s="64" t="s">
        <v>86</v>
      </c>
      <c r="H12" s="64" t="s">
        <v>88</v>
      </c>
      <c r="I12" s="134" t="s">
        <v>92</v>
      </c>
      <c r="J12" s="132" t="s">
        <v>85</v>
      </c>
      <c r="K12" s="141" t="s">
        <v>86</v>
      </c>
    </row>
    <row r="13" spans="1:11" ht="14.25">
      <c r="A13" s="124" t="s">
        <v>93</v>
      </c>
      <c r="B13" s="132" t="s">
        <v>85</v>
      </c>
      <c r="C13" s="64" t="s">
        <v>86</v>
      </c>
      <c r="D13" s="133"/>
      <c r="E13" s="134" t="s">
        <v>94</v>
      </c>
      <c r="F13" s="64" t="s">
        <v>95</v>
      </c>
      <c r="G13" s="64" t="s">
        <v>96</v>
      </c>
      <c r="H13" s="64" t="s">
        <v>88</v>
      </c>
      <c r="I13" s="134" t="s">
        <v>97</v>
      </c>
      <c r="J13" s="132" t="s">
        <v>85</v>
      </c>
      <c r="K13" s="141" t="s">
        <v>86</v>
      </c>
    </row>
    <row r="14" spans="1:11" ht="14.25">
      <c r="A14" s="246" t="s">
        <v>98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8"/>
    </row>
    <row r="15" spans="1:11" ht="14.25">
      <c r="A15" s="243" t="s">
        <v>99</v>
      </c>
      <c r="B15" s="244"/>
      <c r="C15" s="244"/>
      <c r="D15" s="244"/>
      <c r="E15" s="244"/>
      <c r="F15" s="244"/>
      <c r="G15" s="244"/>
      <c r="H15" s="244"/>
      <c r="I15" s="244"/>
      <c r="J15" s="244"/>
      <c r="K15" s="245"/>
    </row>
    <row r="16" spans="1:11" ht="14.25">
      <c r="A16" s="163" t="s">
        <v>100</v>
      </c>
      <c r="B16" s="160" t="s">
        <v>95</v>
      </c>
      <c r="C16" s="160" t="s">
        <v>96</v>
      </c>
      <c r="D16" s="164"/>
      <c r="E16" s="165" t="s">
        <v>101</v>
      </c>
      <c r="F16" s="160" t="s">
        <v>95</v>
      </c>
      <c r="G16" s="160" t="s">
        <v>96</v>
      </c>
      <c r="H16" s="166"/>
      <c r="I16" s="165" t="s">
        <v>102</v>
      </c>
      <c r="J16" s="160" t="s">
        <v>95</v>
      </c>
      <c r="K16" s="183" t="s">
        <v>96</v>
      </c>
    </row>
    <row r="17" spans="1:22" ht="16.5" customHeight="1">
      <c r="A17" s="135" t="s">
        <v>103</v>
      </c>
      <c r="B17" s="64" t="s">
        <v>95</v>
      </c>
      <c r="C17" s="64" t="s">
        <v>96</v>
      </c>
      <c r="D17" s="122"/>
      <c r="E17" s="136" t="s">
        <v>104</v>
      </c>
      <c r="F17" s="64" t="s">
        <v>95</v>
      </c>
      <c r="G17" s="64" t="s">
        <v>96</v>
      </c>
      <c r="H17" s="167"/>
      <c r="I17" s="136" t="s">
        <v>105</v>
      </c>
      <c r="J17" s="64" t="s">
        <v>95</v>
      </c>
      <c r="K17" s="141" t="s">
        <v>96</v>
      </c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</row>
    <row r="18" spans="1:22" ht="18" customHeight="1">
      <c r="A18" s="273" t="s">
        <v>106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5"/>
    </row>
    <row r="19" spans="1:22" ht="18" customHeight="1">
      <c r="A19" s="243" t="s">
        <v>107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5"/>
    </row>
    <row r="20" spans="1:22" ht="16.5" customHeight="1">
      <c r="A20" s="260" t="s">
        <v>108</v>
      </c>
      <c r="B20" s="261"/>
      <c r="C20" s="262"/>
      <c r="D20" s="262"/>
      <c r="E20" s="262"/>
      <c r="F20" s="262"/>
      <c r="G20" s="262"/>
      <c r="H20" s="262"/>
      <c r="I20" s="262"/>
      <c r="J20" s="262"/>
      <c r="K20" s="263"/>
    </row>
    <row r="21" spans="1:22" ht="21.75" customHeight="1">
      <c r="A21" s="168" t="s">
        <v>109</v>
      </c>
      <c r="B21" s="169"/>
      <c r="C21" s="170">
        <v>120</v>
      </c>
      <c r="D21" s="170">
        <v>130</v>
      </c>
      <c r="E21" s="170">
        <v>140</v>
      </c>
      <c r="F21" s="170">
        <v>150</v>
      </c>
      <c r="G21" s="170">
        <v>160</v>
      </c>
      <c r="H21" s="170">
        <v>170</v>
      </c>
      <c r="J21" s="136"/>
      <c r="K21" s="89" t="s">
        <v>110</v>
      </c>
    </row>
    <row r="22" spans="1:22" ht="23.1" customHeight="1">
      <c r="A22" s="7" t="s">
        <v>111</v>
      </c>
      <c r="B22" s="171"/>
      <c r="C22" s="7" t="s">
        <v>95</v>
      </c>
      <c r="D22" s="7" t="s">
        <v>95</v>
      </c>
      <c r="E22" s="7" t="s">
        <v>95</v>
      </c>
      <c r="F22" s="7" t="s">
        <v>95</v>
      </c>
      <c r="G22" s="7" t="s">
        <v>95</v>
      </c>
      <c r="H22" s="7" t="s">
        <v>95</v>
      </c>
      <c r="I22" s="173"/>
      <c r="J22" s="173"/>
      <c r="K22" s="185"/>
    </row>
    <row r="23" spans="1:22" ht="23.1" customHeight="1">
      <c r="A23" s="7" t="s">
        <v>112</v>
      </c>
      <c r="B23" s="171"/>
      <c r="C23" s="7" t="s">
        <v>95</v>
      </c>
      <c r="D23" s="7" t="s">
        <v>95</v>
      </c>
      <c r="E23" s="7" t="s">
        <v>95</v>
      </c>
      <c r="F23" s="7" t="s">
        <v>95</v>
      </c>
      <c r="G23" s="7" t="s">
        <v>95</v>
      </c>
      <c r="H23" s="7" t="s">
        <v>95</v>
      </c>
      <c r="I23" s="173"/>
      <c r="J23" s="173"/>
      <c r="K23" s="186"/>
    </row>
    <row r="24" spans="1:22" ht="23.1" customHeight="1">
      <c r="A24" s="7" t="s">
        <v>113</v>
      </c>
      <c r="B24" s="171"/>
      <c r="C24" s="7" t="s">
        <v>95</v>
      </c>
      <c r="D24" s="7" t="s">
        <v>95</v>
      </c>
      <c r="E24" s="7" t="s">
        <v>95</v>
      </c>
      <c r="F24" s="7" t="s">
        <v>95</v>
      </c>
      <c r="G24" s="7" t="s">
        <v>95</v>
      </c>
      <c r="H24" s="7" t="s">
        <v>95</v>
      </c>
      <c r="I24" s="173"/>
      <c r="J24" s="173"/>
      <c r="K24" s="186"/>
    </row>
    <row r="25" spans="1:22" ht="23.1" customHeight="1">
      <c r="A25" s="125"/>
      <c r="B25" s="172"/>
      <c r="C25" s="173"/>
      <c r="D25" s="173"/>
      <c r="E25" s="173"/>
      <c r="F25" s="173"/>
      <c r="G25" s="173"/>
      <c r="H25" s="173"/>
      <c r="I25" s="173"/>
      <c r="J25" s="173"/>
      <c r="K25" s="87"/>
    </row>
    <row r="26" spans="1:22" ht="23.1" customHeight="1">
      <c r="A26" s="125"/>
      <c r="B26" s="173"/>
      <c r="C26" s="173"/>
      <c r="D26" s="173"/>
      <c r="E26" s="173"/>
      <c r="F26" s="173"/>
      <c r="G26" s="173"/>
      <c r="H26" s="173"/>
      <c r="I26" s="173"/>
      <c r="J26" s="173"/>
      <c r="K26" s="87"/>
    </row>
    <row r="27" spans="1:22" ht="23.1" customHeight="1">
      <c r="A27" s="125"/>
      <c r="B27" s="173"/>
      <c r="C27" s="173"/>
      <c r="D27" s="173"/>
      <c r="E27" s="173"/>
      <c r="F27" s="173"/>
      <c r="G27" s="173"/>
      <c r="H27" s="173"/>
      <c r="I27" s="173"/>
      <c r="J27" s="173"/>
      <c r="K27" s="87"/>
    </row>
    <row r="28" spans="1:22" ht="23.1" customHeight="1">
      <c r="A28" s="125"/>
      <c r="B28" s="173"/>
      <c r="C28" s="173"/>
      <c r="D28" s="173"/>
      <c r="E28" s="173"/>
      <c r="F28" s="173"/>
      <c r="G28" s="173"/>
      <c r="H28" s="173"/>
      <c r="I28" s="173"/>
      <c r="J28" s="173"/>
      <c r="K28" s="87"/>
    </row>
    <row r="29" spans="1:22" ht="18" customHeight="1">
      <c r="A29" s="249" t="s">
        <v>114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22" ht="18.75" customHeight="1">
      <c r="A30" s="264" t="s">
        <v>115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22" ht="18.75" customHeight="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69"/>
    </row>
    <row r="32" spans="1:22" ht="18" customHeight="1">
      <c r="A32" s="249" t="s">
        <v>116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14.25">
      <c r="A33" s="252" t="s">
        <v>117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4"/>
    </row>
    <row r="34" spans="1:11" ht="14.25">
      <c r="A34" s="255" t="s">
        <v>118</v>
      </c>
      <c r="B34" s="256"/>
      <c r="C34" s="64" t="s">
        <v>65</v>
      </c>
      <c r="D34" s="64" t="s">
        <v>66</v>
      </c>
      <c r="E34" s="257" t="s">
        <v>119</v>
      </c>
      <c r="F34" s="258"/>
      <c r="G34" s="258"/>
      <c r="H34" s="258"/>
      <c r="I34" s="258"/>
      <c r="J34" s="258"/>
      <c r="K34" s="259"/>
    </row>
    <row r="35" spans="1:11" ht="14.25">
      <c r="A35" s="225" t="s">
        <v>120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</row>
    <row r="36" spans="1:11" ht="21" customHeight="1">
      <c r="A36" s="174" t="s">
        <v>121</v>
      </c>
      <c r="B36" s="175"/>
      <c r="C36" s="175"/>
      <c r="D36" s="175"/>
      <c r="E36" s="175"/>
      <c r="F36" s="175"/>
      <c r="G36" s="175"/>
      <c r="H36" s="175"/>
      <c r="I36" s="175"/>
      <c r="J36" s="175">
        <v>1</v>
      </c>
      <c r="K36" s="187"/>
    </row>
    <row r="37" spans="1:11" ht="21" customHeight="1">
      <c r="A37" s="176" t="s">
        <v>122</v>
      </c>
      <c r="B37" s="177"/>
      <c r="C37" s="177"/>
      <c r="D37" s="177"/>
      <c r="E37" s="177"/>
      <c r="F37" s="177"/>
      <c r="G37" s="177"/>
      <c r="H37" s="177"/>
      <c r="I37" s="177"/>
      <c r="J37" s="175">
        <v>1</v>
      </c>
      <c r="K37" s="188"/>
    </row>
    <row r="38" spans="1:11" ht="21" customHeight="1">
      <c r="A38" s="176" t="s">
        <v>123</v>
      </c>
      <c r="B38" s="177"/>
      <c r="C38" s="177"/>
      <c r="D38" s="177"/>
      <c r="E38" s="177"/>
      <c r="F38" s="177"/>
      <c r="G38" s="177"/>
      <c r="H38" s="177"/>
      <c r="I38" s="177"/>
      <c r="J38" s="175">
        <v>1</v>
      </c>
      <c r="K38" s="188"/>
    </row>
    <row r="39" spans="1:11" ht="21" customHeight="1">
      <c r="A39" s="176" t="s">
        <v>124</v>
      </c>
      <c r="B39" s="177"/>
      <c r="C39" s="177"/>
      <c r="D39" s="177"/>
      <c r="E39" s="177"/>
      <c r="F39" s="177"/>
      <c r="G39" s="177"/>
      <c r="H39" s="177"/>
      <c r="I39" s="177"/>
      <c r="J39" s="175">
        <v>1</v>
      </c>
      <c r="K39" s="188"/>
    </row>
    <row r="40" spans="1:11" ht="21" customHeight="1">
      <c r="A40" s="176"/>
      <c r="B40" s="177"/>
      <c r="C40" s="177"/>
      <c r="D40" s="177"/>
      <c r="E40" s="177"/>
      <c r="F40" s="177"/>
      <c r="G40" s="177"/>
      <c r="H40" s="177"/>
      <c r="I40" s="177"/>
      <c r="J40" s="175"/>
      <c r="K40" s="188"/>
    </row>
    <row r="41" spans="1:11" ht="21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21" customHeight="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4.25">
      <c r="A43" s="240" t="s">
        <v>125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4.25">
      <c r="A44" s="243" t="s">
        <v>126</v>
      </c>
      <c r="B44" s="244"/>
      <c r="C44" s="244"/>
      <c r="D44" s="244"/>
      <c r="E44" s="244"/>
      <c r="F44" s="244"/>
      <c r="G44" s="244"/>
      <c r="H44" s="244"/>
      <c r="I44" s="244"/>
      <c r="J44" s="244"/>
      <c r="K44" s="245"/>
    </row>
    <row r="45" spans="1:11" ht="14.25">
      <c r="A45" s="163" t="s">
        <v>127</v>
      </c>
      <c r="B45" s="160" t="s">
        <v>95</v>
      </c>
      <c r="C45" s="160" t="s">
        <v>96</v>
      </c>
      <c r="D45" s="160" t="s">
        <v>88</v>
      </c>
      <c r="E45" s="165" t="s">
        <v>128</v>
      </c>
      <c r="F45" s="160" t="s">
        <v>95</v>
      </c>
      <c r="G45" s="160" t="s">
        <v>96</v>
      </c>
      <c r="H45" s="160" t="s">
        <v>88</v>
      </c>
      <c r="I45" s="165" t="s">
        <v>129</v>
      </c>
      <c r="J45" s="160" t="s">
        <v>95</v>
      </c>
      <c r="K45" s="183" t="s">
        <v>96</v>
      </c>
    </row>
    <row r="46" spans="1:11" ht="14.25">
      <c r="A46" s="135" t="s">
        <v>87</v>
      </c>
      <c r="B46" s="64" t="s">
        <v>95</v>
      </c>
      <c r="C46" s="64" t="s">
        <v>96</v>
      </c>
      <c r="D46" s="64" t="s">
        <v>88</v>
      </c>
      <c r="E46" s="136" t="s">
        <v>94</v>
      </c>
      <c r="F46" s="64" t="s">
        <v>95</v>
      </c>
      <c r="G46" s="64" t="s">
        <v>96</v>
      </c>
      <c r="H46" s="64" t="s">
        <v>88</v>
      </c>
      <c r="I46" s="136" t="s">
        <v>105</v>
      </c>
      <c r="J46" s="64" t="s">
        <v>95</v>
      </c>
      <c r="K46" s="141" t="s">
        <v>96</v>
      </c>
    </row>
    <row r="47" spans="1:11" ht="14.25">
      <c r="A47" s="246" t="s">
        <v>98</v>
      </c>
      <c r="B47" s="247"/>
      <c r="C47" s="247"/>
      <c r="D47" s="247"/>
      <c r="E47" s="247"/>
      <c r="F47" s="247"/>
      <c r="G47" s="247"/>
      <c r="H47" s="247"/>
      <c r="I47" s="247"/>
      <c r="J47" s="247"/>
      <c r="K47" s="248"/>
    </row>
    <row r="48" spans="1:11" ht="14.25">
      <c r="A48" s="225" t="s">
        <v>130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</row>
    <row r="49" spans="1:11" ht="14.2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4.25">
      <c r="A50" s="178" t="s">
        <v>131</v>
      </c>
      <c r="B50" s="229" t="s">
        <v>132</v>
      </c>
      <c r="C50" s="229"/>
      <c r="D50" s="179" t="s">
        <v>133</v>
      </c>
      <c r="E50" s="180" t="s">
        <v>134</v>
      </c>
      <c r="F50" s="181" t="s">
        <v>135</v>
      </c>
      <c r="G50" s="182">
        <v>45084</v>
      </c>
      <c r="H50" s="230" t="s">
        <v>136</v>
      </c>
      <c r="I50" s="231"/>
      <c r="J50" s="232" t="s">
        <v>137</v>
      </c>
      <c r="K50" s="233"/>
    </row>
    <row r="51" spans="1:11" ht="14.25">
      <c r="A51" s="225" t="s">
        <v>138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</row>
    <row r="52" spans="1:11" ht="14.25">
      <c r="A52" s="226" t="s">
        <v>139</v>
      </c>
      <c r="B52" s="227"/>
      <c r="C52" s="227"/>
      <c r="D52" s="227"/>
      <c r="E52" s="227"/>
      <c r="F52" s="227"/>
      <c r="G52" s="227"/>
      <c r="H52" s="227"/>
      <c r="I52" s="227"/>
      <c r="J52" s="227"/>
      <c r="K52" s="228"/>
    </row>
    <row r="53" spans="1:11" ht="14.25">
      <c r="A53" s="178" t="s">
        <v>131</v>
      </c>
      <c r="B53" s="229" t="s">
        <v>132</v>
      </c>
      <c r="C53" s="229"/>
      <c r="D53" s="179" t="s">
        <v>133</v>
      </c>
      <c r="E53" s="180"/>
      <c r="F53" s="181" t="s">
        <v>140</v>
      </c>
      <c r="G53" s="182"/>
      <c r="H53" s="230" t="s">
        <v>136</v>
      </c>
      <c r="I53" s="231"/>
      <c r="J53" s="232" t="s">
        <v>137</v>
      </c>
      <c r="K53" s="233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4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19"/>
  <sheetViews>
    <sheetView tabSelected="1" topLeftCell="A2" workbookViewId="0">
      <selection activeCell="P6" sqref="P6"/>
    </sheetView>
  </sheetViews>
  <sheetFormatPr defaultColWidth="9" defaultRowHeight="14.25"/>
  <cols>
    <col min="1" max="1" width="19.875" style="27" customWidth="1"/>
    <col min="2" max="2" width="9.75" style="27" customWidth="1"/>
    <col min="3" max="3" width="9.75" style="28" customWidth="1"/>
    <col min="4" max="7" width="9.75" style="27" customWidth="1"/>
    <col min="8" max="8" width="4.125" style="27" customWidth="1"/>
    <col min="9" max="9" width="10.75" style="27" customWidth="1"/>
    <col min="10" max="10" width="9.75" style="27" customWidth="1"/>
    <col min="11" max="11" width="9.75" style="144" customWidth="1"/>
    <col min="12" max="12" width="9.75" style="27" customWidth="1"/>
    <col min="13" max="13" width="9.75" style="144" customWidth="1"/>
    <col min="14" max="14" width="9.75" style="27" customWidth="1"/>
    <col min="15" max="252" width="9" style="27"/>
    <col min="253" max="16384" width="9" style="2"/>
  </cols>
  <sheetData>
    <row r="1" spans="1:255" s="27" customFormat="1" ht="29.1" customHeight="1">
      <c r="A1" s="298" t="s">
        <v>141</v>
      </c>
      <c r="B1" s="299"/>
      <c r="C1" s="300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27" customFormat="1" ht="20.100000000000001" customHeight="1">
      <c r="A2" s="145" t="s">
        <v>61</v>
      </c>
      <c r="B2" s="301" t="s">
        <v>62</v>
      </c>
      <c r="C2" s="302"/>
      <c r="D2" s="303" t="s">
        <v>68</v>
      </c>
      <c r="E2" s="303"/>
      <c r="F2" s="303"/>
      <c r="G2" s="146"/>
      <c r="H2" s="147"/>
      <c r="I2" s="151" t="s">
        <v>56</v>
      </c>
      <c r="J2" s="304" t="s">
        <v>57</v>
      </c>
      <c r="K2" s="304"/>
      <c r="L2" s="304"/>
      <c r="M2" s="304"/>
      <c r="N2" s="30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27" customFormat="1" ht="17.25">
      <c r="A3" s="310" t="s">
        <v>142</v>
      </c>
      <c r="B3" s="306" t="s">
        <v>143</v>
      </c>
      <c r="C3" s="307"/>
      <c r="D3" s="306"/>
      <c r="E3" s="306"/>
      <c r="F3" s="306"/>
      <c r="G3" s="32"/>
      <c r="H3" s="148"/>
      <c r="I3" s="308" t="s">
        <v>144</v>
      </c>
      <c r="J3" s="308"/>
      <c r="K3" s="308"/>
      <c r="L3" s="308"/>
      <c r="M3" s="308"/>
      <c r="N3" s="30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27" customFormat="1" ht="17.25">
      <c r="A4" s="310"/>
      <c r="B4" s="32"/>
      <c r="C4" s="32"/>
      <c r="D4" s="32"/>
      <c r="E4" s="32"/>
      <c r="F4" s="32"/>
      <c r="G4" s="32"/>
      <c r="H4" s="148"/>
      <c r="I4" s="152"/>
      <c r="J4" s="153"/>
      <c r="K4" s="153" t="s">
        <v>361</v>
      </c>
      <c r="L4" s="153">
        <v>160</v>
      </c>
      <c r="M4" s="153"/>
      <c r="N4" s="15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27" customFormat="1" ht="24" customHeight="1">
      <c r="A5" s="310"/>
      <c r="B5" s="33" t="s">
        <v>145</v>
      </c>
      <c r="C5" s="33" t="s">
        <v>146</v>
      </c>
      <c r="D5" s="33" t="s">
        <v>147</v>
      </c>
      <c r="E5" s="33" t="s">
        <v>148</v>
      </c>
      <c r="F5" s="33" t="s">
        <v>149</v>
      </c>
      <c r="G5" s="33" t="s">
        <v>150</v>
      </c>
      <c r="H5" s="149"/>
      <c r="I5" s="105"/>
      <c r="J5" s="32"/>
      <c r="K5" s="32" t="s">
        <v>151</v>
      </c>
      <c r="L5" s="32" t="s">
        <v>152</v>
      </c>
      <c r="M5" s="32"/>
      <c r="N5" s="32"/>
      <c r="O5" s="2"/>
      <c r="P5" s="2"/>
      <c r="W5" s="32" t="s">
        <v>153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27" customFormat="1" ht="24" customHeight="1">
      <c r="A6" s="34" t="s">
        <v>154</v>
      </c>
      <c r="B6" s="33">
        <f t="shared" ref="B6:B8" si="0">C6-4</f>
        <v>45</v>
      </c>
      <c r="C6" s="33">
        <v>49</v>
      </c>
      <c r="D6" s="33">
        <f t="shared" ref="D6:G6" si="1">C6+4</f>
        <v>53</v>
      </c>
      <c r="E6" s="33">
        <f t="shared" si="1"/>
        <v>57</v>
      </c>
      <c r="F6" s="33">
        <f t="shared" si="1"/>
        <v>61</v>
      </c>
      <c r="G6" s="33">
        <f t="shared" si="1"/>
        <v>65</v>
      </c>
      <c r="H6" s="149"/>
      <c r="I6" s="50"/>
      <c r="J6" s="50"/>
      <c r="K6" s="51" t="s">
        <v>155</v>
      </c>
      <c r="L6" s="50" t="s">
        <v>156</v>
      </c>
      <c r="M6" s="50"/>
      <c r="N6" s="50"/>
      <c r="O6" s="2"/>
      <c r="P6" s="2"/>
      <c r="W6" s="32" t="s">
        <v>157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27" customFormat="1" ht="24" customHeight="1">
      <c r="A7" s="35" t="s">
        <v>158</v>
      </c>
      <c r="B7" s="33">
        <f t="shared" si="0"/>
        <v>80</v>
      </c>
      <c r="C7" s="33">
        <v>84</v>
      </c>
      <c r="D7" s="33">
        <f t="shared" ref="D7:D8" si="2">C7+4</f>
        <v>88</v>
      </c>
      <c r="E7" s="33">
        <f t="shared" ref="E7:G7" si="3">D7+6</f>
        <v>94</v>
      </c>
      <c r="F7" s="33">
        <f t="shared" si="3"/>
        <v>100</v>
      </c>
      <c r="G7" s="33">
        <f t="shared" si="3"/>
        <v>106</v>
      </c>
      <c r="H7" s="149"/>
      <c r="I7" s="51"/>
      <c r="J7" s="51"/>
      <c r="K7" s="51" t="s">
        <v>159</v>
      </c>
      <c r="L7" s="51" t="s">
        <v>363</v>
      </c>
      <c r="M7" s="51"/>
      <c r="N7" s="5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27" customFormat="1" ht="24" customHeight="1">
      <c r="A8" s="35" t="s">
        <v>161</v>
      </c>
      <c r="B8" s="33">
        <f t="shared" si="0"/>
        <v>68</v>
      </c>
      <c r="C8" s="33">
        <v>72</v>
      </c>
      <c r="D8" s="33">
        <f t="shared" si="2"/>
        <v>76</v>
      </c>
      <c r="E8" s="33">
        <f t="shared" ref="E8:G8" si="4">D8+6</f>
        <v>82</v>
      </c>
      <c r="F8" s="33">
        <f t="shared" si="4"/>
        <v>88</v>
      </c>
      <c r="G8" s="33">
        <f t="shared" si="4"/>
        <v>94</v>
      </c>
      <c r="H8" s="149"/>
      <c r="I8" s="51"/>
      <c r="J8" s="51"/>
      <c r="K8" s="51" t="s">
        <v>160</v>
      </c>
      <c r="L8" s="51" t="s">
        <v>363</v>
      </c>
      <c r="M8" s="51"/>
      <c r="N8" s="5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27" customFormat="1" ht="24" customHeight="1">
      <c r="A9" s="35" t="s">
        <v>163</v>
      </c>
      <c r="B9" s="33">
        <f>C9-1</f>
        <v>39</v>
      </c>
      <c r="C9" s="33">
        <v>40</v>
      </c>
      <c r="D9" s="33">
        <f>C9+1</f>
        <v>41</v>
      </c>
      <c r="E9" s="33">
        <f t="shared" ref="E9:G9" si="5">D9+1.5</f>
        <v>42.5</v>
      </c>
      <c r="F9" s="33">
        <f t="shared" si="5"/>
        <v>44</v>
      </c>
      <c r="G9" s="33">
        <f t="shared" si="5"/>
        <v>45.5</v>
      </c>
      <c r="H9" s="149"/>
      <c r="I9" s="51"/>
      <c r="J9" s="51"/>
      <c r="K9" s="51" t="s">
        <v>164</v>
      </c>
      <c r="L9" s="51" t="s">
        <v>364</v>
      </c>
      <c r="M9" s="51"/>
      <c r="N9" s="5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27" customFormat="1" ht="24" customHeight="1">
      <c r="A10" s="35" t="s">
        <v>165</v>
      </c>
      <c r="B10" s="33">
        <f>C10-1.5</f>
        <v>31.5</v>
      </c>
      <c r="C10" s="33">
        <v>33</v>
      </c>
      <c r="D10" s="33">
        <f t="shared" ref="D10:G10" si="6">C10+2.2</f>
        <v>35.200000000000003</v>
      </c>
      <c r="E10" s="33">
        <f t="shared" si="6"/>
        <v>37.400000000000006</v>
      </c>
      <c r="F10" s="33">
        <f t="shared" si="6"/>
        <v>39.600000000000009</v>
      </c>
      <c r="G10" s="33">
        <f t="shared" si="6"/>
        <v>41.800000000000011</v>
      </c>
      <c r="H10" s="149"/>
      <c r="I10" s="51"/>
      <c r="J10" s="51"/>
      <c r="K10" s="51" t="s">
        <v>166</v>
      </c>
      <c r="L10" s="51" t="s">
        <v>365</v>
      </c>
      <c r="M10" s="51"/>
      <c r="N10" s="5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27" customFormat="1" ht="24" customHeight="1">
      <c r="A11" s="35" t="s">
        <v>167</v>
      </c>
      <c r="B11" s="33">
        <f>C11-4.75</f>
        <v>57.25</v>
      </c>
      <c r="C11" s="33">
        <v>62</v>
      </c>
      <c r="D11" s="36">
        <f t="shared" ref="D11:G11" si="7">C11+4.1+0.6</f>
        <v>66.699999999999989</v>
      </c>
      <c r="E11" s="36">
        <f t="shared" si="7"/>
        <v>71.399999999999977</v>
      </c>
      <c r="F11" s="36">
        <f t="shared" si="7"/>
        <v>76.099999999999966</v>
      </c>
      <c r="G11" s="36">
        <f t="shared" si="7"/>
        <v>80.799999999999955</v>
      </c>
      <c r="H11" s="149"/>
      <c r="I11" s="51"/>
      <c r="J11" s="51"/>
      <c r="K11" s="51" t="s">
        <v>166</v>
      </c>
      <c r="L11" s="51" t="s">
        <v>366</v>
      </c>
      <c r="M11" s="51"/>
      <c r="N11" s="5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27" customFormat="1" ht="24" customHeight="1">
      <c r="A12" s="35" t="s">
        <v>168</v>
      </c>
      <c r="B12" s="33">
        <f>C12-1.2</f>
        <v>14.8</v>
      </c>
      <c r="C12" s="33">
        <v>16</v>
      </c>
      <c r="D12" s="33">
        <f t="shared" ref="D12:G12" si="8">C12+1.2</f>
        <v>17.2</v>
      </c>
      <c r="E12" s="33">
        <f t="shared" si="8"/>
        <v>18.399999999999999</v>
      </c>
      <c r="F12" s="33">
        <f t="shared" si="8"/>
        <v>19.599999999999998</v>
      </c>
      <c r="G12" s="33">
        <f t="shared" si="8"/>
        <v>20.799999999999997</v>
      </c>
      <c r="H12" s="149"/>
      <c r="I12" s="51"/>
      <c r="J12" s="51"/>
      <c r="K12" s="51" t="s">
        <v>160</v>
      </c>
      <c r="L12" s="51" t="s">
        <v>367</v>
      </c>
      <c r="M12" s="51"/>
      <c r="N12" s="5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27" customFormat="1" ht="24" customHeight="1">
      <c r="A13" s="35" t="s">
        <v>169</v>
      </c>
      <c r="B13" s="33">
        <f>C13-0.8</f>
        <v>12.7</v>
      </c>
      <c r="C13" s="33">
        <v>13.5</v>
      </c>
      <c r="D13" s="33">
        <f>C13+0.8</f>
        <v>14.3</v>
      </c>
      <c r="E13" s="33">
        <f>D13+1</f>
        <v>15.3</v>
      </c>
      <c r="F13" s="33">
        <f>E13+1</f>
        <v>16.3</v>
      </c>
      <c r="G13" s="33">
        <f>F13+0.8</f>
        <v>17.100000000000001</v>
      </c>
      <c r="H13" s="149"/>
      <c r="I13" s="51"/>
      <c r="J13" s="51"/>
      <c r="K13" s="51" t="s">
        <v>160</v>
      </c>
      <c r="L13" s="51" t="s">
        <v>365</v>
      </c>
      <c r="M13" s="51"/>
      <c r="N13" s="5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27" customFormat="1" ht="24" customHeight="1">
      <c r="A14" s="35" t="s">
        <v>362</v>
      </c>
      <c r="B14" s="37">
        <f>C14-0.2</f>
        <v>8.3000000000000007</v>
      </c>
      <c r="C14" s="37">
        <v>8.5</v>
      </c>
      <c r="D14" s="37">
        <f>C14+0.2</f>
        <v>8.6999999999999993</v>
      </c>
      <c r="E14" s="37">
        <f t="shared" ref="E14:G14" si="9">D14+0.4</f>
        <v>9.1</v>
      </c>
      <c r="F14" s="37">
        <f t="shared" si="9"/>
        <v>9.5</v>
      </c>
      <c r="G14" s="37">
        <f t="shared" si="9"/>
        <v>9.9</v>
      </c>
      <c r="H14" s="149"/>
      <c r="I14" s="51"/>
      <c r="J14" s="51"/>
      <c r="K14" s="51" t="s">
        <v>160</v>
      </c>
      <c r="L14" s="51" t="s">
        <v>363</v>
      </c>
      <c r="M14" s="51"/>
      <c r="N14" s="5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27" customFormat="1" ht="24" customHeight="1">
      <c r="A15" s="35" t="s">
        <v>171</v>
      </c>
      <c r="B15" s="37">
        <v>5</v>
      </c>
      <c r="C15" s="37">
        <v>5</v>
      </c>
      <c r="D15" s="37">
        <v>5</v>
      </c>
      <c r="E15" s="37">
        <v>5</v>
      </c>
      <c r="F15" s="37">
        <v>5.5</v>
      </c>
      <c r="G15" s="37">
        <v>5.5</v>
      </c>
      <c r="H15" s="149"/>
      <c r="I15" s="51"/>
      <c r="J15" s="51"/>
      <c r="K15" s="51" t="s">
        <v>160</v>
      </c>
      <c r="L15" s="51" t="s">
        <v>368</v>
      </c>
      <c r="M15" s="51"/>
      <c r="N15" s="5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27" customFormat="1" ht="24" customHeight="1">
      <c r="A16" s="35" t="s">
        <v>172</v>
      </c>
      <c r="B16" s="37">
        <v>16</v>
      </c>
      <c r="C16" s="37">
        <v>16</v>
      </c>
      <c r="D16" s="37">
        <v>17</v>
      </c>
      <c r="E16" s="37">
        <v>17</v>
      </c>
      <c r="F16" s="37">
        <v>18</v>
      </c>
      <c r="G16" s="37">
        <v>18</v>
      </c>
      <c r="H16" s="150"/>
      <c r="I16" s="154"/>
      <c r="J16" s="154"/>
      <c r="K16" s="155"/>
      <c r="L16" s="439" t="s">
        <v>363</v>
      </c>
      <c r="M16" s="154"/>
      <c r="N16" s="15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27" customFormat="1" ht="24" customHeight="1">
      <c r="A17" s="41"/>
      <c r="B17" s="41"/>
      <c r="C17" s="41"/>
      <c r="D17" s="41"/>
      <c r="E17" s="41"/>
      <c r="F17" s="43"/>
      <c r="K17" s="144"/>
      <c r="L17" s="440" t="s">
        <v>369</v>
      </c>
      <c r="M17" s="14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27" customFormat="1">
      <c r="A18" s="44" t="s">
        <v>173</v>
      </c>
      <c r="B18" s="44"/>
      <c r="C18" s="45"/>
      <c r="K18" s="144"/>
      <c r="M18" s="14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27" customFormat="1">
      <c r="C19" s="28"/>
      <c r="E19" s="56" t="s">
        <v>174</v>
      </c>
      <c r="F19" s="57">
        <v>45084</v>
      </c>
      <c r="I19" s="56" t="s">
        <v>175</v>
      </c>
      <c r="J19" s="56" t="s">
        <v>134</v>
      </c>
      <c r="K19" s="144"/>
      <c r="M19" s="156" t="s">
        <v>176</v>
      </c>
      <c r="N19" s="44" t="s">
        <v>137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4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58" customWidth="1"/>
    <col min="2" max="16384" width="10" style="58"/>
  </cols>
  <sheetData>
    <row r="1" spans="1:11" ht="22.5" customHeight="1">
      <c r="A1" s="358" t="s">
        <v>177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7.25" customHeight="1">
      <c r="A2" s="117" t="s">
        <v>53</v>
      </c>
      <c r="B2" s="294"/>
      <c r="C2" s="294"/>
      <c r="D2" s="295" t="s">
        <v>55</v>
      </c>
      <c r="E2" s="295"/>
      <c r="F2" s="294"/>
      <c r="G2" s="294"/>
      <c r="H2" s="118" t="s">
        <v>56</v>
      </c>
      <c r="I2" s="296"/>
      <c r="J2" s="296"/>
      <c r="K2" s="297"/>
    </row>
    <row r="3" spans="1:11" ht="16.5" customHeight="1">
      <c r="A3" s="287" t="s">
        <v>58</v>
      </c>
      <c r="B3" s="288"/>
      <c r="C3" s="289"/>
      <c r="D3" s="290" t="s">
        <v>59</v>
      </c>
      <c r="E3" s="291"/>
      <c r="F3" s="291"/>
      <c r="G3" s="292"/>
      <c r="H3" s="290" t="s">
        <v>60</v>
      </c>
      <c r="I3" s="291"/>
      <c r="J3" s="291"/>
      <c r="K3" s="292"/>
    </row>
    <row r="4" spans="1:11" ht="16.5" customHeight="1">
      <c r="A4" s="121" t="s">
        <v>61</v>
      </c>
      <c r="B4" s="352"/>
      <c r="C4" s="353"/>
      <c r="D4" s="279" t="s">
        <v>63</v>
      </c>
      <c r="E4" s="280"/>
      <c r="F4" s="277"/>
      <c r="G4" s="278"/>
      <c r="H4" s="279" t="s">
        <v>178</v>
      </c>
      <c r="I4" s="280"/>
      <c r="J4" s="64" t="s">
        <v>65</v>
      </c>
      <c r="K4" s="141" t="s">
        <v>66</v>
      </c>
    </row>
    <row r="5" spans="1:11" ht="16.5" customHeight="1">
      <c r="A5" s="124" t="s">
        <v>67</v>
      </c>
      <c r="B5" s="355"/>
      <c r="C5" s="356"/>
      <c r="D5" s="279" t="s">
        <v>179</v>
      </c>
      <c r="E5" s="280"/>
      <c r="F5" s="352"/>
      <c r="G5" s="353"/>
      <c r="H5" s="279" t="s">
        <v>180</v>
      </c>
      <c r="I5" s="280"/>
      <c r="J5" s="64" t="s">
        <v>65</v>
      </c>
      <c r="K5" s="141" t="s">
        <v>66</v>
      </c>
    </row>
    <row r="6" spans="1:11" ht="16.5" customHeight="1">
      <c r="A6" s="121" t="s">
        <v>71</v>
      </c>
      <c r="B6" s="355"/>
      <c r="C6" s="356"/>
      <c r="D6" s="279" t="s">
        <v>181</v>
      </c>
      <c r="E6" s="280"/>
      <c r="F6" s="352"/>
      <c r="G6" s="353"/>
      <c r="H6" s="279" t="s">
        <v>182</v>
      </c>
      <c r="I6" s="280"/>
      <c r="J6" s="280"/>
      <c r="K6" s="357"/>
    </row>
    <row r="7" spans="1:11" ht="16.5" customHeight="1">
      <c r="A7" s="121" t="s">
        <v>75</v>
      </c>
      <c r="B7" s="352"/>
      <c r="C7" s="353"/>
      <c r="D7" s="121" t="s">
        <v>183</v>
      </c>
      <c r="E7" s="123"/>
      <c r="F7" s="352"/>
      <c r="G7" s="353"/>
      <c r="H7" s="354"/>
      <c r="I7" s="285"/>
      <c r="J7" s="285"/>
      <c r="K7" s="286"/>
    </row>
    <row r="8" spans="1:11" ht="16.5" customHeight="1">
      <c r="A8" s="126" t="s">
        <v>78</v>
      </c>
      <c r="B8" s="281" t="s">
        <v>184</v>
      </c>
      <c r="C8" s="282"/>
      <c r="D8" s="246" t="s">
        <v>80</v>
      </c>
      <c r="E8" s="247"/>
      <c r="F8" s="283"/>
      <c r="G8" s="284"/>
      <c r="H8" s="246"/>
      <c r="I8" s="247"/>
      <c r="J8" s="247"/>
      <c r="K8" s="248"/>
    </row>
    <row r="9" spans="1:11" ht="16.5" customHeight="1">
      <c r="A9" s="321" t="s">
        <v>185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</row>
    <row r="10" spans="1:11" ht="16.5" customHeight="1">
      <c r="A10" s="127" t="s">
        <v>84</v>
      </c>
      <c r="B10" s="128" t="s">
        <v>85</v>
      </c>
      <c r="C10" s="129" t="s">
        <v>86</v>
      </c>
      <c r="D10" s="130"/>
      <c r="E10" s="131" t="s">
        <v>89</v>
      </c>
      <c r="F10" s="128" t="s">
        <v>85</v>
      </c>
      <c r="G10" s="129" t="s">
        <v>86</v>
      </c>
      <c r="H10" s="128"/>
      <c r="I10" s="131" t="s">
        <v>87</v>
      </c>
      <c r="J10" s="128" t="s">
        <v>85</v>
      </c>
      <c r="K10" s="142" t="s">
        <v>86</v>
      </c>
    </row>
    <row r="11" spans="1:11" ht="16.5" customHeight="1">
      <c r="A11" s="124" t="s">
        <v>90</v>
      </c>
      <c r="B11" s="132" t="s">
        <v>85</v>
      </c>
      <c r="C11" s="64" t="s">
        <v>86</v>
      </c>
      <c r="D11" s="133"/>
      <c r="E11" s="134" t="s">
        <v>92</v>
      </c>
      <c r="F11" s="132" t="s">
        <v>85</v>
      </c>
      <c r="G11" s="64" t="s">
        <v>86</v>
      </c>
      <c r="H11" s="132"/>
      <c r="I11" s="134" t="s">
        <v>97</v>
      </c>
      <c r="J11" s="132" t="s">
        <v>85</v>
      </c>
      <c r="K11" s="141" t="s">
        <v>86</v>
      </c>
    </row>
    <row r="12" spans="1:11" ht="16.5" customHeight="1">
      <c r="A12" s="246" t="s">
        <v>119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8"/>
    </row>
    <row r="13" spans="1:11" ht="16.5" customHeight="1">
      <c r="A13" s="342" t="s">
        <v>186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</row>
    <row r="14" spans="1:11" ht="16.5" customHeight="1">
      <c r="A14" s="343"/>
      <c r="B14" s="344"/>
      <c r="C14" s="344"/>
      <c r="D14" s="344"/>
      <c r="E14" s="344"/>
      <c r="F14" s="344"/>
      <c r="G14" s="344"/>
      <c r="H14" s="344"/>
      <c r="I14" s="340"/>
      <c r="J14" s="340"/>
      <c r="K14" s="341"/>
    </row>
    <row r="15" spans="1:11" ht="16.5" customHeight="1">
      <c r="A15" s="345"/>
      <c r="B15" s="346"/>
      <c r="C15" s="346"/>
      <c r="D15" s="347"/>
      <c r="E15" s="348"/>
      <c r="F15" s="346"/>
      <c r="G15" s="346"/>
      <c r="H15" s="347"/>
      <c r="I15" s="349"/>
      <c r="J15" s="350"/>
      <c r="K15" s="351"/>
    </row>
    <row r="16" spans="1:11" ht="16.5" customHeight="1">
      <c r="A16" s="335"/>
      <c r="B16" s="336"/>
      <c r="C16" s="336"/>
      <c r="D16" s="336"/>
      <c r="E16" s="336"/>
      <c r="F16" s="336"/>
      <c r="G16" s="336"/>
      <c r="H16" s="336"/>
      <c r="I16" s="336"/>
      <c r="J16" s="336"/>
      <c r="K16" s="337"/>
    </row>
    <row r="17" spans="1:11" ht="16.5" customHeight="1">
      <c r="A17" s="342" t="s">
        <v>187</v>
      </c>
      <c r="B17" s="342"/>
      <c r="C17" s="342"/>
      <c r="D17" s="342"/>
      <c r="E17" s="342"/>
      <c r="F17" s="342"/>
      <c r="G17" s="342"/>
      <c r="H17" s="342"/>
      <c r="I17" s="342"/>
      <c r="J17" s="342"/>
      <c r="K17" s="342"/>
    </row>
    <row r="18" spans="1:11" ht="16.5" customHeight="1">
      <c r="A18" s="343"/>
      <c r="B18" s="344"/>
      <c r="C18" s="344"/>
      <c r="D18" s="344"/>
      <c r="E18" s="344"/>
      <c r="F18" s="344"/>
      <c r="G18" s="344"/>
      <c r="H18" s="344"/>
      <c r="I18" s="340"/>
      <c r="J18" s="340"/>
      <c r="K18" s="341"/>
    </row>
    <row r="19" spans="1:11" ht="16.5" customHeight="1">
      <c r="A19" s="345"/>
      <c r="B19" s="346"/>
      <c r="C19" s="346"/>
      <c r="D19" s="347"/>
      <c r="E19" s="348"/>
      <c r="F19" s="346"/>
      <c r="G19" s="346"/>
      <c r="H19" s="347"/>
      <c r="I19" s="349"/>
      <c r="J19" s="350"/>
      <c r="K19" s="351"/>
    </row>
    <row r="20" spans="1:11" ht="16.5" customHeight="1">
      <c r="A20" s="335"/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 ht="16.5" customHeight="1">
      <c r="A21" s="338" t="s">
        <v>116</v>
      </c>
      <c r="B21" s="338"/>
      <c r="C21" s="338"/>
      <c r="D21" s="338"/>
      <c r="E21" s="338"/>
      <c r="F21" s="338"/>
      <c r="G21" s="338"/>
      <c r="H21" s="338"/>
      <c r="I21" s="338"/>
      <c r="J21" s="338"/>
      <c r="K21" s="338"/>
    </row>
    <row r="22" spans="1:11" ht="16.5" customHeight="1">
      <c r="A22" s="339" t="s">
        <v>117</v>
      </c>
      <c r="B22" s="340"/>
      <c r="C22" s="340"/>
      <c r="D22" s="340"/>
      <c r="E22" s="340"/>
      <c r="F22" s="340"/>
      <c r="G22" s="340"/>
      <c r="H22" s="340"/>
      <c r="I22" s="340"/>
      <c r="J22" s="340"/>
      <c r="K22" s="341"/>
    </row>
    <row r="23" spans="1:11" ht="16.5" customHeight="1">
      <c r="A23" s="255" t="s">
        <v>118</v>
      </c>
      <c r="B23" s="256"/>
      <c r="C23" s="64" t="s">
        <v>65</v>
      </c>
      <c r="D23" s="64" t="s">
        <v>66</v>
      </c>
      <c r="E23" s="333"/>
      <c r="F23" s="333"/>
      <c r="G23" s="333"/>
      <c r="H23" s="333"/>
      <c r="I23" s="333"/>
      <c r="J23" s="333"/>
      <c r="K23" s="334"/>
    </row>
    <row r="24" spans="1:11" ht="16.5" customHeight="1">
      <c r="A24" s="279" t="s">
        <v>188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11" ht="16.5" customHeight="1">
      <c r="A25" s="325"/>
      <c r="B25" s="326"/>
      <c r="C25" s="326"/>
      <c r="D25" s="326"/>
      <c r="E25" s="326"/>
      <c r="F25" s="326"/>
      <c r="G25" s="326"/>
      <c r="H25" s="326"/>
      <c r="I25" s="326"/>
      <c r="J25" s="326"/>
      <c r="K25" s="327"/>
    </row>
    <row r="26" spans="1:11" ht="16.5" customHeight="1">
      <c r="A26" s="321" t="s">
        <v>126</v>
      </c>
      <c r="B26" s="321"/>
      <c r="C26" s="321"/>
      <c r="D26" s="321"/>
      <c r="E26" s="321"/>
      <c r="F26" s="321"/>
      <c r="G26" s="321"/>
      <c r="H26" s="321"/>
      <c r="I26" s="321"/>
      <c r="J26" s="321"/>
      <c r="K26" s="321"/>
    </row>
    <row r="27" spans="1:11" ht="16.5" customHeight="1">
      <c r="A27" s="119" t="s">
        <v>127</v>
      </c>
      <c r="B27" s="129" t="s">
        <v>95</v>
      </c>
      <c r="C27" s="129" t="s">
        <v>96</v>
      </c>
      <c r="D27" s="129" t="s">
        <v>88</v>
      </c>
      <c r="E27" s="120" t="s">
        <v>128</v>
      </c>
      <c r="F27" s="129" t="s">
        <v>95</v>
      </c>
      <c r="G27" s="129" t="s">
        <v>96</v>
      </c>
      <c r="H27" s="129" t="s">
        <v>88</v>
      </c>
      <c r="I27" s="120" t="s">
        <v>129</v>
      </c>
      <c r="J27" s="129" t="s">
        <v>95</v>
      </c>
      <c r="K27" s="142" t="s">
        <v>96</v>
      </c>
    </row>
    <row r="28" spans="1:11" ht="16.5" customHeight="1">
      <c r="A28" s="135" t="s">
        <v>87</v>
      </c>
      <c r="B28" s="64" t="s">
        <v>95</v>
      </c>
      <c r="C28" s="64" t="s">
        <v>96</v>
      </c>
      <c r="D28" s="64" t="s">
        <v>88</v>
      </c>
      <c r="E28" s="136" t="s">
        <v>94</v>
      </c>
      <c r="F28" s="64" t="s">
        <v>95</v>
      </c>
      <c r="G28" s="64" t="s">
        <v>96</v>
      </c>
      <c r="H28" s="64" t="s">
        <v>88</v>
      </c>
      <c r="I28" s="136" t="s">
        <v>105</v>
      </c>
      <c r="J28" s="64" t="s">
        <v>95</v>
      </c>
      <c r="K28" s="141" t="s">
        <v>96</v>
      </c>
    </row>
    <row r="29" spans="1:11" ht="16.5" customHeight="1">
      <c r="A29" s="279" t="s">
        <v>98</v>
      </c>
      <c r="B29" s="256"/>
      <c r="C29" s="256"/>
      <c r="D29" s="256"/>
      <c r="E29" s="256"/>
      <c r="F29" s="256"/>
      <c r="G29" s="256"/>
      <c r="H29" s="256"/>
      <c r="I29" s="256"/>
      <c r="J29" s="256"/>
      <c r="K29" s="329"/>
    </row>
    <row r="30" spans="1:11" ht="16.5" customHeight="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>
      <c r="A31" s="321" t="s">
        <v>189</v>
      </c>
      <c r="B31" s="321"/>
      <c r="C31" s="321"/>
      <c r="D31" s="321"/>
      <c r="E31" s="321"/>
      <c r="F31" s="321"/>
      <c r="G31" s="321"/>
      <c r="H31" s="321"/>
      <c r="I31" s="321"/>
      <c r="J31" s="321"/>
      <c r="K31" s="321"/>
    </row>
    <row r="32" spans="1:11" ht="21" customHeight="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1" ht="21" customHeight="1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21" customHeight="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21" customHeight="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21" customHeight="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21" customHeight="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21" customHeight="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21" customHeight="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21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21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21" customHeight="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7.25" customHeight="1">
      <c r="A43" s="240" t="s">
        <v>125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>
      <c r="A44" s="321" t="s">
        <v>190</v>
      </c>
      <c r="B44" s="321"/>
      <c r="C44" s="321"/>
      <c r="D44" s="321"/>
      <c r="E44" s="321"/>
      <c r="F44" s="321"/>
      <c r="G44" s="321"/>
      <c r="H44" s="321"/>
      <c r="I44" s="321"/>
      <c r="J44" s="321"/>
      <c r="K44" s="321"/>
    </row>
    <row r="45" spans="1:11" ht="18" customHeight="1">
      <c r="A45" s="322" t="s">
        <v>119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>
      <c r="A47" s="325"/>
      <c r="B47" s="326"/>
      <c r="C47" s="326"/>
      <c r="D47" s="326"/>
      <c r="E47" s="326"/>
      <c r="F47" s="326"/>
      <c r="G47" s="326"/>
      <c r="H47" s="326"/>
      <c r="I47" s="326"/>
      <c r="J47" s="326"/>
      <c r="K47" s="327"/>
    </row>
    <row r="48" spans="1:11" ht="21" customHeight="1">
      <c r="A48" s="137" t="s">
        <v>131</v>
      </c>
      <c r="B48" s="317" t="s">
        <v>132</v>
      </c>
      <c r="C48" s="317"/>
      <c r="D48" s="138" t="s">
        <v>133</v>
      </c>
      <c r="E48" s="139"/>
      <c r="F48" s="138" t="s">
        <v>135</v>
      </c>
      <c r="G48" s="140"/>
      <c r="H48" s="318" t="s">
        <v>136</v>
      </c>
      <c r="I48" s="318"/>
      <c r="J48" s="317"/>
      <c r="K48" s="328"/>
    </row>
    <row r="49" spans="1:11" ht="16.5" customHeight="1">
      <c r="A49" s="243" t="s">
        <v>138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6.5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>
      <c r="A52" s="137" t="s">
        <v>131</v>
      </c>
      <c r="B52" s="317" t="s">
        <v>132</v>
      </c>
      <c r="C52" s="317"/>
      <c r="D52" s="138" t="s">
        <v>133</v>
      </c>
      <c r="E52" s="138"/>
      <c r="F52" s="138" t="s">
        <v>135</v>
      </c>
      <c r="G52" s="138"/>
      <c r="H52" s="318" t="s">
        <v>136</v>
      </c>
      <c r="I52" s="318"/>
      <c r="J52" s="319"/>
      <c r="K52" s="320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9" width="9.125" style="27" customWidth="1"/>
    <col min="10" max="14" width="9.75" style="27" customWidth="1"/>
    <col min="15" max="15" width="9.75" style="29" customWidth="1"/>
    <col min="16" max="253" width="9" style="27"/>
    <col min="254" max="16384" width="9" style="2"/>
  </cols>
  <sheetData>
    <row r="1" spans="1:256" s="27" customFormat="1" ht="29.1" customHeight="1">
      <c r="A1" s="298" t="s">
        <v>141</v>
      </c>
      <c r="B1" s="299"/>
      <c r="C1" s="300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4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7" customFormat="1" ht="20.100000000000001" customHeight="1">
      <c r="A2" s="30" t="s">
        <v>61</v>
      </c>
      <c r="B2" s="359"/>
      <c r="C2" s="360"/>
      <c r="D2" s="31" t="s">
        <v>67</v>
      </c>
      <c r="E2" s="361"/>
      <c r="F2" s="361"/>
      <c r="G2" s="361"/>
      <c r="H2" s="366"/>
      <c r="I2" s="47" t="s">
        <v>56</v>
      </c>
      <c r="J2" s="362" t="s">
        <v>57</v>
      </c>
      <c r="K2" s="362"/>
      <c r="L2" s="362"/>
      <c r="M2" s="362"/>
      <c r="N2" s="363"/>
      <c r="O2" s="4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7" customFormat="1">
      <c r="A3" s="365" t="s">
        <v>142</v>
      </c>
      <c r="B3" s="306" t="s">
        <v>143</v>
      </c>
      <c r="C3" s="307"/>
      <c r="D3" s="306"/>
      <c r="E3" s="306"/>
      <c r="F3" s="306"/>
      <c r="G3" s="306"/>
      <c r="H3" s="367"/>
      <c r="I3" s="306" t="s">
        <v>144</v>
      </c>
      <c r="J3" s="306"/>
      <c r="K3" s="306"/>
      <c r="L3" s="306"/>
      <c r="M3" s="306"/>
      <c r="N3" s="364"/>
      <c r="O3" s="4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7" customFormat="1" ht="17.25">
      <c r="A4" s="365"/>
      <c r="B4" s="32" t="s">
        <v>191</v>
      </c>
      <c r="C4" s="32" t="s">
        <v>192</v>
      </c>
      <c r="D4" s="32" t="s">
        <v>193</v>
      </c>
      <c r="E4" s="32" t="s">
        <v>194</v>
      </c>
      <c r="F4" s="32" t="s">
        <v>195</v>
      </c>
      <c r="G4" s="32" t="s">
        <v>196</v>
      </c>
      <c r="H4" s="367"/>
      <c r="I4" s="102" t="s">
        <v>197</v>
      </c>
      <c r="J4" s="103" t="s">
        <v>192</v>
      </c>
      <c r="K4" s="103" t="s">
        <v>193</v>
      </c>
      <c r="L4" s="103" t="s">
        <v>194</v>
      </c>
      <c r="M4" s="103" t="s">
        <v>195</v>
      </c>
      <c r="N4" s="103" t="s">
        <v>196</v>
      </c>
      <c r="O4" s="104" t="s">
        <v>153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7" customFormat="1" ht="20.100000000000001" customHeight="1">
      <c r="A5" s="365"/>
      <c r="B5" s="32"/>
      <c r="C5" s="32"/>
      <c r="D5" s="32"/>
      <c r="E5" s="32"/>
      <c r="F5" s="32"/>
      <c r="G5" s="32"/>
      <c r="H5" s="368"/>
      <c r="I5" s="105"/>
      <c r="J5" s="106"/>
      <c r="K5" s="107"/>
      <c r="L5" s="107"/>
      <c r="M5" s="107"/>
      <c r="N5" s="107"/>
      <c r="O5" s="10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7" customFormat="1" ht="20.100000000000001" customHeight="1">
      <c r="A6" s="92"/>
      <c r="B6" s="93"/>
      <c r="C6" s="93"/>
      <c r="D6" s="94"/>
      <c r="E6" s="93"/>
      <c r="F6" s="93"/>
      <c r="G6" s="93"/>
      <c r="H6" s="368"/>
      <c r="I6" s="109"/>
      <c r="J6" s="109"/>
      <c r="K6" s="110"/>
      <c r="L6" s="109"/>
      <c r="M6" s="109"/>
      <c r="N6" s="109"/>
      <c r="O6" s="11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7" customFormat="1" ht="20.100000000000001" customHeight="1">
      <c r="A7" s="95"/>
      <c r="B7" s="96"/>
      <c r="C7" s="96"/>
      <c r="D7" s="97"/>
      <c r="E7" s="96"/>
      <c r="F7" s="96"/>
      <c r="G7" s="96"/>
      <c r="H7" s="368"/>
      <c r="I7" s="112"/>
      <c r="J7" s="112"/>
      <c r="K7" s="112"/>
      <c r="L7" s="112"/>
      <c r="M7" s="112"/>
      <c r="N7" s="112"/>
      <c r="O7" s="113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7" customFormat="1" ht="20.100000000000001" customHeight="1">
      <c r="A8" s="95"/>
      <c r="B8" s="96"/>
      <c r="C8" s="96"/>
      <c r="D8" s="97"/>
      <c r="E8" s="96"/>
      <c r="F8" s="96"/>
      <c r="G8" s="96"/>
      <c r="H8" s="368"/>
      <c r="I8" s="112"/>
      <c r="J8" s="112"/>
      <c r="K8" s="112"/>
      <c r="L8" s="112"/>
      <c r="M8" s="112"/>
      <c r="N8" s="112"/>
      <c r="O8" s="113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7" customFormat="1" ht="20.100000000000001" customHeight="1">
      <c r="A9" s="95"/>
      <c r="B9" s="96"/>
      <c r="C9" s="96"/>
      <c r="D9" s="97"/>
      <c r="E9" s="96"/>
      <c r="F9" s="96"/>
      <c r="G9" s="96"/>
      <c r="H9" s="368"/>
      <c r="I9" s="112"/>
      <c r="J9" s="112"/>
      <c r="K9" s="112"/>
      <c r="L9" s="112"/>
      <c r="M9" s="112"/>
      <c r="N9" s="112"/>
      <c r="O9" s="113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7" customFormat="1" ht="20.100000000000001" customHeight="1">
      <c r="A10" s="95"/>
      <c r="B10" s="96"/>
      <c r="C10" s="96"/>
      <c r="D10" s="97"/>
      <c r="E10" s="96"/>
      <c r="F10" s="96"/>
      <c r="G10" s="96"/>
      <c r="H10" s="368"/>
      <c r="I10" s="112"/>
      <c r="J10" s="112"/>
      <c r="K10" s="112"/>
      <c r="L10" s="112"/>
      <c r="M10" s="112"/>
      <c r="N10" s="112"/>
      <c r="O10" s="113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7" customFormat="1" ht="20.100000000000001" customHeight="1">
      <c r="A11" s="95"/>
      <c r="B11" s="96"/>
      <c r="C11" s="96"/>
      <c r="D11" s="97"/>
      <c r="E11" s="96"/>
      <c r="F11" s="96"/>
      <c r="G11" s="96"/>
      <c r="H11" s="368"/>
      <c r="I11" s="112"/>
      <c r="J11" s="112"/>
      <c r="K11" s="112"/>
      <c r="L11" s="112"/>
      <c r="M11" s="112"/>
      <c r="N11" s="112"/>
      <c r="O11" s="11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7" customFormat="1" ht="20.100000000000001" customHeight="1">
      <c r="A12" s="95"/>
      <c r="B12" s="96"/>
      <c r="C12" s="96"/>
      <c r="D12" s="97"/>
      <c r="E12" s="96"/>
      <c r="F12" s="96"/>
      <c r="G12" s="96"/>
      <c r="H12" s="368"/>
      <c r="I12" s="112"/>
      <c r="J12" s="112"/>
      <c r="K12" s="112"/>
      <c r="L12" s="112"/>
      <c r="M12" s="112"/>
      <c r="N12" s="112"/>
      <c r="O12" s="11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7" customFormat="1" ht="20.100000000000001" customHeight="1">
      <c r="A13" s="95"/>
      <c r="B13" s="96"/>
      <c r="C13" s="96"/>
      <c r="D13" s="97"/>
      <c r="E13" s="96"/>
      <c r="F13" s="96"/>
      <c r="G13" s="96"/>
      <c r="H13" s="368"/>
      <c r="I13" s="112"/>
      <c r="J13" s="112"/>
      <c r="K13" s="112"/>
      <c r="L13" s="112"/>
      <c r="M13" s="112"/>
      <c r="N13" s="112"/>
      <c r="O13" s="11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7" customFormat="1" ht="20.100000000000001" customHeight="1">
      <c r="A14" s="95"/>
      <c r="B14" s="96"/>
      <c r="C14" s="96"/>
      <c r="D14" s="97"/>
      <c r="E14" s="96"/>
      <c r="F14" s="96"/>
      <c r="G14" s="96"/>
      <c r="H14" s="368"/>
      <c r="I14" s="112"/>
      <c r="J14" s="112"/>
      <c r="K14" s="112"/>
      <c r="L14" s="112"/>
      <c r="M14" s="112"/>
      <c r="N14" s="112"/>
      <c r="O14" s="113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7" customFormat="1" ht="20.100000000000001" customHeight="1">
      <c r="A15" s="95"/>
      <c r="B15" s="96"/>
      <c r="C15" s="96"/>
      <c r="D15" s="97"/>
      <c r="E15" s="96"/>
      <c r="F15" s="96"/>
      <c r="G15" s="96"/>
      <c r="H15" s="368"/>
      <c r="I15" s="112"/>
      <c r="J15" s="112"/>
      <c r="K15" s="112"/>
      <c r="L15" s="112"/>
      <c r="M15" s="112"/>
      <c r="N15" s="112"/>
      <c r="O15" s="11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7" customFormat="1" ht="20.100000000000001" customHeight="1">
      <c r="A16" s="95"/>
      <c r="B16" s="96"/>
      <c r="C16" s="96"/>
      <c r="D16" s="97"/>
      <c r="E16" s="96"/>
      <c r="F16" s="96"/>
      <c r="G16" s="96"/>
      <c r="H16" s="368"/>
      <c r="I16" s="112"/>
      <c r="J16" s="112"/>
      <c r="K16" s="112"/>
      <c r="L16" s="112"/>
      <c r="M16" s="112"/>
      <c r="N16" s="112"/>
      <c r="O16" s="11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7" customFormat="1" ht="20.100000000000001" customHeight="1">
      <c r="A17" s="95"/>
      <c r="B17" s="96"/>
      <c r="C17" s="96"/>
      <c r="D17" s="97"/>
      <c r="E17" s="96"/>
      <c r="F17" s="96"/>
      <c r="G17" s="96"/>
      <c r="H17" s="368"/>
      <c r="I17" s="112"/>
      <c r="J17" s="112"/>
      <c r="K17" s="112"/>
      <c r="L17" s="112"/>
      <c r="M17" s="112"/>
      <c r="N17" s="112"/>
      <c r="O17" s="11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7" customFormat="1" ht="20.100000000000001" customHeight="1">
      <c r="A18" s="95"/>
      <c r="B18" s="96"/>
      <c r="C18" s="96"/>
      <c r="D18" s="97"/>
      <c r="E18" s="96"/>
      <c r="F18" s="96"/>
      <c r="G18" s="96"/>
      <c r="H18" s="368"/>
      <c r="I18" s="112"/>
      <c r="J18" s="112"/>
      <c r="K18" s="112"/>
      <c r="L18" s="112"/>
      <c r="M18" s="112"/>
      <c r="N18" s="112"/>
      <c r="O18" s="11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7" customFormat="1" ht="20.100000000000001" customHeight="1">
      <c r="A19" s="98"/>
      <c r="B19" s="99"/>
      <c r="C19" s="99"/>
      <c r="D19" s="99"/>
      <c r="E19" s="99"/>
      <c r="F19" s="99"/>
      <c r="G19" s="99"/>
      <c r="H19" s="368"/>
      <c r="I19" s="112"/>
      <c r="J19" s="112"/>
      <c r="K19" s="112"/>
      <c r="L19" s="112"/>
      <c r="M19" s="112"/>
      <c r="N19" s="112"/>
      <c r="O19" s="11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7" customFormat="1" ht="20.100000000000001" customHeight="1">
      <c r="A20" s="100"/>
      <c r="B20" s="101"/>
      <c r="C20" s="101"/>
      <c r="D20" s="101"/>
      <c r="E20" s="101"/>
      <c r="F20" s="101"/>
      <c r="G20" s="101"/>
      <c r="H20" s="368"/>
      <c r="I20" s="112"/>
      <c r="J20" s="112"/>
      <c r="K20" s="112"/>
      <c r="L20" s="112"/>
      <c r="M20" s="112"/>
      <c r="N20" s="112"/>
      <c r="O20" s="11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7" customFormat="1" ht="20.100000000000001" customHeight="1">
      <c r="A21" s="38"/>
      <c r="B21" s="39"/>
      <c r="C21" s="39"/>
      <c r="D21" s="40"/>
      <c r="E21" s="39"/>
      <c r="F21" s="39"/>
      <c r="G21" s="39"/>
      <c r="H21" s="369"/>
      <c r="I21" s="114"/>
      <c r="J21" s="114"/>
      <c r="K21" s="115"/>
      <c r="L21" s="114"/>
      <c r="M21" s="114"/>
      <c r="N21" s="115"/>
      <c r="O21" s="11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7" customFormat="1" ht="16.5">
      <c r="A22" s="41"/>
      <c r="B22" s="41"/>
      <c r="C22" s="41"/>
      <c r="D22" s="42"/>
      <c r="E22" s="41"/>
      <c r="F22" s="41"/>
      <c r="G22" s="43"/>
      <c r="O22" s="46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27" customFormat="1">
      <c r="A23" s="44" t="s">
        <v>173</v>
      </c>
      <c r="B23" s="44"/>
      <c r="C23" s="45"/>
      <c r="O23" s="46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27" customFormat="1">
      <c r="C24" s="28"/>
      <c r="I24" s="56" t="s">
        <v>174</v>
      </c>
      <c r="J24" s="57"/>
      <c r="K24" s="56" t="s">
        <v>175</v>
      </c>
      <c r="L24" s="56"/>
      <c r="M24" s="56" t="s">
        <v>176</v>
      </c>
      <c r="O24" s="46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workbookViewId="0">
      <selection activeCell="E2" sqref="E2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12.7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2.5">
      <c r="A1" s="358" t="s">
        <v>198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8" customHeight="1">
      <c r="A2" s="59" t="s">
        <v>53</v>
      </c>
      <c r="B2" s="402" t="s">
        <v>54</v>
      </c>
      <c r="C2" s="402"/>
      <c r="D2" s="60" t="s">
        <v>61</v>
      </c>
      <c r="E2" s="61" t="s">
        <v>62</v>
      </c>
      <c r="F2" s="62" t="s">
        <v>199</v>
      </c>
      <c r="G2" s="403" t="s">
        <v>68</v>
      </c>
      <c r="H2" s="403"/>
      <c r="I2" s="80" t="s">
        <v>56</v>
      </c>
      <c r="J2" s="403" t="s">
        <v>57</v>
      </c>
      <c r="K2" s="404"/>
    </row>
    <row r="3" spans="1:11" ht="18" customHeight="1">
      <c r="A3" s="63" t="s">
        <v>75</v>
      </c>
      <c r="B3" s="285">
        <v>1829</v>
      </c>
      <c r="C3" s="285"/>
      <c r="D3" s="65" t="s">
        <v>200</v>
      </c>
      <c r="E3" s="405">
        <v>45072</v>
      </c>
      <c r="F3" s="355"/>
      <c r="G3" s="355"/>
      <c r="H3" s="333" t="s">
        <v>201</v>
      </c>
      <c r="I3" s="333"/>
      <c r="J3" s="333"/>
      <c r="K3" s="334"/>
    </row>
    <row r="4" spans="1:11" ht="18" customHeight="1">
      <c r="A4" s="66" t="s">
        <v>71</v>
      </c>
      <c r="B4" s="64">
        <v>3</v>
      </c>
      <c r="C4" s="64">
        <v>6</v>
      </c>
      <c r="D4" s="67" t="s">
        <v>202</v>
      </c>
      <c r="E4" s="355" t="s">
        <v>203</v>
      </c>
      <c r="F4" s="355"/>
      <c r="G4" s="355"/>
      <c r="H4" s="256" t="s">
        <v>204</v>
      </c>
      <c r="I4" s="256"/>
      <c r="J4" s="78" t="s">
        <v>65</v>
      </c>
      <c r="K4" s="87" t="s">
        <v>66</v>
      </c>
    </row>
    <row r="5" spans="1:11" ht="18" customHeight="1">
      <c r="A5" s="66" t="s">
        <v>205</v>
      </c>
      <c r="B5" s="285">
        <v>2</v>
      </c>
      <c r="C5" s="285"/>
      <c r="D5" s="65" t="s">
        <v>206</v>
      </c>
      <c r="E5" s="65" t="s">
        <v>207</v>
      </c>
      <c r="F5" s="65"/>
      <c r="G5" s="65"/>
      <c r="H5" s="256" t="s">
        <v>208</v>
      </c>
      <c r="I5" s="256"/>
      <c r="J5" s="78" t="s">
        <v>65</v>
      </c>
      <c r="K5" s="87" t="s">
        <v>66</v>
      </c>
    </row>
    <row r="6" spans="1:11" ht="18" customHeight="1">
      <c r="A6" s="68" t="s">
        <v>209</v>
      </c>
      <c r="B6" s="336">
        <v>36</v>
      </c>
      <c r="C6" s="336"/>
      <c r="D6" s="70" t="s">
        <v>210</v>
      </c>
      <c r="E6" s="71"/>
      <c r="F6" s="72"/>
      <c r="G6" s="70"/>
      <c r="H6" s="401" t="s">
        <v>211</v>
      </c>
      <c r="I6" s="401"/>
      <c r="J6" s="72" t="s">
        <v>65</v>
      </c>
      <c r="K6" s="88" t="s">
        <v>66</v>
      </c>
    </row>
    <row r="7" spans="1:11" ht="18" customHeight="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 ht="18" customHeight="1">
      <c r="A8" s="76" t="s">
        <v>212</v>
      </c>
      <c r="B8" s="77" t="s">
        <v>213</v>
      </c>
      <c r="C8" s="77" t="s">
        <v>214</v>
      </c>
      <c r="D8" s="77" t="s">
        <v>215</v>
      </c>
      <c r="E8" s="77" t="s">
        <v>216</v>
      </c>
      <c r="F8" s="77" t="s">
        <v>217</v>
      </c>
      <c r="G8" s="397" t="s">
        <v>218</v>
      </c>
      <c r="H8" s="386"/>
      <c r="I8" s="386"/>
      <c r="J8" s="386"/>
      <c r="K8" s="387"/>
    </row>
    <row r="9" spans="1:11" ht="18" customHeight="1">
      <c r="A9" s="255" t="s">
        <v>219</v>
      </c>
      <c r="B9" s="256"/>
      <c r="C9" s="78" t="s">
        <v>65</v>
      </c>
      <c r="D9" s="78" t="s">
        <v>66</v>
      </c>
      <c r="E9" s="65" t="s">
        <v>220</v>
      </c>
      <c r="F9" s="79" t="s">
        <v>139</v>
      </c>
      <c r="G9" s="398"/>
      <c r="H9" s="399"/>
      <c r="I9" s="399"/>
      <c r="J9" s="399"/>
      <c r="K9" s="400"/>
    </row>
    <row r="10" spans="1:11" ht="18" customHeight="1">
      <c r="A10" s="255" t="s">
        <v>221</v>
      </c>
      <c r="B10" s="256"/>
      <c r="C10" s="78" t="s">
        <v>65</v>
      </c>
      <c r="D10" s="78" t="s">
        <v>66</v>
      </c>
      <c r="E10" s="65" t="s">
        <v>222</v>
      </c>
      <c r="F10" s="79" t="s">
        <v>223</v>
      </c>
      <c r="G10" s="398" t="s">
        <v>224</v>
      </c>
      <c r="H10" s="399"/>
      <c r="I10" s="399"/>
      <c r="J10" s="399"/>
      <c r="K10" s="400"/>
    </row>
    <row r="11" spans="1:11" ht="18" customHeight="1">
      <c r="A11" s="322" t="s">
        <v>185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4"/>
    </row>
    <row r="12" spans="1:11" ht="18" customHeight="1">
      <c r="A12" s="63" t="s">
        <v>89</v>
      </c>
      <c r="B12" s="78" t="s">
        <v>85</v>
      </c>
      <c r="C12" s="78" t="s">
        <v>86</v>
      </c>
      <c r="D12" s="79"/>
      <c r="E12" s="65" t="s">
        <v>87</v>
      </c>
      <c r="F12" s="78" t="s">
        <v>85</v>
      </c>
      <c r="G12" s="78" t="s">
        <v>86</v>
      </c>
      <c r="H12" s="78"/>
      <c r="I12" s="65" t="s">
        <v>225</v>
      </c>
      <c r="J12" s="78" t="s">
        <v>85</v>
      </c>
      <c r="K12" s="87" t="s">
        <v>86</v>
      </c>
    </row>
    <row r="13" spans="1:11" ht="18" customHeight="1">
      <c r="A13" s="63" t="s">
        <v>92</v>
      </c>
      <c r="B13" s="78" t="s">
        <v>85</v>
      </c>
      <c r="C13" s="78" t="s">
        <v>86</v>
      </c>
      <c r="D13" s="79"/>
      <c r="E13" s="65" t="s">
        <v>97</v>
      </c>
      <c r="F13" s="78" t="s">
        <v>85</v>
      </c>
      <c r="G13" s="78" t="s">
        <v>86</v>
      </c>
      <c r="H13" s="78"/>
      <c r="I13" s="65" t="s">
        <v>226</v>
      </c>
      <c r="J13" s="78" t="s">
        <v>85</v>
      </c>
      <c r="K13" s="87" t="s">
        <v>86</v>
      </c>
    </row>
    <row r="14" spans="1:11" ht="18" customHeight="1">
      <c r="A14" s="68" t="s">
        <v>227</v>
      </c>
      <c r="B14" s="72" t="s">
        <v>85</v>
      </c>
      <c r="C14" s="72" t="s">
        <v>86</v>
      </c>
      <c r="D14" s="71"/>
      <c r="E14" s="70" t="s">
        <v>228</v>
      </c>
      <c r="F14" s="72" t="s">
        <v>85</v>
      </c>
      <c r="G14" s="72" t="s">
        <v>86</v>
      </c>
      <c r="H14" s="72"/>
      <c r="I14" s="70" t="s">
        <v>229</v>
      </c>
      <c r="J14" s="72" t="s">
        <v>85</v>
      </c>
      <c r="K14" s="88" t="s">
        <v>86</v>
      </c>
    </row>
    <row r="15" spans="1:11" ht="18" customHeight="1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 ht="18" customHeight="1">
      <c r="A16" s="339" t="s">
        <v>230</v>
      </c>
      <c r="B16" s="340"/>
      <c r="C16" s="340"/>
      <c r="D16" s="340"/>
      <c r="E16" s="340"/>
      <c r="F16" s="340"/>
      <c r="G16" s="340"/>
      <c r="H16" s="340"/>
      <c r="I16" s="340"/>
      <c r="J16" s="340"/>
      <c r="K16" s="341"/>
    </row>
    <row r="17" spans="1:11" ht="18" customHeight="1">
      <c r="A17" s="255" t="s">
        <v>231</v>
      </c>
      <c r="B17" s="256"/>
      <c r="C17" s="256"/>
      <c r="D17" s="256"/>
      <c r="E17" s="256"/>
      <c r="F17" s="256"/>
      <c r="G17" s="256"/>
      <c r="H17" s="256"/>
      <c r="I17" s="256"/>
      <c r="J17" s="256"/>
      <c r="K17" s="329"/>
    </row>
    <row r="18" spans="1:11" ht="18" customHeight="1">
      <c r="A18" s="255" t="s">
        <v>232</v>
      </c>
      <c r="B18" s="256"/>
      <c r="C18" s="256"/>
      <c r="D18" s="256"/>
      <c r="E18" s="256"/>
      <c r="F18" s="256"/>
      <c r="G18" s="256"/>
      <c r="H18" s="256"/>
      <c r="I18" s="256"/>
      <c r="J18" s="256"/>
      <c r="K18" s="329"/>
    </row>
    <row r="19" spans="1:11" ht="21.95" customHeight="1">
      <c r="A19" s="394"/>
      <c r="B19" s="395"/>
      <c r="C19" s="395"/>
      <c r="D19" s="395"/>
      <c r="E19" s="395"/>
      <c r="F19" s="395"/>
      <c r="G19" s="395"/>
      <c r="H19" s="395"/>
      <c r="I19" s="395"/>
      <c r="J19" s="395"/>
      <c r="K19" s="396"/>
    </row>
    <row r="20" spans="1:11" ht="21.95" customHeight="1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74"/>
    </row>
    <row r="21" spans="1:11" ht="21.95" customHeight="1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74"/>
    </row>
    <row r="22" spans="1:11" ht="21.95" customHeight="1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74"/>
    </row>
    <row r="23" spans="1:11" ht="21.95" customHeight="1">
      <c r="A23" s="391"/>
      <c r="B23" s="392"/>
      <c r="C23" s="392"/>
      <c r="D23" s="392"/>
      <c r="E23" s="392"/>
      <c r="F23" s="392"/>
      <c r="G23" s="392"/>
      <c r="H23" s="392"/>
      <c r="I23" s="392"/>
      <c r="J23" s="392"/>
      <c r="K23" s="393"/>
    </row>
    <row r="24" spans="1:11" ht="18" customHeight="1">
      <c r="A24" s="255" t="s">
        <v>118</v>
      </c>
      <c r="B24" s="256"/>
      <c r="C24" s="78" t="s">
        <v>65</v>
      </c>
      <c r="D24" s="78" t="s">
        <v>66</v>
      </c>
      <c r="E24" s="333"/>
      <c r="F24" s="333"/>
      <c r="G24" s="333"/>
      <c r="H24" s="333"/>
      <c r="I24" s="333"/>
      <c r="J24" s="333"/>
      <c r="K24" s="334"/>
    </row>
    <row r="25" spans="1:11" ht="18" customHeight="1">
      <c r="A25" s="81" t="s">
        <v>233</v>
      </c>
      <c r="B25" s="382"/>
      <c r="C25" s="382"/>
      <c r="D25" s="382"/>
      <c r="E25" s="382"/>
      <c r="F25" s="382"/>
      <c r="G25" s="382"/>
      <c r="H25" s="382"/>
      <c r="I25" s="382"/>
      <c r="J25" s="382"/>
      <c r="K25" s="383"/>
    </row>
    <row r="26" spans="1:11">
      <c r="A26" s="384"/>
      <c r="B26" s="384"/>
      <c r="C26" s="384"/>
      <c r="D26" s="384"/>
      <c r="E26" s="384"/>
      <c r="F26" s="384"/>
      <c r="G26" s="384"/>
      <c r="H26" s="384"/>
      <c r="I26" s="384"/>
      <c r="J26" s="384"/>
      <c r="K26" s="384"/>
    </row>
    <row r="27" spans="1:11" ht="20.100000000000001" customHeight="1">
      <c r="A27" s="385" t="s">
        <v>234</v>
      </c>
      <c r="B27" s="386"/>
      <c r="C27" s="386"/>
      <c r="D27" s="386"/>
      <c r="E27" s="386"/>
      <c r="F27" s="386"/>
      <c r="G27" s="386"/>
      <c r="H27" s="386"/>
      <c r="I27" s="386"/>
      <c r="J27" s="386"/>
      <c r="K27" s="387"/>
    </row>
    <row r="28" spans="1:11" ht="23.1" customHeight="1">
      <c r="A28" s="82" t="s">
        <v>235</v>
      </c>
      <c r="B28" s="83"/>
      <c r="C28" s="83"/>
      <c r="D28" s="83"/>
      <c r="E28" s="83"/>
      <c r="F28" s="83"/>
      <c r="G28" s="83"/>
      <c r="H28" s="83"/>
      <c r="I28" s="83"/>
      <c r="J28" s="83">
        <v>1</v>
      </c>
      <c r="K28" s="90"/>
    </row>
    <row r="29" spans="1:11" ht="23.1" customHeight="1">
      <c r="A29" s="84" t="s">
        <v>236</v>
      </c>
      <c r="B29" s="85"/>
      <c r="C29" s="85"/>
      <c r="D29" s="85"/>
      <c r="E29" s="85"/>
      <c r="F29" s="85"/>
      <c r="G29" s="85"/>
      <c r="H29" s="85"/>
      <c r="I29" s="85"/>
      <c r="J29" s="83">
        <v>1</v>
      </c>
      <c r="K29" s="91"/>
    </row>
    <row r="30" spans="1:11" ht="23.1" customHeight="1">
      <c r="A30" s="84" t="s">
        <v>237</v>
      </c>
      <c r="B30" s="85"/>
      <c r="C30" s="85"/>
      <c r="D30" s="85"/>
      <c r="E30" s="85"/>
      <c r="F30" s="85"/>
      <c r="G30" s="85"/>
      <c r="H30" s="85"/>
      <c r="I30" s="85"/>
      <c r="J30" s="83">
        <v>1</v>
      </c>
      <c r="K30" s="91"/>
    </row>
    <row r="31" spans="1:11" ht="23.1" customHeight="1">
      <c r="A31" s="84"/>
      <c r="B31" s="85"/>
      <c r="C31" s="85"/>
      <c r="D31" s="85"/>
      <c r="E31" s="85"/>
      <c r="F31" s="85"/>
      <c r="G31" s="85"/>
      <c r="H31" s="85"/>
      <c r="I31" s="85"/>
      <c r="J31" s="83"/>
      <c r="K31" s="91"/>
    </row>
    <row r="32" spans="1:11" ht="23.1" customHeight="1">
      <c r="A32" s="84"/>
      <c r="B32" s="85"/>
      <c r="C32" s="85"/>
      <c r="D32" s="85"/>
      <c r="E32" s="85"/>
      <c r="F32" s="85"/>
      <c r="G32" s="85"/>
      <c r="H32" s="85"/>
      <c r="I32" s="85"/>
      <c r="J32" s="83"/>
      <c r="K32" s="91"/>
    </row>
    <row r="33" spans="1:11" ht="23.1" customHeight="1">
      <c r="A33" s="388"/>
      <c r="B33" s="389"/>
      <c r="C33" s="389"/>
      <c r="D33" s="389"/>
      <c r="E33" s="389"/>
      <c r="F33" s="389"/>
      <c r="G33" s="389"/>
      <c r="H33" s="389"/>
      <c r="I33" s="389"/>
      <c r="J33" s="389"/>
      <c r="K33" s="390"/>
    </row>
    <row r="34" spans="1:11" ht="23.1" customHeight="1">
      <c r="A34" s="345"/>
      <c r="B34" s="346"/>
      <c r="C34" s="346"/>
      <c r="D34" s="346"/>
      <c r="E34" s="346"/>
      <c r="F34" s="346"/>
      <c r="G34" s="346"/>
      <c r="H34" s="346"/>
      <c r="I34" s="346"/>
      <c r="J34" s="346"/>
      <c r="K34" s="374"/>
    </row>
    <row r="35" spans="1:11" ht="23.1" customHeight="1">
      <c r="A35" s="373"/>
      <c r="B35" s="346"/>
      <c r="C35" s="346"/>
      <c r="D35" s="346"/>
      <c r="E35" s="346"/>
      <c r="F35" s="346"/>
      <c r="G35" s="346"/>
      <c r="H35" s="346"/>
      <c r="I35" s="346"/>
      <c r="J35" s="346"/>
      <c r="K35" s="374"/>
    </row>
    <row r="36" spans="1:11" ht="23.1" customHeight="1">
      <c r="A36" s="375"/>
      <c r="B36" s="376"/>
      <c r="C36" s="376"/>
      <c r="D36" s="376"/>
      <c r="E36" s="376"/>
      <c r="F36" s="376"/>
      <c r="G36" s="376"/>
      <c r="H36" s="376"/>
      <c r="I36" s="376"/>
      <c r="J36" s="376"/>
      <c r="K36" s="377"/>
    </row>
    <row r="37" spans="1:11" ht="18.75" customHeight="1">
      <c r="A37" s="378" t="s">
        <v>238</v>
      </c>
      <c r="B37" s="379"/>
      <c r="C37" s="379"/>
      <c r="D37" s="379"/>
      <c r="E37" s="379"/>
      <c r="F37" s="379"/>
      <c r="G37" s="379"/>
      <c r="H37" s="379"/>
      <c r="I37" s="379"/>
      <c r="J37" s="379"/>
      <c r="K37" s="380"/>
    </row>
    <row r="38" spans="1:11" ht="18.75" customHeight="1">
      <c r="A38" s="255" t="s">
        <v>239</v>
      </c>
      <c r="B38" s="256"/>
      <c r="C38" s="256"/>
      <c r="D38" s="333" t="s">
        <v>240</v>
      </c>
      <c r="E38" s="333"/>
      <c r="F38" s="349" t="s">
        <v>241</v>
      </c>
      <c r="G38" s="381"/>
      <c r="H38" s="256" t="s">
        <v>242</v>
      </c>
      <c r="I38" s="256"/>
      <c r="J38" s="256" t="s">
        <v>243</v>
      </c>
      <c r="K38" s="329"/>
    </row>
    <row r="39" spans="1:11" ht="18.75" customHeight="1">
      <c r="A39" s="66" t="s">
        <v>119</v>
      </c>
      <c r="B39" s="256" t="s">
        <v>244</v>
      </c>
      <c r="C39" s="256"/>
      <c r="D39" s="256"/>
      <c r="E39" s="256"/>
      <c r="F39" s="256"/>
      <c r="G39" s="256"/>
      <c r="H39" s="256"/>
      <c r="I39" s="256"/>
      <c r="J39" s="256"/>
      <c r="K39" s="329"/>
    </row>
    <row r="40" spans="1:11" ht="24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329"/>
    </row>
    <row r="41" spans="1:11" ht="24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329"/>
    </row>
    <row r="42" spans="1:11" ht="32.1" customHeight="1">
      <c r="A42" s="68" t="s">
        <v>131</v>
      </c>
      <c r="B42" s="370" t="s">
        <v>245</v>
      </c>
      <c r="C42" s="370"/>
      <c r="D42" s="70" t="s">
        <v>246</v>
      </c>
      <c r="E42" s="71" t="s">
        <v>247</v>
      </c>
      <c r="F42" s="70" t="s">
        <v>135</v>
      </c>
      <c r="G42" s="86">
        <v>45068</v>
      </c>
      <c r="H42" s="371" t="s">
        <v>136</v>
      </c>
      <c r="I42" s="371"/>
      <c r="J42" s="370" t="s">
        <v>137</v>
      </c>
      <c r="K42" s="372"/>
    </row>
    <row r="43" spans="1:11" ht="16.5" customHeight="1"/>
    <row r="44" spans="1:11" ht="16.5" customHeight="1"/>
    <row r="45" spans="1:11" ht="16.5" customHeight="1"/>
  </sheetData>
  <mergeCells count="48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2"/>
  <sheetViews>
    <sheetView workbookViewId="0">
      <selection activeCell="F25" sqref="F25"/>
    </sheetView>
  </sheetViews>
  <sheetFormatPr defaultColWidth="9" defaultRowHeight="14.25"/>
  <cols>
    <col min="1" max="1" width="13.625" style="27" customWidth="1"/>
    <col min="2" max="2" width="8.5" style="27" customWidth="1"/>
    <col min="3" max="3" width="8.5" style="28" customWidth="1"/>
    <col min="4" max="7" width="8.5" style="27" customWidth="1"/>
    <col min="8" max="8" width="2.75" style="27" customWidth="1"/>
    <col min="9" max="9" width="9.125" style="27" customWidth="1"/>
    <col min="10" max="14" width="9.75" style="27" customWidth="1"/>
    <col min="15" max="15" width="9.75" style="29" customWidth="1"/>
    <col min="16" max="253" width="9" style="27"/>
    <col min="254" max="16384" width="9" style="2"/>
  </cols>
  <sheetData>
    <row r="1" spans="1:256" s="27" customFormat="1" ht="29.1" customHeight="1">
      <c r="A1" s="298" t="s">
        <v>141</v>
      </c>
      <c r="B1" s="299"/>
      <c r="C1" s="300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46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7" customFormat="1" ht="20.100000000000001" customHeight="1">
      <c r="A2" s="30" t="s">
        <v>61</v>
      </c>
      <c r="B2" s="359" t="s">
        <v>62</v>
      </c>
      <c r="C2" s="360"/>
      <c r="D2" s="31" t="s">
        <v>67</v>
      </c>
      <c r="E2" s="361" t="s">
        <v>68</v>
      </c>
      <c r="F2" s="361"/>
      <c r="G2" s="361"/>
      <c r="H2" s="366"/>
      <c r="I2" s="47" t="s">
        <v>56</v>
      </c>
      <c r="J2" s="362" t="s">
        <v>57</v>
      </c>
      <c r="K2" s="362"/>
      <c r="L2" s="362"/>
      <c r="M2" s="362"/>
      <c r="N2" s="363"/>
      <c r="O2" s="4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7" customFormat="1">
      <c r="A3" s="365" t="s">
        <v>142</v>
      </c>
      <c r="B3" s="306" t="s">
        <v>143</v>
      </c>
      <c r="C3" s="307"/>
      <c r="D3" s="306"/>
      <c r="E3" s="306"/>
      <c r="F3" s="306"/>
      <c r="G3" s="306"/>
      <c r="H3" s="367"/>
      <c r="I3" s="306" t="s">
        <v>144</v>
      </c>
      <c r="J3" s="306"/>
      <c r="K3" s="306"/>
      <c r="L3" s="306"/>
      <c r="M3" s="306"/>
      <c r="N3" s="364"/>
      <c r="O3" s="4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7" customFormat="1" ht="17.25">
      <c r="A4" s="365"/>
      <c r="B4" s="32"/>
      <c r="C4" s="32"/>
      <c r="D4" s="32"/>
      <c r="E4" s="32"/>
      <c r="F4" s="32"/>
      <c r="G4" s="32"/>
      <c r="H4" s="367"/>
      <c r="I4" s="50"/>
      <c r="J4" s="51" t="s">
        <v>145</v>
      </c>
      <c r="K4" s="51" t="s">
        <v>146</v>
      </c>
      <c r="L4" s="51" t="s">
        <v>147</v>
      </c>
      <c r="M4" s="51" t="s">
        <v>148</v>
      </c>
      <c r="N4" s="51" t="s">
        <v>149</v>
      </c>
      <c r="O4" s="52" t="s">
        <v>150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7" customFormat="1">
      <c r="A5" s="365"/>
      <c r="B5" s="33" t="s">
        <v>145</v>
      </c>
      <c r="C5" s="33" t="s">
        <v>146</v>
      </c>
      <c r="D5" s="33" t="s">
        <v>147</v>
      </c>
      <c r="E5" s="33" t="s">
        <v>148</v>
      </c>
      <c r="F5" s="33" t="s">
        <v>149</v>
      </c>
      <c r="G5" s="33" t="s">
        <v>150</v>
      </c>
      <c r="H5" s="368"/>
      <c r="I5" s="51"/>
      <c r="J5" s="51"/>
      <c r="K5" s="51"/>
      <c r="L5" s="51"/>
      <c r="M5" s="51"/>
      <c r="N5" s="51"/>
      <c r="O5" s="5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7" customFormat="1" ht="21" customHeight="1">
      <c r="A6" s="34" t="s">
        <v>154</v>
      </c>
      <c r="B6" s="33">
        <f t="shared" ref="B6:B9" si="0">C6-4</f>
        <v>45</v>
      </c>
      <c r="C6" s="33">
        <v>49</v>
      </c>
      <c r="D6" s="33">
        <f t="shared" ref="D6:G6" si="1">C6+4</f>
        <v>53</v>
      </c>
      <c r="E6" s="33">
        <f t="shared" si="1"/>
        <v>57</v>
      </c>
      <c r="F6" s="33">
        <f t="shared" si="1"/>
        <v>61</v>
      </c>
      <c r="G6" s="33">
        <f t="shared" si="1"/>
        <v>65</v>
      </c>
      <c r="H6" s="368"/>
      <c r="I6" s="51"/>
      <c r="J6" s="51" t="s">
        <v>248</v>
      </c>
      <c r="K6" s="51" t="s">
        <v>249</v>
      </c>
      <c r="L6" s="51" t="s">
        <v>250</v>
      </c>
      <c r="M6" s="51" t="s">
        <v>251</v>
      </c>
      <c r="N6" s="51" t="s">
        <v>252</v>
      </c>
      <c r="O6" s="52" t="s">
        <v>253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7" customFormat="1" ht="21" customHeight="1">
      <c r="A7" s="35" t="s">
        <v>158</v>
      </c>
      <c r="B7" s="33">
        <f t="shared" si="0"/>
        <v>80</v>
      </c>
      <c r="C7" s="33">
        <v>84</v>
      </c>
      <c r="D7" s="33">
        <f t="shared" ref="D7:D9" si="2">C7+4</f>
        <v>88</v>
      </c>
      <c r="E7" s="33">
        <f t="shared" ref="E7:G7" si="3">D7+6</f>
        <v>94</v>
      </c>
      <c r="F7" s="33">
        <f t="shared" si="3"/>
        <v>100</v>
      </c>
      <c r="G7" s="33">
        <f t="shared" si="3"/>
        <v>106</v>
      </c>
      <c r="H7" s="368"/>
      <c r="I7" s="51"/>
      <c r="J7" s="51" t="s">
        <v>254</v>
      </c>
      <c r="K7" s="51" t="s">
        <v>249</v>
      </c>
      <c r="L7" s="51" t="s">
        <v>249</v>
      </c>
      <c r="M7" s="51" t="s">
        <v>249</v>
      </c>
      <c r="N7" s="51" t="s">
        <v>249</v>
      </c>
      <c r="O7" s="52" t="s">
        <v>249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7" customFormat="1" ht="21" customHeight="1">
      <c r="A8" s="35" t="s">
        <v>161</v>
      </c>
      <c r="B8" s="33">
        <f t="shared" si="0"/>
        <v>68</v>
      </c>
      <c r="C8" s="33">
        <v>72</v>
      </c>
      <c r="D8" s="33">
        <f t="shared" si="2"/>
        <v>76</v>
      </c>
      <c r="E8" s="33">
        <f t="shared" ref="E8:G8" si="4">D8+6</f>
        <v>82</v>
      </c>
      <c r="F8" s="33">
        <f t="shared" si="4"/>
        <v>88</v>
      </c>
      <c r="G8" s="33">
        <f t="shared" si="4"/>
        <v>94</v>
      </c>
      <c r="H8" s="368"/>
      <c r="I8" s="51"/>
      <c r="J8" s="51" t="s">
        <v>254</v>
      </c>
      <c r="K8" s="51" t="s">
        <v>249</v>
      </c>
      <c r="L8" s="51" t="s">
        <v>249</v>
      </c>
      <c r="M8" s="51" t="s">
        <v>255</v>
      </c>
      <c r="N8" s="51" t="s">
        <v>256</v>
      </c>
      <c r="O8" s="52" t="s">
        <v>257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7" customFormat="1" ht="21" customHeight="1">
      <c r="A9" s="35" t="s">
        <v>162</v>
      </c>
      <c r="B9" s="33">
        <f t="shared" si="0"/>
        <v>78</v>
      </c>
      <c r="C9" s="33">
        <v>82</v>
      </c>
      <c r="D9" s="33">
        <f t="shared" si="2"/>
        <v>86</v>
      </c>
      <c r="E9" s="33">
        <f t="shared" ref="E9:G9" si="5">D9+6</f>
        <v>92</v>
      </c>
      <c r="F9" s="33">
        <f t="shared" si="5"/>
        <v>98</v>
      </c>
      <c r="G9" s="33">
        <f t="shared" si="5"/>
        <v>104</v>
      </c>
      <c r="H9" s="368"/>
      <c r="I9" s="51"/>
      <c r="J9" s="51" t="s">
        <v>249</v>
      </c>
      <c r="K9" s="51" t="s">
        <v>249</v>
      </c>
      <c r="L9" s="51" t="s">
        <v>258</v>
      </c>
      <c r="M9" s="51" t="s">
        <v>259</v>
      </c>
      <c r="N9" s="51" t="s">
        <v>249</v>
      </c>
      <c r="O9" s="52" t="s">
        <v>249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7" customFormat="1" ht="21" customHeight="1">
      <c r="A10" s="35" t="s">
        <v>163</v>
      </c>
      <c r="B10" s="33">
        <f>C10-1</f>
        <v>39</v>
      </c>
      <c r="C10" s="33">
        <v>40</v>
      </c>
      <c r="D10" s="33">
        <f>C10+1</f>
        <v>41</v>
      </c>
      <c r="E10" s="33">
        <f t="shared" ref="E10:G10" si="6">D10+1.5</f>
        <v>42.5</v>
      </c>
      <c r="F10" s="33">
        <f t="shared" si="6"/>
        <v>44</v>
      </c>
      <c r="G10" s="33">
        <f t="shared" si="6"/>
        <v>45.5</v>
      </c>
      <c r="H10" s="368"/>
      <c r="I10" s="51"/>
      <c r="J10" s="51" t="s">
        <v>250</v>
      </c>
      <c r="K10" s="51" t="s">
        <v>258</v>
      </c>
      <c r="L10" s="51" t="s">
        <v>249</v>
      </c>
      <c r="M10" s="51" t="s">
        <v>249</v>
      </c>
      <c r="N10" s="51" t="s">
        <v>258</v>
      </c>
      <c r="O10" s="52" t="s">
        <v>260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7" customFormat="1" ht="21" customHeight="1">
      <c r="A11" s="35" t="s">
        <v>165</v>
      </c>
      <c r="B11" s="33">
        <f>C11-1.5</f>
        <v>31.5</v>
      </c>
      <c r="C11" s="33">
        <v>33</v>
      </c>
      <c r="D11" s="33">
        <f t="shared" ref="D11:G11" si="7">C11+2.2</f>
        <v>35.200000000000003</v>
      </c>
      <c r="E11" s="33">
        <f t="shared" si="7"/>
        <v>37.400000000000006</v>
      </c>
      <c r="F11" s="33">
        <f t="shared" si="7"/>
        <v>39.600000000000009</v>
      </c>
      <c r="G11" s="33">
        <f t="shared" si="7"/>
        <v>41.800000000000011</v>
      </c>
      <c r="H11" s="368"/>
      <c r="I11" s="51"/>
      <c r="J11" s="51" t="s">
        <v>261</v>
      </c>
      <c r="K11" s="51" t="s">
        <v>262</v>
      </c>
      <c r="L11" s="51" t="s">
        <v>263</v>
      </c>
      <c r="M11" s="51" t="s">
        <v>263</v>
      </c>
      <c r="N11" s="51" t="s">
        <v>262</v>
      </c>
      <c r="O11" s="52" t="s">
        <v>264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7" customFormat="1" ht="21" customHeight="1">
      <c r="A12" s="35" t="s">
        <v>167</v>
      </c>
      <c r="B12" s="33">
        <f>C12-4.75</f>
        <v>57.25</v>
      </c>
      <c r="C12" s="33">
        <v>62</v>
      </c>
      <c r="D12" s="36">
        <f t="shared" ref="D12:G12" si="8">C12+4.1+0.6</f>
        <v>66.699999999999989</v>
      </c>
      <c r="E12" s="36">
        <f t="shared" si="8"/>
        <v>71.399999999999977</v>
      </c>
      <c r="F12" s="36">
        <f t="shared" si="8"/>
        <v>76.099999999999966</v>
      </c>
      <c r="G12" s="36">
        <f t="shared" si="8"/>
        <v>80.799999999999955</v>
      </c>
      <c r="H12" s="368"/>
      <c r="I12" s="51"/>
      <c r="J12" s="51" t="s">
        <v>249</v>
      </c>
      <c r="K12" s="51" t="s">
        <v>249</v>
      </c>
      <c r="L12" s="51" t="s">
        <v>265</v>
      </c>
      <c r="M12" s="51" t="s">
        <v>266</v>
      </c>
      <c r="N12" s="51" t="s">
        <v>266</v>
      </c>
      <c r="O12" s="52" t="s">
        <v>267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7" customFormat="1" ht="21" customHeight="1">
      <c r="A13" s="35" t="s">
        <v>168</v>
      </c>
      <c r="B13" s="33">
        <f>C13-1.2</f>
        <v>14.8</v>
      </c>
      <c r="C13" s="33">
        <v>16</v>
      </c>
      <c r="D13" s="33">
        <f t="shared" ref="D13:G13" si="9">C13+1.2</f>
        <v>17.2</v>
      </c>
      <c r="E13" s="33">
        <f t="shared" si="9"/>
        <v>18.399999999999999</v>
      </c>
      <c r="F13" s="33">
        <f t="shared" si="9"/>
        <v>19.599999999999998</v>
      </c>
      <c r="G13" s="33">
        <f t="shared" si="9"/>
        <v>20.799999999999997</v>
      </c>
      <c r="H13" s="368"/>
      <c r="I13" s="51"/>
      <c r="J13" s="51" t="s">
        <v>253</v>
      </c>
      <c r="K13" s="51" t="s">
        <v>268</v>
      </c>
      <c r="L13" s="51" t="s">
        <v>249</v>
      </c>
      <c r="M13" s="51" t="s">
        <v>249</v>
      </c>
      <c r="N13" s="51" t="s">
        <v>269</v>
      </c>
      <c r="O13" s="52" t="s">
        <v>268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7" customFormat="1" ht="21" customHeight="1">
      <c r="A14" s="35" t="s">
        <v>169</v>
      </c>
      <c r="B14" s="33">
        <f>C14-0.8</f>
        <v>12.7</v>
      </c>
      <c r="C14" s="33">
        <v>13.5</v>
      </c>
      <c r="D14" s="33">
        <f>C14+0.8</f>
        <v>14.3</v>
      </c>
      <c r="E14" s="33">
        <f>D14+1</f>
        <v>15.3</v>
      </c>
      <c r="F14" s="33">
        <f>E14+1</f>
        <v>16.3</v>
      </c>
      <c r="G14" s="33">
        <f>F14+0.8</f>
        <v>17.100000000000001</v>
      </c>
      <c r="H14" s="368"/>
      <c r="I14" s="51"/>
      <c r="J14" s="51" t="s">
        <v>160</v>
      </c>
      <c r="K14" s="51" t="s">
        <v>160</v>
      </c>
      <c r="L14" s="51" t="s">
        <v>160</v>
      </c>
      <c r="M14" s="51" t="s">
        <v>160</v>
      </c>
      <c r="N14" s="51" t="s">
        <v>160</v>
      </c>
      <c r="O14" s="52" t="s">
        <v>160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7" customFormat="1" ht="21" customHeight="1">
      <c r="A15" s="35" t="s">
        <v>170</v>
      </c>
      <c r="B15" s="37">
        <f>C15-0.2</f>
        <v>11.3</v>
      </c>
      <c r="C15" s="37">
        <v>11.5</v>
      </c>
      <c r="D15" s="37">
        <f>C15+0.2</f>
        <v>11.7</v>
      </c>
      <c r="E15" s="37">
        <f t="shared" ref="E15:G15" si="10">D15+0.4</f>
        <v>12.1</v>
      </c>
      <c r="F15" s="37">
        <f t="shared" si="10"/>
        <v>12.5</v>
      </c>
      <c r="G15" s="37">
        <f t="shared" si="10"/>
        <v>12.9</v>
      </c>
      <c r="H15" s="368"/>
      <c r="I15" s="51"/>
      <c r="J15" s="51" t="s">
        <v>249</v>
      </c>
      <c r="K15" s="51" t="s">
        <v>249</v>
      </c>
      <c r="L15" s="51" t="s">
        <v>249</v>
      </c>
      <c r="M15" s="51" t="s">
        <v>249</v>
      </c>
      <c r="N15" s="51" t="s">
        <v>249</v>
      </c>
      <c r="O15" s="52" t="s">
        <v>249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7" customFormat="1" ht="21" customHeight="1">
      <c r="A16" s="35" t="s">
        <v>170</v>
      </c>
      <c r="B16" s="37">
        <f>C16-0.2</f>
        <v>8.3000000000000007</v>
      </c>
      <c r="C16" s="37">
        <v>8.5</v>
      </c>
      <c r="D16" s="37">
        <f>C16+0.2</f>
        <v>8.6999999999999993</v>
      </c>
      <c r="E16" s="37">
        <f t="shared" ref="E16:G16" si="11">D16+0.4</f>
        <v>9.1</v>
      </c>
      <c r="F16" s="37">
        <f t="shared" si="11"/>
        <v>9.5</v>
      </c>
      <c r="G16" s="37">
        <f t="shared" si="11"/>
        <v>9.9</v>
      </c>
      <c r="H16" s="368"/>
      <c r="I16" s="51"/>
      <c r="J16" s="51" t="s">
        <v>160</v>
      </c>
      <c r="K16" s="51" t="s">
        <v>160</v>
      </c>
      <c r="L16" s="51" t="s">
        <v>160</v>
      </c>
      <c r="M16" s="51" t="s">
        <v>160</v>
      </c>
      <c r="N16" s="51" t="s">
        <v>160</v>
      </c>
      <c r="O16" s="52" t="s">
        <v>160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7" customFormat="1" ht="21" customHeight="1">
      <c r="A17" s="35" t="s">
        <v>171</v>
      </c>
      <c r="B17" s="37">
        <v>5</v>
      </c>
      <c r="C17" s="37">
        <v>5</v>
      </c>
      <c r="D17" s="37">
        <v>5</v>
      </c>
      <c r="E17" s="37">
        <v>5</v>
      </c>
      <c r="F17" s="37">
        <v>5.5</v>
      </c>
      <c r="G17" s="37">
        <v>5.5</v>
      </c>
      <c r="H17" s="368"/>
      <c r="I17" s="51"/>
      <c r="J17" s="51"/>
      <c r="K17" s="51"/>
      <c r="L17" s="51"/>
      <c r="M17" s="51"/>
      <c r="N17" s="51"/>
      <c r="O17" s="5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7" customFormat="1" ht="21" customHeight="1">
      <c r="A18" s="35" t="s">
        <v>172</v>
      </c>
      <c r="B18" s="37">
        <v>16</v>
      </c>
      <c r="C18" s="37">
        <v>16</v>
      </c>
      <c r="D18" s="37">
        <v>17</v>
      </c>
      <c r="E18" s="37">
        <v>17</v>
      </c>
      <c r="F18" s="37">
        <v>18</v>
      </c>
      <c r="G18" s="37">
        <v>18</v>
      </c>
      <c r="H18" s="368"/>
      <c r="I18" s="51"/>
      <c r="J18" s="51"/>
      <c r="K18" s="51"/>
      <c r="L18" s="51"/>
      <c r="M18" s="51"/>
      <c r="N18" s="51"/>
      <c r="O18" s="5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7" customFormat="1" ht="21" customHeight="1">
      <c r="A19" s="38"/>
      <c r="B19" s="39"/>
      <c r="C19" s="39"/>
      <c r="D19" s="40"/>
      <c r="E19" s="39"/>
      <c r="F19" s="39"/>
      <c r="G19" s="39"/>
      <c r="H19" s="369"/>
      <c r="I19" s="53"/>
      <c r="J19" s="53"/>
      <c r="K19" s="54"/>
      <c r="L19" s="53"/>
      <c r="M19" s="53"/>
      <c r="N19" s="54"/>
      <c r="O19" s="5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7" customFormat="1" ht="16.5">
      <c r="A20" s="41"/>
      <c r="B20" s="41"/>
      <c r="C20" s="41"/>
      <c r="D20" s="42"/>
      <c r="E20" s="41"/>
      <c r="F20" s="41"/>
      <c r="G20" s="43"/>
      <c r="O20" s="4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7" customFormat="1">
      <c r="A21" s="44" t="s">
        <v>173</v>
      </c>
      <c r="B21" s="44"/>
      <c r="C21" s="45"/>
      <c r="O21" s="46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7" customFormat="1">
      <c r="C22" s="28"/>
      <c r="I22" s="56" t="s">
        <v>174</v>
      </c>
      <c r="J22" s="57">
        <v>45068</v>
      </c>
      <c r="K22" s="56" t="s">
        <v>175</v>
      </c>
      <c r="L22" s="56" t="s">
        <v>247</v>
      </c>
      <c r="M22" s="56" t="s">
        <v>176</v>
      </c>
      <c r="O22" s="46" t="s">
        <v>137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54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workbookViewId="0">
      <selection activeCell="C7" sqref="C7:E7"/>
    </sheetView>
  </sheetViews>
  <sheetFormatPr defaultColWidth="9" defaultRowHeight="14.25"/>
  <cols>
    <col min="1" max="1" width="7" customWidth="1"/>
    <col min="2" max="2" width="12.125" customWidth="1"/>
    <col min="3" max="3" width="20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06" t="s">
        <v>270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s="1" customFormat="1" ht="16.5">
      <c r="A2" s="415" t="s">
        <v>271</v>
      </c>
      <c r="B2" s="416" t="s">
        <v>272</v>
      </c>
      <c r="C2" s="416" t="s">
        <v>273</v>
      </c>
      <c r="D2" s="416" t="s">
        <v>274</v>
      </c>
      <c r="E2" s="416" t="s">
        <v>275</v>
      </c>
      <c r="F2" s="416" t="s">
        <v>276</v>
      </c>
      <c r="G2" s="416" t="s">
        <v>277</v>
      </c>
      <c r="H2" s="416" t="s">
        <v>278</v>
      </c>
      <c r="I2" s="3" t="s">
        <v>279</v>
      </c>
      <c r="J2" s="3" t="s">
        <v>280</v>
      </c>
      <c r="K2" s="3" t="s">
        <v>281</v>
      </c>
      <c r="L2" s="3" t="s">
        <v>282</v>
      </c>
      <c r="M2" s="3" t="s">
        <v>283</v>
      </c>
      <c r="N2" s="416" t="s">
        <v>284</v>
      </c>
      <c r="O2" s="416" t="s">
        <v>285</v>
      </c>
    </row>
    <row r="3" spans="1:15" s="1" customFormat="1" ht="16.5">
      <c r="A3" s="415"/>
      <c r="B3" s="417"/>
      <c r="C3" s="417"/>
      <c r="D3" s="417"/>
      <c r="E3" s="417"/>
      <c r="F3" s="417"/>
      <c r="G3" s="417"/>
      <c r="H3" s="417"/>
      <c r="I3" s="3" t="s">
        <v>286</v>
      </c>
      <c r="J3" s="3" t="s">
        <v>286</v>
      </c>
      <c r="K3" s="3" t="s">
        <v>286</v>
      </c>
      <c r="L3" s="3" t="s">
        <v>286</v>
      </c>
      <c r="M3" s="3" t="s">
        <v>286</v>
      </c>
      <c r="N3" s="417"/>
      <c r="O3" s="417"/>
    </row>
    <row r="4" spans="1:15" ht="24.95" customHeight="1">
      <c r="A4" s="5">
        <v>1</v>
      </c>
      <c r="B4" s="7" t="s">
        <v>287</v>
      </c>
      <c r="C4" s="7" t="s">
        <v>288</v>
      </c>
      <c r="D4" s="11" t="s">
        <v>112</v>
      </c>
      <c r="E4" s="7" t="s">
        <v>62</v>
      </c>
      <c r="F4" s="7" t="s">
        <v>289</v>
      </c>
      <c r="G4" s="5" t="s">
        <v>160</v>
      </c>
      <c r="H4" s="5" t="s">
        <v>160</v>
      </c>
      <c r="I4" s="22">
        <v>2</v>
      </c>
      <c r="J4" s="22">
        <v>0</v>
      </c>
      <c r="K4" s="22">
        <v>3</v>
      </c>
      <c r="L4" s="5">
        <v>0</v>
      </c>
      <c r="M4" s="5">
        <v>0</v>
      </c>
      <c r="N4" s="5">
        <f>SUM(I4:M4)</f>
        <v>5</v>
      </c>
      <c r="O4" s="5"/>
    </row>
    <row r="5" spans="1:15" ht="24.95" customHeight="1">
      <c r="A5" s="5">
        <v>2</v>
      </c>
      <c r="B5" s="7" t="s">
        <v>290</v>
      </c>
      <c r="C5" s="7" t="s">
        <v>288</v>
      </c>
      <c r="D5" s="11" t="s">
        <v>291</v>
      </c>
      <c r="E5" s="7" t="s">
        <v>62</v>
      </c>
      <c r="F5" s="7" t="s">
        <v>289</v>
      </c>
      <c r="G5" s="5" t="s">
        <v>160</v>
      </c>
      <c r="H5" s="5" t="s">
        <v>160</v>
      </c>
      <c r="I5" s="22">
        <v>1</v>
      </c>
      <c r="J5" s="22">
        <v>1</v>
      </c>
      <c r="K5" s="22">
        <v>0</v>
      </c>
      <c r="L5" s="22">
        <v>0</v>
      </c>
      <c r="M5" s="5">
        <v>0</v>
      </c>
      <c r="N5" s="5">
        <f>SUM(I5:M5)</f>
        <v>2</v>
      </c>
      <c r="O5" s="5"/>
    </row>
    <row r="6" spans="1:15" ht="24.95" customHeight="1">
      <c r="A6" s="5">
        <v>3</v>
      </c>
      <c r="B6" s="7" t="s">
        <v>292</v>
      </c>
      <c r="C6" s="7" t="s">
        <v>288</v>
      </c>
      <c r="D6" s="11" t="s">
        <v>113</v>
      </c>
      <c r="E6" s="7" t="s">
        <v>62</v>
      </c>
      <c r="F6" s="7" t="s">
        <v>289</v>
      </c>
      <c r="G6" s="5" t="s">
        <v>160</v>
      </c>
      <c r="H6" s="5" t="s">
        <v>160</v>
      </c>
      <c r="I6" s="22">
        <v>1</v>
      </c>
      <c r="J6" s="22">
        <v>0</v>
      </c>
      <c r="K6" s="22">
        <v>2</v>
      </c>
      <c r="L6" s="22">
        <v>0</v>
      </c>
      <c r="M6" s="5">
        <v>0</v>
      </c>
      <c r="N6" s="5">
        <f>SUM(I6:M6)</f>
        <v>3</v>
      </c>
      <c r="O6" s="5"/>
    </row>
    <row r="7" spans="1:15" ht="24.95" customHeight="1">
      <c r="A7" s="5">
        <v>4</v>
      </c>
      <c r="B7" s="7"/>
      <c r="C7" s="7" t="s">
        <v>288</v>
      </c>
      <c r="D7" s="11" t="s">
        <v>293</v>
      </c>
      <c r="E7" s="7" t="s">
        <v>62</v>
      </c>
      <c r="F7" s="7" t="s">
        <v>289</v>
      </c>
      <c r="G7" s="5" t="s">
        <v>160</v>
      </c>
      <c r="H7" s="5" t="s">
        <v>160</v>
      </c>
      <c r="I7" s="22">
        <v>3</v>
      </c>
      <c r="J7" s="22">
        <v>1</v>
      </c>
      <c r="K7" s="22">
        <v>1</v>
      </c>
      <c r="L7" s="22">
        <v>0</v>
      </c>
      <c r="M7" s="5">
        <v>0</v>
      </c>
      <c r="N7" s="5">
        <f>SUM(I7:M7)</f>
        <v>5</v>
      </c>
      <c r="O7" s="5"/>
    </row>
    <row r="8" spans="1:15" ht="24.95" customHeight="1">
      <c r="A8" s="5">
        <v>5</v>
      </c>
      <c r="B8" s="7"/>
      <c r="C8" s="7" t="s">
        <v>288</v>
      </c>
      <c r="D8" s="11" t="s">
        <v>294</v>
      </c>
      <c r="E8" s="7" t="s">
        <v>62</v>
      </c>
      <c r="F8" s="7" t="s">
        <v>289</v>
      </c>
      <c r="G8" s="5" t="s">
        <v>160</v>
      </c>
      <c r="H8" s="5" t="s">
        <v>160</v>
      </c>
      <c r="I8" s="22">
        <v>2</v>
      </c>
      <c r="J8" s="22">
        <v>2</v>
      </c>
      <c r="K8" s="22">
        <v>1</v>
      </c>
      <c r="L8" s="22">
        <v>0</v>
      </c>
      <c r="M8" s="5">
        <v>0</v>
      </c>
      <c r="N8" s="5">
        <f>SUM(I8:M8)</f>
        <v>5</v>
      </c>
      <c r="O8" s="5"/>
    </row>
    <row r="9" spans="1:15" ht="24.95" customHeight="1">
      <c r="A9" s="5">
        <v>6</v>
      </c>
      <c r="B9" s="7"/>
      <c r="C9" s="7" t="s">
        <v>288</v>
      </c>
      <c r="D9" s="11" t="s">
        <v>295</v>
      </c>
      <c r="E9" s="7" t="s">
        <v>62</v>
      </c>
      <c r="F9" s="7" t="s">
        <v>289</v>
      </c>
      <c r="G9" s="5"/>
      <c r="H9" s="5"/>
      <c r="I9" s="22"/>
      <c r="J9" s="22"/>
      <c r="K9" s="22"/>
      <c r="L9" s="22"/>
      <c r="M9" s="5"/>
      <c r="N9" s="5"/>
      <c r="O9" s="5"/>
    </row>
    <row r="10" spans="1:15" ht="24.95" customHeight="1">
      <c r="A10" s="5"/>
      <c r="B10" s="7"/>
      <c r="C10" s="26"/>
      <c r="D10" s="7"/>
      <c r="E10" s="7"/>
      <c r="F10" s="7"/>
      <c r="G10" s="6"/>
      <c r="H10" s="6"/>
      <c r="I10" s="22"/>
      <c r="J10" s="22"/>
      <c r="K10" s="22"/>
      <c r="L10" s="5"/>
      <c r="M10" s="5"/>
      <c r="N10" s="5"/>
      <c r="O10" s="6"/>
    </row>
    <row r="11" spans="1:15" s="2" customFormat="1" ht="18.75">
      <c r="A11" s="407" t="s">
        <v>296</v>
      </c>
      <c r="B11" s="408"/>
      <c r="C11" s="408"/>
      <c r="D11" s="409"/>
      <c r="E11" s="410"/>
      <c r="F11" s="411"/>
      <c r="G11" s="411"/>
      <c r="H11" s="411"/>
      <c r="I11" s="412"/>
      <c r="J11" s="407" t="s">
        <v>297</v>
      </c>
      <c r="K11" s="408"/>
      <c r="L11" s="408"/>
      <c r="M11" s="409"/>
      <c r="N11" s="8"/>
      <c r="O11" s="10"/>
    </row>
    <row r="12" spans="1:15" ht="16.5">
      <c r="A12" s="413" t="s">
        <v>298</v>
      </c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  <c r="O12" s="41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4" type="noConversion"/>
  <dataValidations count="1">
    <dataValidation type="list" allowBlank="1" showInputMessage="1" showErrorMessage="1" sqref="O1 O6 O9 O10 O3:O5 O7:O8 O11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2023-06-09T06:10:24Z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