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D:\桌面文件\优溢23FW\QAMMAL94507\5-31尾期\"/>
    </mc:Choice>
  </mc:AlternateContent>
  <xr:revisionPtr revIDLastSave="0" documentId="13_ncr:1_{58B9B3B2-3620-45C4-9F73-2140B7CF80FF}" xr6:coauthVersionLast="47" xr6:coauthVersionMax="47" xr10:uidLastSave="{00000000-0000-0000-0000-000000000000}"/>
  <bookViews>
    <workbookView xWindow="-120" yWindow="-120" windowWidth="20730" windowHeight="11160" tabRatio="864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（首期)" sheetId="15" r:id="rId4"/>
    <sheet name="中期" sheetId="4" r:id="rId5"/>
    <sheet name="验货尺寸表 (中期)" sheetId="16" r:id="rId6"/>
    <sheet name="尾期" sheetId="5" r:id="rId7"/>
    <sheet name="验货尺寸表 (尾期) 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externalReferences>
    <externalReference r:id="rId15"/>
    <externalReference r:id="rId16"/>
    <externalReference r:id="rId17"/>
    <externalReference r:id="rId18"/>
  </externalReferences>
  <definedNames>
    <definedName name="CELL_RANGE">'[2]3-15'!$C$28</definedName>
    <definedName name="D形扣">[1]辅料!#REF!</definedName>
    <definedName name="D形扣编码" localSheetId="3">#REF!</definedName>
    <definedName name="D形扣编码" localSheetId="7">#REF!</definedName>
    <definedName name="D形扣编码" localSheetId="5">#REF!</definedName>
    <definedName name="_xlnm.Print_Area" localSheetId="4">中期!$A$1:$K$52</definedName>
    <definedName name="TAB_RANGE">'[2]3-15'!$A$8:$S$29</definedName>
    <definedName name="xlbcz001" localSheetId="3">[3]拉链属性!$A$2:$A$46</definedName>
    <definedName name="xlbcz001" localSheetId="7">[3]拉链属性!$A$2:$A$46</definedName>
    <definedName name="xlbcz001" localSheetId="5">[3]拉链属性!$A$2:$A$46</definedName>
    <definedName name="xlbqt001" localSheetId="3">[4]拉链属性!$A$44:$A$53</definedName>
    <definedName name="xlbqt001" localSheetId="7">[4]拉链属性!$A$44:$A$53</definedName>
    <definedName name="xlbqt001" localSheetId="5">[4]拉链属性!$A$44:$A$53</definedName>
    <definedName name="版型吊牌编码" localSheetId="3">#REF!</definedName>
    <definedName name="版型吊牌编码" localSheetId="7">#REF!</definedName>
    <definedName name="版型吊牌编码" localSheetId="5">#REF!</definedName>
    <definedName name="标准" localSheetId="3">#REF!</definedName>
    <definedName name="标准" localSheetId="7">#REF!</definedName>
    <definedName name="标准" localSheetId="5">#REF!</definedName>
    <definedName name="标准编码" localSheetId="3">#REF!</definedName>
    <definedName name="标准编码" localSheetId="7">#REF!</definedName>
    <definedName name="标准编码" localSheetId="5">#REF!</definedName>
    <definedName name="标准物料">[1]辅料!#REF!</definedName>
    <definedName name="标准物料编码" localSheetId="3">#REF!</definedName>
    <definedName name="标准物料编码" localSheetId="7">#REF!</definedName>
    <definedName name="标准物料编码" localSheetId="5">#REF!</definedName>
    <definedName name="插扣">[1]辅料!#REF!</definedName>
    <definedName name="插扣编码" localSheetId="3">#REF!</definedName>
    <definedName name="插扣编码" localSheetId="7">#REF!</definedName>
    <definedName name="插扣编码" localSheetId="5">#REF!</definedName>
    <definedName name="尺码唛">[1]辅料!#REF!</definedName>
    <definedName name="尺码唛编码" localSheetId="3">#REF!</definedName>
    <definedName name="尺码唛编码" localSheetId="7">#REF!</definedName>
    <definedName name="尺码唛编码" localSheetId="5">#REF!</definedName>
    <definedName name="抽绳">[1]辅料!#REF!</definedName>
    <definedName name="抽绳编码" localSheetId="3">#REF!</definedName>
    <definedName name="抽绳编码" localSheetId="7">#REF!</definedName>
    <definedName name="抽绳编码" localSheetId="5">#REF!</definedName>
    <definedName name="粗线">[1]辅料!#REF!</definedName>
    <definedName name="粗线编码" localSheetId="3">#REF!</definedName>
    <definedName name="粗线编码" localSheetId="7">#REF!</definedName>
    <definedName name="粗线编码" localSheetId="5">#REF!</definedName>
    <definedName name="大类" localSheetId="3">#REF!</definedName>
    <definedName name="大类" localSheetId="7">#REF!</definedName>
    <definedName name="大类" localSheetId="5">#REF!</definedName>
    <definedName name="大类名称" localSheetId="3">#REF!</definedName>
    <definedName name="大类名称" localSheetId="7">#REF!</definedName>
    <definedName name="大类名称" localSheetId="5">#REF!</definedName>
    <definedName name="单位1" localSheetId="3">#REF!</definedName>
    <definedName name="单位1" localSheetId="7">#REF!</definedName>
    <definedName name="单位1" localSheetId="5">#REF!</definedName>
    <definedName name="单位编码" localSheetId="3">#REF!</definedName>
    <definedName name="单位编码" localSheetId="7">#REF!</definedName>
    <definedName name="单位编码" localSheetId="5">#REF!</definedName>
    <definedName name="吊牌编码" localSheetId="3">#REF!</definedName>
    <definedName name="吊牌编码" localSheetId="7">#REF!</definedName>
    <definedName name="吊牌编码" localSheetId="5">#REF!</definedName>
    <definedName name="吊钟编码" localSheetId="3">#REF!</definedName>
    <definedName name="吊钟编码" localSheetId="7">#REF!</definedName>
    <definedName name="吊钟编码" localSheetId="5">#REF!</definedName>
    <definedName name="反光材料编码" localSheetId="3">#REF!</definedName>
    <definedName name="反光材料编码" localSheetId="7">#REF!</definedName>
    <definedName name="反光材料编码" localSheetId="5">#REF!</definedName>
    <definedName name="辅料" localSheetId="3">#REF!</definedName>
    <definedName name="辅料" localSheetId="7">#REF!</definedName>
    <definedName name="辅料" localSheetId="5">#REF!</definedName>
    <definedName name="辅料编码" localSheetId="3">#REF!</definedName>
    <definedName name="辅料编码" localSheetId="7">#REF!</definedName>
    <definedName name="辅料编码" localSheetId="5">#REF!</definedName>
    <definedName name="工字扣">[1]辅料!#REF!</definedName>
    <definedName name="工字扣编码" localSheetId="3">#REF!</definedName>
    <definedName name="工字扣编码" localSheetId="7">#REF!</definedName>
    <definedName name="工字扣编码" localSheetId="5">#REF!</definedName>
    <definedName name="功能标">[1]辅料!#REF!</definedName>
    <definedName name="功能标编码" localSheetId="3">#REF!</definedName>
    <definedName name="功能标编码" localSheetId="7">#REF!</definedName>
    <definedName name="功能标编码" localSheetId="5">#REF!</definedName>
    <definedName name="钩扣编码" localSheetId="3">#REF!</definedName>
    <definedName name="钩扣编码" localSheetId="7">#REF!</definedName>
    <definedName name="钩扣编码" localSheetId="5">#REF!</definedName>
    <definedName name="横机" localSheetId="3">#REF!</definedName>
    <definedName name="横机" localSheetId="7">#REF!</definedName>
    <definedName name="横机" localSheetId="5">#REF!</definedName>
    <definedName name="横机编码" localSheetId="3">#REF!</definedName>
    <definedName name="横机编码" localSheetId="7">#REF!</definedName>
    <definedName name="横机编码" localSheetId="5">#REF!</definedName>
    <definedName name="胶环">[1]辅料!#REF!</definedName>
    <definedName name="胶环编码" localSheetId="3">#REF!</definedName>
    <definedName name="胶环编码" localSheetId="7">#REF!</definedName>
    <definedName name="胶环编码" localSheetId="5">#REF!</definedName>
    <definedName name="胶牌">[1]辅料!#REF!</definedName>
    <definedName name="胶牌编码" localSheetId="3">#REF!</definedName>
    <definedName name="胶牌编码" localSheetId="7">#REF!</definedName>
    <definedName name="胶牌编码" localSheetId="5">#REF!</definedName>
    <definedName name="金属牌编码" localSheetId="3">#REF!</definedName>
    <definedName name="金属牌编码" localSheetId="7">#REF!</definedName>
    <definedName name="金属牌编码" localSheetId="5">#REF!</definedName>
    <definedName name="卡头">[1]辅料!#REF!</definedName>
    <definedName name="卡头编码" localSheetId="3">#REF!</definedName>
    <definedName name="卡头编码" localSheetId="7">#REF!</definedName>
    <definedName name="卡头编码" localSheetId="5">#REF!</definedName>
    <definedName name="拉链" localSheetId="3">#REF!</definedName>
    <definedName name="拉链" localSheetId="7">#REF!</definedName>
    <definedName name="拉链" localSheetId="5">#REF!</definedName>
    <definedName name="拉链编码" localSheetId="3">#REF!</definedName>
    <definedName name="拉链编码" localSheetId="7">#REF!</definedName>
    <definedName name="拉链编码" localSheetId="5">#REF!</definedName>
    <definedName name="拉头" localSheetId="3">#REF!</definedName>
    <definedName name="拉头" localSheetId="7">#REF!</definedName>
    <definedName name="拉头" localSheetId="5">#REF!</definedName>
    <definedName name="拉头编码" localSheetId="3">#REF!</definedName>
    <definedName name="拉头编码" localSheetId="7">#REF!</definedName>
    <definedName name="拉头编码" localSheetId="5">#REF!</definedName>
    <definedName name="拉头吊坠">[1]辅料!#REF!</definedName>
    <definedName name="拉头吊坠编码" localSheetId="3">#REF!</definedName>
    <definedName name="拉头吊坠编码" localSheetId="7">#REF!</definedName>
    <definedName name="拉头吊坠编码" localSheetId="5">#REF!</definedName>
    <definedName name="拉头色" localSheetId="3">#REF!</definedName>
    <definedName name="拉头色" localSheetId="7">#REF!</definedName>
    <definedName name="拉头色" localSheetId="5">#REF!</definedName>
    <definedName name="拉头颜色" localSheetId="3">#REF!</definedName>
    <definedName name="拉头颜色" localSheetId="7">#REF!</definedName>
    <definedName name="拉头颜色" localSheetId="5">#REF!</definedName>
    <definedName name="里料">[1]里料!#REF!</definedName>
    <definedName name="里料编码" localSheetId="3">#REF!</definedName>
    <definedName name="里料编码" localSheetId="7">#REF!</definedName>
    <definedName name="里料编码" localSheetId="5">#REF!</definedName>
    <definedName name="毛皮">[1]辅料!#REF!</definedName>
    <definedName name="毛皮编码" localSheetId="3">#REF!</definedName>
    <definedName name="毛皮编码" localSheetId="7">#REF!</definedName>
    <definedName name="毛皮编码" localSheetId="5">#REF!</definedName>
    <definedName name="面辅料颜色" localSheetId="3">#REF!</definedName>
    <definedName name="面辅料颜色" localSheetId="7">#REF!</definedName>
    <definedName name="面辅料颜色" localSheetId="5">#REF!</definedName>
    <definedName name="面料编号" localSheetId="3">#REF!</definedName>
    <definedName name="面料编号" localSheetId="7">#REF!</definedName>
    <definedName name="面料编号" localSheetId="5">#REF!</definedName>
    <definedName name="魔术贴">[1]辅料!#REF!</definedName>
    <definedName name="魔术贴编码" localSheetId="3">#REF!</definedName>
    <definedName name="魔术贴编码" localSheetId="7">#REF!</definedName>
    <definedName name="魔术贴编码" localSheetId="5">#REF!</definedName>
    <definedName name="纽扣">[1]辅料!#REF!</definedName>
    <definedName name="纽扣编码" localSheetId="3">#REF!</definedName>
    <definedName name="纽扣编码" localSheetId="7">#REF!</definedName>
    <definedName name="纽扣编码" localSheetId="5">#REF!</definedName>
    <definedName name="汽眼">[1]辅料!#REF!</definedName>
    <definedName name="汽眼编码" localSheetId="3">#REF!</definedName>
    <definedName name="汽眼编码" localSheetId="7">#REF!</definedName>
    <definedName name="汽眼编码" localSheetId="5">#REF!</definedName>
    <definedName name="日字扣">[1]辅料!#REF!</definedName>
    <definedName name="日字扣编码" localSheetId="3">#REF!</definedName>
    <definedName name="日字扣编码" localSheetId="7">#REF!</definedName>
    <definedName name="日字扣编码" localSheetId="5">#REF!</definedName>
    <definedName name="色号" localSheetId="3">#REF!</definedName>
    <definedName name="色号" localSheetId="7">#REF!</definedName>
    <definedName name="色号" localSheetId="5">#REF!</definedName>
    <definedName name="色号1" localSheetId="3">#REF!</definedName>
    <definedName name="色号1" localSheetId="7">#REF!</definedName>
    <definedName name="色号1" localSheetId="5">#REF!</definedName>
    <definedName name="色号颜色" localSheetId="3">#REF!</definedName>
    <definedName name="色号颜色" localSheetId="7">#REF!</definedName>
    <definedName name="色号颜色" localSheetId="5">#REF!</definedName>
    <definedName name="色号颜色编码">'[1]颜色色号2007-04-02'!$C$2:$C$112</definedName>
    <definedName name="色名色号" localSheetId="3">#REF!</definedName>
    <definedName name="色名色号" localSheetId="7">#REF!</definedName>
    <definedName name="色名色号" localSheetId="5">#REF!</definedName>
    <definedName name="四件扣">[1]辅料!#REF!</definedName>
    <definedName name="四件扣编码" localSheetId="3">#REF!</definedName>
    <definedName name="四件扣编码" localSheetId="7">#REF!</definedName>
    <definedName name="四件扣编码" localSheetId="5">#REF!</definedName>
    <definedName name="梭织">[1]梭织面料!#REF!</definedName>
    <definedName name="梭织编码" localSheetId="3">#REF!</definedName>
    <definedName name="梭织编码" localSheetId="7">#REF!</definedName>
    <definedName name="梭织编码" localSheetId="5">#REF!</definedName>
    <definedName name="烫花">[1]辅料!#REF!</definedName>
    <definedName name="烫花编码" localSheetId="3">#REF!</definedName>
    <definedName name="烫花编码" localSheetId="7">#REF!</definedName>
    <definedName name="烫花编码" localSheetId="5">#REF!</definedName>
    <definedName name="烫唛编码" localSheetId="3">#REF!</definedName>
    <definedName name="烫唛编码" localSheetId="7">#REF!</definedName>
    <definedName name="烫唛编码" localSheetId="5">#REF!</definedName>
    <definedName name="填充物">[1]辅料!#REF!</definedName>
    <definedName name="五抓扣">[1]辅料!#REF!</definedName>
    <definedName name="五抓扣编码" localSheetId="3">#REF!</definedName>
    <definedName name="五抓扣编码" localSheetId="7">#REF!</definedName>
    <definedName name="五抓扣编码" localSheetId="5">#REF!</definedName>
    <definedName name="洗水" localSheetId="3">#REF!</definedName>
    <definedName name="洗水" localSheetId="7">#REF!</definedName>
    <definedName name="洗水" localSheetId="5">#REF!</definedName>
    <definedName name="洗水1">[1]洗水!#REF!</definedName>
    <definedName name="洗水编码" localSheetId="3">#REF!</definedName>
    <definedName name="洗水编码" localSheetId="7">#REF!</definedName>
    <definedName name="洗水编码" localSheetId="5">#REF!</definedName>
    <definedName name="下拉头">[1]辅料!#REF!</definedName>
    <definedName name="下拉头编码" localSheetId="3">#REF!</definedName>
    <definedName name="下拉头编码" localSheetId="7">#REF!</definedName>
    <definedName name="下拉头编码" localSheetId="5">#REF!</definedName>
    <definedName name="橡筋">[1]辅料!#REF!</definedName>
    <definedName name="橡筋编码" localSheetId="3">#REF!</definedName>
    <definedName name="橡筋编码" localSheetId="7">#REF!</definedName>
    <definedName name="橡筋编码" localSheetId="5">#REF!</definedName>
    <definedName name="橡筋绳">[1]辅料!#REF!</definedName>
    <definedName name="橡筋绳编码" localSheetId="3">#REF!</definedName>
    <definedName name="橡筋绳编码" localSheetId="7">#REF!</definedName>
    <definedName name="橡筋绳编码" localSheetId="5">#REF!</definedName>
    <definedName name="胸杯编码" localSheetId="3">#REF!</definedName>
    <definedName name="胸杯编码" localSheetId="7">#REF!</definedName>
    <definedName name="胸杯编码" localSheetId="5">#REF!</definedName>
    <definedName name="绣花" localSheetId="3">#REF!</definedName>
    <definedName name="绣花" localSheetId="7">#REF!</definedName>
    <definedName name="绣花" localSheetId="5">#REF!</definedName>
    <definedName name="绣花编码" localSheetId="3">#REF!</definedName>
    <definedName name="绣花编码" localSheetId="7">#REF!</definedName>
    <definedName name="绣花编码" localSheetId="5">#REF!</definedName>
    <definedName name="绣章">[1]辅料!#REF!</definedName>
    <definedName name="绣章编码" localSheetId="3">#REF!</definedName>
    <definedName name="绣章编码" localSheetId="7">#REF!</definedName>
    <definedName name="绣章编码" localSheetId="5">#REF!</definedName>
    <definedName name="颜色" localSheetId="3">#REF!</definedName>
    <definedName name="颜色" localSheetId="7">#REF!</definedName>
    <definedName name="颜色" localSheetId="5">#REF!</definedName>
    <definedName name="印花" localSheetId="3">#REF!</definedName>
    <definedName name="印花" localSheetId="7">#REF!</definedName>
    <definedName name="印花" localSheetId="5">#REF!</definedName>
    <definedName name="印花编码" localSheetId="3">#REF!</definedName>
    <definedName name="印花编码" localSheetId="7">#REF!</definedName>
    <definedName name="印花编码" localSheetId="5">#REF!</definedName>
    <definedName name="针织">[1]针织面料!#REF!</definedName>
    <definedName name="针织编码" localSheetId="3">#REF!</definedName>
    <definedName name="针织编码" localSheetId="7">#REF!</definedName>
    <definedName name="针织编码" localSheetId="5">#REF!</definedName>
    <definedName name="织带">[1]辅料!#REF!</definedName>
    <definedName name="织带编码" localSheetId="3">#REF!</definedName>
    <definedName name="织带编码" localSheetId="7">#REF!</definedName>
    <definedName name="织带编码" localSheetId="5">#REF!</definedName>
    <definedName name="织唛">[1]辅料!#REF!</definedName>
    <definedName name="织唛编码" localSheetId="3">#REF!</definedName>
    <definedName name="织唛编码" localSheetId="7">#REF!</definedName>
    <definedName name="织唛编码" localSheetId="5">#REF!</definedName>
    <definedName name="主料" localSheetId="3">#REF!</definedName>
    <definedName name="主料" localSheetId="7">#REF!</definedName>
    <definedName name="主料" localSheetId="5">#REF!</definedName>
    <definedName name="主料编码" localSheetId="3">#REF!</definedName>
    <definedName name="主料编码" localSheetId="7">#REF!</definedName>
    <definedName name="主料编码" localSheetId="5">#REF!</definedName>
    <definedName name="主唛">[1]辅料!#REF!</definedName>
    <definedName name="主唛编码" localSheetId="3">#REF!</definedName>
    <definedName name="主唛编码" localSheetId="7">#REF!</definedName>
    <definedName name="主唛编码" localSheetId="5">#REF!</definedName>
    <definedName name="撞钉">[1]辅料!#REF!</definedName>
    <definedName name="撞钉编码" localSheetId="3">#REF!</definedName>
    <definedName name="撞钉编码" localSheetId="7">#REF!</definedName>
    <definedName name="撞钉编码" localSheetId="5">#REF!</definedName>
  </definedNames>
  <calcPr calcId="191029" concurrentCalc="0"/>
</workbook>
</file>

<file path=xl/calcChain.xml><?xml version="1.0" encoding="utf-8"?>
<calcChain xmlns="http://schemas.openxmlformats.org/spreadsheetml/2006/main">
  <c r="H5" i="12" l="1"/>
  <c r="H4" i="12"/>
  <c r="K7" i="8"/>
  <c r="K6" i="8"/>
  <c r="K5" i="8"/>
  <c r="K4" i="8"/>
  <c r="N7" i="7"/>
  <c r="N6" i="7"/>
  <c r="N5" i="7"/>
  <c r="N4" i="7"/>
  <c r="D15" i="17"/>
  <c r="D13" i="17"/>
  <c r="E13" i="17"/>
  <c r="F13" i="17"/>
  <c r="G13" i="17"/>
  <c r="B13" i="17"/>
  <c r="D12" i="17"/>
  <c r="E12" i="17"/>
  <c r="F12" i="17"/>
  <c r="G12" i="17"/>
  <c r="B12" i="17"/>
  <c r="D11" i="17"/>
  <c r="E11" i="17"/>
  <c r="F11" i="17"/>
  <c r="G11" i="17"/>
  <c r="B11" i="17"/>
  <c r="D10" i="17"/>
  <c r="E10" i="17"/>
  <c r="F10" i="17"/>
  <c r="G10" i="17"/>
  <c r="B10" i="17"/>
  <c r="D9" i="17"/>
  <c r="E9" i="17"/>
  <c r="F9" i="17"/>
  <c r="G9" i="17"/>
  <c r="B9" i="17"/>
  <c r="D8" i="17"/>
  <c r="E8" i="17"/>
  <c r="F8" i="17"/>
  <c r="G8" i="17"/>
  <c r="B8" i="17"/>
  <c r="D7" i="17"/>
  <c r="E7" i="17"/>
  <c r="F7" i="17"/>
  <c r="G7" i="17"/>
  <c r="B7" i="17"/>
  <c r="D6" i="17"/>
  <c r="E6" i="17"/>
  <c r="F6" i="17"/>
  <c r="G6" i="17"/>
  <c r="B6" i="17"/>
  <c r="D17" i="15"/>
  <c r="D15" i="15"/>
  <c r="E15" i="15"/>
  <c r="F15" i="15"/>
  <c r="G15" i="15"/>
  <c r="B15" i="15"/>
  <c r="D14" i="15"/>
  <c r="E14" i="15"/>
  <c r="F14" i="15"/>
  <c r="G14" i="15"/>
  <c r="B14" i="15"/>
  <c r="D13" i="15"/>
  <c r="E13" i="15"/>
  <c r="F13" i="15"/>
  <c r="G13" i="15"/>
  <c r="B13" i="15"/>
  <c r="D12" i="15"/>
  <c r="E12" i="15"/>
  <c r="F12" i="15"/>
  <c r="G12" i="15"/>
  <c r="B12" i="15"/>
  <c r="D11" i="15"/>
  <c r="E11" i="15"/>
  <c r="F11" i="15"/>
  <c r="G11" i="15"/>
  <c r="B11" i="15"/>
  <c r="D10" i="15"/>
  <c r="E10" i="15"/>
  <c r="F10" i="15"/>
  <c r="G10" i="15"/>
  <c r="B10" i="15"/>
  <c r="D9" i="15"/>
  <c r="E9" i="15"/>
  <c r="F9" i="15"/>
  <c r="G9" i="15"/>
  <c r="B9" i="15"/>
  <c r="D8" i="15"/>
  <c r="E8" i="15"/>
  <c r="F8" i="15"/>
  <c r="G8" i="15"/>
  <c r="B8" i="15"/>
  <c r="D7" i="15"/>
  <c r="E7" i="15"/>
  <c r="F7" i="15"/>
  <c r="G7" i="15"/>
  <c r="B7" i="15"/>
  <c r="D6" i="15"/>
  <c r="E6" i="15"/>
  <c r="F6" i="15"/>
  <c r="G6" i="15"/>
  <c r="B6" i="15"/>
</calcChain>
</file>

<file path=xl/sharedStrings.xml><?xml version="1.0" encoding="utf-8"?>
<sst xmlns="http://schemas.openxmlformats.org/spreadsheetml/2006/main" count="881" uniqueCount="349">
  <si>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</si>
  <si>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</si>
  <si>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</si>
  <si>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</si>
  <si>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</si>
  <si>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</si>
  <si>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</si>
  <si>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</si>
  <si>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</si>
  <si>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</si>
  <si>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</si>
  <si>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</si>
  <si>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</si>
  <si>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</si>
  <si>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</si>
  <si>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</si>
  <si>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</si>
  <si>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</si>
  <si>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</si>
  <si>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</si>
  <si>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</si>
  <si>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</si>
  <si>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</si>
  <si>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</si>
  <si>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</si>
  <si>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</si>
  <si>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</si>
  <si>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</si>
  <si>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</si>
  <si>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</si>
  <si>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</si>
  <si>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</si>
  <si>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</si>
  <si>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</si>
  <si>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</si>
  <si>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</si>
  <si>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</si>
  <si>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</si>
  <si>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</si>
  <si>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</si>
  <si>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</si>
  <si>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</si>
  <si>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</si>
  <si>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</si>
  <si>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</si>
  <si>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</si>
  <si>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</si>
  <si>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</si>
  <si>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</si>
  <si>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</si>
  <si>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</si>
  <si>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</si>
  <si>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</si>
  <si>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</si>
  <si>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期货</t>
  </si>
  <si>
    <t>合同签订方</t>
  </si>
  <si>
    <t>生产工厂</t>
  </si>
  <si>
    <t>优溢</t>
  </si>
  <si>
    <t>订单基础信息</t>
  </si>
  <si>
    <t>生产•出货进度</t>
  </si>
  <si>
    <t>指示•确认资料</t>
  </si>
  <si>
    <t>款号</t>
  </si>
  <si>
    <t>QAMMAL94507</t>
  </si>
  <si>
    <t>合同交期</t>
  </si>
  <si>
    <t>产前确认样</t>
  </si>
  <si>
    <t>有</t>
  </si>
  <si>
    <t>无</t>
  </si>
  <si>
    <t>品名</t>
  </si>
  <si>
    <t>儿童卫裤</t>
  </si>
  <si>
    <t>上线日</t>
  </si>
  <si>
    <t>原辅材料卡</t>
  </si>
  <si>
    <t>色/号型数</t>
  </si>
  <si>
    <t>2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</si>
  <si>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</si>
  <si>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</si>
  <si>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</si>
  <si>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</si>
  <si>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</si>
  <si>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</si>
  <si>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CGDD23033000091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</si>
  <si>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</si>
  <si>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</si>
  <si>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</si>
  <si>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</si>
  <si>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</si>
  <si>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</si>
  <si>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</si>
  <si>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</si>
  <si>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</si>
  <si>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</si>
  <si>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</si>
  <si>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</si>
  <si>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</si>
  <si>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</si>
  <si>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</si>
  <si>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</si>
  <si>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</si>
  <si>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</si>
  <si>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</si>
  <si>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</si>
  <si>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</si>
  <si>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</si>
  <si>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</si>
  <si>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</si>
  <si>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</si>
  <si>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</si>
  <si>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</si>
  <si>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</si>
  <si>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①裁剪完成比例（100%）：</t>
  </si>
  <si>
    <t xml:space="preserve">     号型     颜色</t>
  </si>
  <si>
    <t>未裁齐原因</t>
  </si>
  <si>
    <t>藏蓝</t>
  </si>
  <si>
    <t>黑色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</si>
  <si>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</si>
  <si>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藏蓝2件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</si>
  <si>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</si>
  <si>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</si>
  <si>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</si>
  <si>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</si>
  <si>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</si>
  <si>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1、前袋口压线反吐，</t>
  </si>
  <si>
    <t>2、浪底错位</t>
  </si>
  <si>
    <t>3、上腰头爆口</t>
  </si>
  <si>
    <t>4、拉腰头接线双轨，容位不均匀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</si>
  <si>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</si>
  <si>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</si>
  <si>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</si>
  <si>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</si>
  <si>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</si>
  <si>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</si>
  <si>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</si>
  <si>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</si>
  <si>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</si>
  <si>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全世琼</t>
  </si>
  <si>
    <t>查验时间</t>
  </si>
  <si>
    <t>工厂负责人</t>
  </si>
  <si>
    <t>周宇</t>
  </si>
  <si>
    <t>【整改结果】</t>
  </si>
  <si>
    <t>已改善</t>
  </si>
  <si>
    <t>复核时间</t>
  </si>
  <si>
    <t>QC规格测量表</t>
  </si>
  <si>
    <t>部位名称</t>
  </si>
  <si>
    <t>指示规格  FINAL SPEC</t>
  </si>
  <si>
    <t>样品规格  SAMPLE SPEC</t>
  </si>
  <si>
    <t>120/53</t>
  </si>
  <si>
    <t>130/56</t>
  </si>
  <si>
    <t>140/55</t>
  </si>
  <si>
    <t>150/61</t>
  </si>
  <si>
    <t>160/66A</t>
  </si>
  <si>
    <t>165/68A</t>
  </si>
  <si>
    <t>洗前</t>
  </si>
  <si>
    <t>洗后</t>
  </si>
  <si>
    <t>XXXL</t>
  </si>
  <si>
    <t>裤外侧长</t>
  </si>
  <si>
    <t>/</t>
  </si>
  <si>
    <t>180/104B</t>
  </si>
  <si>
    <t>全松紧腰围 平量</t>
  </si>
  <si>
    <t>-0.4</t>
  </si>
  <si>
    <t>-1</t>
  </si>
  <si>
    <t>全松紧腰围 拉量</t>
  </si>
  <si>
    <t>臀围</t>
  </si>
  <si>
    <t>-0.3</t>
  </si>
  <si>
    <t>腿围/2</t>
  </si>
  <si>
    <t>膝围/2</t>
  </si>
  <si>
    <t>脚口/2（拉量）</t>
  </si>
  <si>
    <r>
      <rPr>
        <b/>
        <sz val="11"/>
        <rFont val="宋体"/>
        <family val="3"/>
        <charset val="134"/>
      </rPr>
      <t>脚口</t>
    </r>
    <r>
      <rPr>
        <b/>
        <sz val="11"/>
        <rFont val="仿宋_GB2312"/>
        <charset val="134"/>
      </rPr>
      <t>/2</t>
    </r>
    <r>
      <rPr>
        <b/>
        <sz val="11"/>
        <rFont val="宋体"/>
        <family val="3"/>
        <charset val="134"/>
      </rPr>
      <t>（松量）</t>
    </r>
  </si>
  <si>
    <t>-0.2</t>
  </si>
  <si>
    <t>前裆长</t>
  </si>
  <si>
    <t>+0.5</t>
  </si>
  <si>
    <t>+0.2</t>
  </si>
  <si>
    <t>后裆长</t>
  </si>
  <si>
    <t>腰高</t>
  </si>
  <si>
    <t>前插袋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</si>
  <si>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</si>
  <si>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</si>
  <si>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</si>
  <si>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</si>
  <si>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</si>
  <si>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</si>
  <si>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</si>
  <si>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</si>
  <si>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</si>
  <si>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</si>
  <si>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</si>
  <si>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CGDD22042900108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</si>
  <si>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</si>
  <si>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</si>
  <si>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</si>
  <si>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</si>
  <si>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</si>
  <si>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</si>
  <si>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XS</t>
  </si>
  <si>
    <t>S</t>
  </si>
  <si>
    <t>M</t>
  </si>
  <si>
    <t>L</t>
  </si>
  <si>
    <t>XL</t>
  </si>
  <si>
    <t>XXL</t>
  </si>
  <si>
    <t>S洗前/洗后</t>
  </si>
  <si>
    <t>TOREAD-QC尾期检验报告书</t>
  </si>
  <si>
    <t>产品名称</t>
  </si>
  <si>
    <t>合同日期</t>
  </si>
  <si>
    <t>检验资料确认</t>
  </si>
  <si>
    <t>交货形式</t>
  </si>
  <si>
    <t>物流运输</t>
  </si>
  <si>
    <t>面料第三方合格报告</t>
  </si>
  <si>
    <t>验货次数</t>
  </si>
  <si>
    <t>非直发</t>
  </si>
  <si>
    <t>天津海铂仓库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</si>
  <si>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</si>
  <si>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</si>
  <si>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</si>
  <si>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</si>
  <si>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</si>
  <si>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</si>
  <si>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</si>
  <si>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</si>
  <si>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</si>
  <si>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</si>
  <si>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采购凭证编号：CGDD23033000091</t>
  </si>
  <si>
    <t>中期检验重大改善项目</t>
  </si>
  <si>
    <t>改善结果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</si>
  <si>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</si>
  <si>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</si>
  <si>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</si>
  <si>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</si>
  <si>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</si>
  <si>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</si>
  <si>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</si>
  <si>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</si>
  <si>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</si>
  <si>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</si>
  <si>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</si>
  <si>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②检验明细：齐色齐码各2件</t>
  </si>
  <si>
    <t>情况说明：</t>
  </si>
  <si>
    <t xml:space="preserve">【问题点描述】  </t>
  </si>
  <si>
    <t>1、夹底错位</t>
  </si>
  <si>
    <t>2、线头要清理干净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</si>
  <si>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</si>
  <si>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</si>
  <si>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</si>
  <si>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</si>
  <si>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</si>
  <si>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</si>
  <si>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</si>
  <si>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</si>
  <si>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</si>
  <si>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120/60</t>
  </si>
  <si>
    <t>130/64</t>
  </si>
  <si>
    <t>140/68</t>
  </si>
  <si>
    <t>150/72</t>
  </si>
  <si>
    <t>160/80</t>
  </si>
  <si>
    <t>170/88A</t>
  </si>
  <si>
    <t>/  /</t>
  </si>
  <si>
    <t>+0.5  +0.5</t>
  </si>
  <si>
    <t>+1  +1</t>
  </si>
  <si>
    <t>-0.5  -1</t>
  </si>
  <si>
    <t>-0.2  -0.3</t>
  </si>
  <si>
    <t>+1  +0.8</t>
  </si>
  <si>
    <t>+0.5  +0.6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</si>
  <si>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</si>
  <si>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</si>
  <si>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</si>
  <si>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</si>
  <si>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</si>
  <si>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</si>
  <si>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</si>
  <si>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</si>
  <si>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</si>
  <si>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</si>
  <si>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</si>
  <si>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</si>
  <si>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</si>
  <si>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</si>
  <si>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</si>
  <si>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</si>
  <si>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</si>
  <si>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WL230324044</t>
  </si>
  <si>
    <t>G22SS4050</t>
  </si>
  <si>
    <t>大粤</t>
  </si>
  <si>
    <t>WL230324045</t>
  </si>
  <si>
    <t>WL230324057</t>
  </si>
  <si>
    <t>G09FW0411</t>
  </si>
  <si>
    <t>深灰</t>
  </si>
  <si>
    <t>乾丰</t>
  </si>
  <si>
    <t>WL230324056</t>
  </si>
  <si>
    <t>制表时间：2023/4/24</t>
  </si>
  <si>
    <t>测试人签名：魏毓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</si>
  <si>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</si>
  <si>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</si>
  <si>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</si>
  <si>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</si>
  <si>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</si>
  <si>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</si>
  <si>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</si>
  <si>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</si>
  <si>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</si>
  <si>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YES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</si>
  <si>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</si>
  <si>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</si>
  <si>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</si>
  <si>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</si>
  <si>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</si>
  <si>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</si>
  <si>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</si>
  <si>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</si>
  <si>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</si>
  <si>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</si>
  <si>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洗测4次</t>
  </si>
  <si>
    <t>三迈</t>
  </si>
  <si>
    <t>无互染</t>
  </si>
  <si>
    <t>物料6</t>
  </si>
  <si>
    <t>物料7</t>
  </si>
  <si>
    <t>物料8</t>
  </si>
  <si>
    <t>物料9</t>
  </si>
  <si>
    <t>物料10</t>
  </si>
  <si>
    <t>ZD00119</t>
  </si>
  <si>
    <t>弹力织带</t>
  </si>
  <si>
    <t>泰丰</t>
  </si>
  <si>
    <t>子母带</t>
  </si>
  <si>
    <t>制表时间：2022/4/28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</si>
  <si>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</si>
  <si>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</si>
  <si>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</si>
  <si>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</si>
  <si>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</si>
  <si>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</si>
  <si>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</si>
  <si>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</si>
  <si>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</si>
  <si>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</si>
  <si>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</si>
  <si>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</si>
  <si>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</si>
  <si>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</si>
  <si>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</si>
  <si>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</si>
  <si>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FK08180</t>
  </si>
  <si>
    <t>前幅</t>
  </si>
  <si>
    <t>印花</t>
  </si>
  <si>
    <t>制表时间：2023/5/14</t>
  </si>
  <si>
    <t>测试人签名：刘玉明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</si>
  <si>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</si>
  <si>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</si>
  <si>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</si>
  <si>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</si>
  <si>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白色</t>
  </si>
  <si>
    <t>制表时间：2023/4/28</t>
  </si>
  <si>
    <t>测试人签名：刘书权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</si>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</sst>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8" formatCode="0.00_ "/>
    <numFmt numFmtId="179" formatCode="0.0_ "/>
    <numFmt numFmtId="180" formatCode="_ [$¥-804]* #,##0.00_ ;_ [$¥-804]* \-#,##0.00_ ;_ [$¥-804]* &quot;-&quot;??_ ;_ @_ "/>
  </numFmts>
  <fonts count="57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微软雅黑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  <scheme val="minor"/>
    </font>
    <font>
      <sz val="14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0"/>
      <name val="微软雅黑"/>
      <charset val="134"/>
    </font>
    <font>
      <b/>
      <sz val="11"/>
      <name val="宋体"/>
      <charset val="134"/>
    </font>
    <font>
      <b/>
      <sz val="11"/>
      <name val="仿宋_GB2312"/>
      <charset val="134"/>
    </font>
    <font>
      <sz val="11"/>
      <name val="黑体"/>
      <family val="3"/>
      <charset val="134"/>
    </font>
    <font>
      <sz val="11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indexed="8"/>
      <name val="宋体"/>
      <family val="3"/>
      <charset val="134"/>
    </font>
    <font>
      <b/>
      <sz val="18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  <scheme val="major"/>
    </font>
    <font>
      <sz val="12"/>
      <name val="宋体"/>
      <family val="3"/>
      <charset val="134"/>
      <scheme val="major"/>
    </font>
    <font>
      <b/>
      <sz val="11"/>
      <name val="Arial"/>
      <family val="2"/>
    </font>
    <font>
      <sz val="10"/>
      <color indexed="8"/>
      <name val="Arial"/>
      <family val="2"/>
    </font>
    <font>
      <b/>
      <sz val="9"/>
      <name val="宋体"/>
      <family val="3"/>
      <charset val="134"/>
    </font>
    <font>
      <b/>
      <sz val="12"/>
      <name val="宋体"/>
      <family val="3"/>
      <charset val="134"/>
      <scheme val="major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b/>
      <sz val="10.5"/>
      <color theme="1"/>
      <name val="微软雅黑"/>
      <family val="2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  <font>
      <b/>
      <sz val="11"/>
      <name val="宋体"/>
      <family val="3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799920651875362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 diagonalDown="1">
      <left style="medium">
        <color auto="1"/>
      </left>
      <right/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0">
    <xf numFmtId="0" fontId="0" fillId="0" borderId="0"/>
    <xf numFmtId="0" fontId="50" fillId="0" borderId="0">
      <alignment horizontal="center" vertical="center"/>
    </xf>
    <xf numFmtId="0" fontId="6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6" fillId="0" borderId="0">
      <alignment vertical="center"/>
    </xf>
    <xf numFmtId="0" fontId="15" fillId="0" borderId="0"/>
    <xf numFmtId="0" fontId="12" fillId="0" borderId="0">
      <alignment horizontal="center" vertical="center"/>
    </xf>
    <xf numFmtId="0" fontId="12" fillId="0" borderId="0">
      <alignment horizontal="center" vertical="center"/>
    </xf>
  </cellStyleXfs>
  <cellXfs count="44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2" xfId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/>
    </xf>
    <xf numFmtId="0" fontId="0" fillId="0" borderId="2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1" fillId="0" borderId="2" xfId="0" applyFont="1" applyBorder="1"/>
    <xf numFmtId="0" fontId="11" fillId="0" borderId="2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10" fontId="6" fillId="0" borderId="2" xfId="0" applyNumberFormat="1" applyFont="1" applyBorder="1" applyAlignment="1">
      <alignment horizontal="center"/>
    </xf>
    <xf numFmtId="0" fontId="14" fillId="0" borderId="0" xfId="5" applyFont="1"/>
    <xf numFmtId="0" fontId="15" fillId="0" borderId="0" xfId="5"/>
    <xf numFmtId="0" fontId="14" fillId="0" borderId="0" xfId="5" applyFont="1" applyAlignment="1">
      <alignment horizontal="left"/>
    </xf>
    <xf numFmtId="0" fontId="17" fillId="0" borderId="9" xfId="4" applyFont="1" applyBorder="1" applyAlignment="1">
      <alignment horizontal="left" vertical="center"/>
    </xf>
    <xf numFmtId="0" fontId="17" fillId="0" borderId="10" xfId="4" applyFont="1" applyBorder="1">
      <alignment vertical="center"/>
    </xf>
    <xf numFmtId="0" fontId="23" fillId="0" borderId="2" xfId="0" applyFont="1" applyBorder="1" applyAlignment="1">
      <alignment horizontal="center"/>
    </xf>
    <xf numFmtId="0" fontId="24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3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0" borderId="2" xfId="0" applyFont="1" applyBorder="1" applyAlignment="1">
      <alignment vertical="center"/>
    </xf>
    <xf numFmtId="0" fontId="27" fillId="0" borderId="11" xfId="0" applyFont="1" applyBorder="1" applyAlignment="1">
      <alignment horizontal="left" shrinkToFit="1"/>
    </xf>
    <xf numFmtId="0" fontId="28" fillId="0" borderId="2" xfId="0" applyFont="1" applyBorder="1" applyAlignment="1">
      <alignment horizontal="center" vertical="center"/>
    </xf>
    <xf numFmtId="0" fontId="28" fillId="0" borderId="11" xfId="0" applyFont="1" applyBorder="1" applyAlignment="1">
      <alignment horizontal="left"/>
    </xf>
    <xf numFmtId="0" fontId="28" fillId="0" borderId="2" xfId="0" applyFont="1" applyBorder="1" applyAlignment="1">
      <alignment horizont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3" applyFont="1" applyAlignment="1">
      <alignment horizontal="center" vertical="center"/>
    </xf>
    <xf numFmtId="178" fontId="28" fillId="0" borderId="0" xfId="0" applyNumberFormat="1" applyFont="1" applyAlignment="1">
      <alignment horizontal="center" vertical="center"/>
    </xf>
    <xf numFmtId="0" fontId="30" fillId="0" borderId="0" xfId="5" applyFont="1"/>
    <xf numFmtId="0" fontId="22" fillId="0" borderId="0" xfId="5" applyFont="1"/>
    <xf numFmtId="0" fontId="0" fillId="0" borderId="0" xfId="0" applyAlignment="1">
      <alignment horizontal="left" vertical="center"/>
    </xf>
    <xf numFmtId="0" fontId="17" fillId="0" borderId="10" xfId="4" applyFont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49" fontId="30" fillId="0" borderId="19" xfId="6" applyNumberFormat="1" applyFont="1" applyBorder="1" applyAlignment="1">
      <alignment horizontal="center" vertical="center"/>
    </xf>
    <xf numFmtId="49" fontId="30" fillId="0" borderId="20" xfId="6" applyNumberFormat="1" applyFont="1" applyBorder="1" applyAlignment="1">
      <alignment horizontal="center" vertical="center"/>
    </xf>
    <xf numFmtId="49" fontId="30" fillId="0" borderId="21" xfId="6" applyNumberFormat="1" applyFont="1" applyBorder="1" applyAlignment="1">
      <alignment horizontal="center" vertical="center"/>
    </xf>
    <xf numFmtId="49" fontId="14" fillId="0" borderId="22" xfId="5" applyNumberFormat="1" applyFont="1" applyBorder="1" applyAlignment="1">
      <alignment horizontal="center"/>
    </xf>
    <xf numFmtId="49" fontId="30" fillId="0" borderId="22" xfId="6" applyNumberFormat="1" applyFont="1" applyBorder="1" applyAlignment="1">
      <alignment horizontal="center" vertical="center"/>
    </xf>
    <xf numFmtId="49" fontId="30" fillId="0" borderId="23" xfId="6" applyNumberFormat="1" applyFont="1" applyBorder="1" applyAlignment="1">
      <alignment horizontal="center" vertical="center"/>
    </xf>
    <xf numFmtId="0" fontId="21" fillId="0" borderId="0" xfId="5" applyFont="1"/>
    <xf numFmtId="14" fontId="21" fillId="0" borderId="0" xfId="5" applyNumberFormat="1" applyFont="1"/>
    <xf numFmtId="0" fontId="15" fillId="0" borderId="0" xfId="4" applyAlignment="1">
      <alignment horizontal="left" vertical="center"/>
    </xf>
    <xf numFmtId="0" fontId="32" fillId="0" borderId="25" xfId="4" applyFont="1" applyBorder="1" applyAlignment="1">
      <alignment horizontal="left" vertical="center"/>
    </xf>
    <xf numFmtId="0" fontId="32" fillId="0" borderId="26" xfId="4" applyFont="1" applyBorder="1" applyAlignment="1">
      <alignment horizontal="center" vertical="center"/>
    </xf>
    <xf numFmtId="0" fontId="22" fillId="0" borderId="26" xfId="4" applyFont="1" applyBorder="1">
      <alignment vertical="center"/>
    </xf>
    <xf numFmtId="0" fontId="32" fillId="0" borderId="26" xfId="4" applyFont="1" applyBorder="1" applyAlignment="1">
      <alignment horizontal="right" vertical="center"/>
    </xf>
    <xf numFmtId="0" fontId="32" fillId="0" borderId="27" xfId="4" applyFont="1" applyBorder="1">
      <alignment vertical="center"/>
    </xf>
    <xf numFmtId="0" fontId="27" fillId="0" borderId="20" xfId="4" applyFont="1" applyBorder="1" applyAlignment="1">
      <alignment horizontal="left" vertical="center"/>
    </xf>
    <xf numFmtId="0" fontId="32" fillId="0" borderId="20" xfId="4" applyFont="1" applyBorder="1">
      <alignment vertical="center"/>
    </xf>
    <xf numFmtId="0" fontId="32" fillId="0" borderId="27" xfId="4" applyFont="1" applyBorder="1" applyAlignment="1">
      <alignment horizontal="left" vertical="center"/>
    </xf>
    <xf numFmtId="0" fontId="32" fillId="0" borderId="20" xfId="4" applyFont="1" applyBorder="1" applyAlignment="1">
      <alignment horizontal="left" vertical="center"/>
    </xf>
    <xf numFmtId="0" fontId="32" fillId="0" borderId="28" xfId="4" applyFont="1" applyBorder="1">
      <alignment vertical="center"/>
    </xf>
    <xf numFmtId="0" fontId="27" fillId="0" borderId="29" xfId="4" applyFont="1" applyBorder="1" applyAlignment="1">
      <alignment horizontal="left" vertical="center"/>
    </xf>
    <xf numFmtId="0" fontId="32" fillId="0" borderId="29" xfId="4" applyFont="1" applyBorder="1">
      <alignment vertical="center"/>
    </xf>
    <xf numFmtId="0" fontId="22" fillId="0" borderId="29" xfId="4" applyFont="1" applyBorder="1">
      <alignment vertical="center"/>
    </xf>
    <xf numFmtId="0" fontId="22" fillId="0" borderId="29" xfId="4" applyFont="1" applyBorder="1" applyAlignment="1">
      <alignment horizontal="left" vertical="center"/>
    </xf>
    <xf numFmtId="0" fontId="32" fillId="0" borderId="0" xfId="4" applyFont="1">
      <alignment vertical="center"/>
    </xf>
    <xf numFmtId="0" fontId="22" fillId="0" borderId="0" xfId="4" applyFont="1">
      <alignment vertical="center"/>
    </xf>
    <xf numFmtId="0" fontId="22" fillId="0" borderId="0" xfId="4" applyFont="1" applyAlignment="1">
      <alignment horizontal="left" vertical="center"/>
    </xf>
    <xf numFmtId="0" fontId="32" fillId="0" borderId="25" xfId="4" applyFont="1" applyBorder="1">
      <alignment vertical="center"/>
    </xf>
    <xf numFmtId="0" fontId="32" fillId="0" borderId="26" xfId="4" applyFont="1" applyBorder="1">
      <alignment vertical="center"/>
    </xf>
    <xf numFmtId="0" fontId="22" fillId="0" borderId="20" xfId="4" applyFont="1" applyBorder="1" applyAlignment="1">
      <alignment horizontal="left" vertical="center"/>
    </xf>
    <xf numFmtId="0" fontId="22" fillId="0" borderId="20" xfId="4" applyFont="1" applyBorder="1">
      <alignment vertical="center"/>
    </xf>
    <xf numFmtId="0" fontId="32" fillId="0" borderId="26" xfId="4" applyFont="1" applyBorder="1" applyAlignment="1">
      <alignment horizontal="left" vertical="center"/>
    </xf>
    <xf numFmtId="0" fontId="32" fillId="0" borderId="28" xfId="4" applyFont="1" applyBorder="1" applyAlignment="1">
      <alignment horizontal="left" vertical="center"/>
    </xf>
    <xf numFmtId="0" fontId="15" fillId="0" borderId="34" xfId="4" applyBorder="1" applyAlignment="1">
      <alignment horizontal="left" vertical="center"/>
    </xf>
    <xf numFmtId="0" fontId="15" fillId="0" borderId="33" xfId="4" applyBorder="1" applyAlignment="1">
      <alignment horizontal="left" vertical="center"/>
    </xf>
    <xf numFmtId="58" fontId="22" fillId="0" borderId="29" xfId="4" applyNumberFormat="1" applyFont="1" applyBorder="1">
      <alignment vertical="center"/>
    </xf>
    <xf numFmtId="0" fontId="22" fillId="0" borderId="41" xfId="4" applyFont="1" applyBorder="1" applyAlignment="1">
      <alignment horizontal="left" vertical="center"/>
    </xf>
    <xf numFmtId="0" fontId="22" fillId="0" borderId="42" xfId="4" applyFont="1" applyBorder="1" applyAlignment="1">
      <alignment horizontal="left" vertical="center"/>
    </xf>
    <xf numFmtId="0" fontId="32" fillId="0" borderId="41" xfId="4" applyFont="1" applyBorder="1" applyAlignment="1">
      <alignment horizontal="left" vertical="center"/>
    </xf>
    <xf numFmtId="0" fontId="15" fillId="0" borderId="33" xfId="4" applyBorder="1">
      <alignment vertical="center"/>
    </xf>
    <xf numFmtId="0" fontId="15" fillId="0" borderId="44" xfId="4" applyBorder="1" applyAlignment="1">
      <alignment horizontal="left" vertical="center"/>
    </xf>
    <xf numFmtId="0" fontId="34" fillId="0" borderId="46" xfId="0" applyFont="1" applyBorder="1" applyAlignment="1">
      <alignment vertical="center"/>
    </xf>
    <xf numFmtId="179" fontId="35" fillId="0" borderId="4" xfId="0" applyNumberFormat="1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4" fillId="0" borderId="11" xfId="0" applyFont="1" applyBorder="1" applyAlignment="1">
      <alignment vertical="center"/>
    </xf>
    <xf numFmtId="179" fontId="35" fillId="0" borderId="2" xfId="0" applyNumberFormat="1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180" fontId="23" fillId="0" borderId="3" xfId="0" applyNumberFormat="1" applyFont="1" applyBorder="1" applyAlignment="1">
      <alignment horizontal="center" vertical="center"/>
    </xf>
    <xf numFmtId="0" fontId="36" fillId="5" borderId="47" xfId="0" applyFont="1" applyFill="1" applyBorder="1" applyAlignment="1">
      <alignment horizontal="center" vertical="center"/>
    </xf>
    <xf numFmtId="0" fontId="36" fillId="5" borderId="48" xfId="0" applyFont="1" applyFill="1" applyBorder="1" applyAlignment="1">
      <alignment horizontal="center" vertical="center"/>
    </xf>
    <xf numFmtId="180" fontId="23" fillId="0" borderId="2" xfId="0" applyNumberFormat="1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 vertical="center"/>
    </xf>
    <xf numFmtId="0" fontId="23" fillId="0" borderId="51" xfId="0" applyFont="1" applyBorder="1" applyAlignment="1">
      <alignment horizontal="center" vertical="center"/>
    </xf>
    <xf numFmtId="49" fontId="30" fillId="6" borderId="19" xfId="6" applyNumberFormat="1" applyFont="1" applyFill="1" applyBorder="1" applyAlignment="1">
      <alignment horizontal="center" vertical="center"/>
    </xf>
    <xf numFmtId="49" fontId="37" fillId="6" borderId="19" xfId="6" applyNumberFormat="1" applyFont="1" applyFill="1" applyBorder="1" applyAlignment="1">
      <alignment horizontal="center" vertical="center"/>
    </xf>
    <xf numFmtId="49" fontId="30" fillId="6" borderId="52" xfId="6" applyNumberFormat="1" applyFont="1" applyFill="1" applyBorder="1" applyAlignment="1">
      <alignment horizontal="center" vertical="center"/>
    </xf>
    <xf numFmtId="49" fontId="30" fillId="6" borderId="20" xfId="6" applyNumberFormat="1" applyFont="1" applyFill="1" applyBorder="1" applyAlignment="1">
      <alignment horizontal="center" vertical="center"/>
    </xf>
    <xf numFmtId="49" fontId="30" fillId="6" borderId="21" xfId="6" applyNumberFormat="1" applyFont="1" applyFill="1" applyBorder="1" applyAlignment="1">
      <alignment horizontal="center" vertical="center"/>
    </xf>
    <xf numFmtId="49" fontId="14" fillId="6" borderId="22" xfId="5" applyNumberFormat="1" applyFont="1" applyFill="1" applyBorder="1" applyAlignment="1">
      <alignment horizontal="center"/>
    </xf>
    <xf numFmtId="49" fontId="30" fillId="6" borderId="22" xfId="6" applyNumberFormat="1" applyFont="1" applyFill="1" applyBorder="1" applyAlignment="1">
      <alignment horizontal="center" vertical="center"/>
    </xf>
    <xf numFmtId="49" fontId="30" fillId="6" borderId="23" xfId="6" applyNumberFormat="1" applyFont="1" applyFill="1" applyBorder="1" applyAlignment="1">
      <alignment horizontal="center" vertical="center"/>
    </xf>
    <xf numFmtId="0" fontId="33" fillId="0" borderId="53" xfId="4" applyFont="1" applyBorder="1" applyAlignment="1">
      <alignment horizontal="left" vertical="center"/>
    </xf>
    <xf numFmtId="0" fontId="24" fillId="0" borderId="54" xfId="4" applyFont="1" applyBorder="1" applyAlignment="1">
      <alignment horizontal="left" vertical="center"/>
    </xf>
    <xf numFmtId="0" fontId="24" fillId="0" borderId="25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27" xfId="4" applyFont="1" applyBorder="1" applyAlignment="1">
      <alignment horizontal="left" vertical="center"/>
    </xf>
    <xf numFmtId="0" fontId="27" fillId="0" borderId="20" xfId="4" applyFont="1" applyBorder="1" applyAlignment="1">
      <alignment horizontal="center" vertical="center"/>
    </xf>
    <xf numFmtId="0" fontId="24" fillId="0" borderId="20" xfId="4" applyFont="1" applyBorder="1" applyAlignment="1">
      <alignment horizontal="left" vertical="center"/>
    </xf>
    <xf numFmtId="0" fontId="24" fillId="0" borderId="27" xfId="4" applyFont="1" applyBorder="1">
      <alignment vertical="center"/>
    </xf>
    <xf numFmtId="0" fontId="27" fillId="0" borderId="27" xfId="4" applyFont="1" applyBorder="1" applyAlignment="1">
      <alignment horizontal="left" vertical="center"/>
    </xf>
    <xf numFmtId="0" fontId="38" fillId="0" borderId="28" xfId="4" applyFont="1" applyBorder="1">
      <alignment vertical="center"/>
    </xf>
    <xf numFmtId="0" fontId="24" fillId="0" borderId="25" xfId="4" applyFont="1" applyBorder="1">
      <alignment vertical="center"/>
    </xf>
    <xf numFmtId="0" fontId="15" fillId="0" borderId="26" xfId="4" applyBorder="1" applyAlignment="1">
      <alignment horizontal="left" vertical="center"/>
    </xf>
    <xf numFmtId="0" fontId="27" fillId="0" borderId="26" xfId="4" applyFont="1" applyBorder="1" applyAlignment="1">
      <alignment horizontal="left" vertical="center"/>
    </xf>
    <xf numFmtId="0" fontId="15" fillId="0" borderId="26" xfId="4" applyBorder="1">
      <alignment vertical="center"/>
    </xf>
    <xf numFmtId="0" fontId="24" fillId="0" borderId="26" xfId="4" applyFont="1" applyBorder="1">
      <alignment vertical="center"/>
    </xf>
    <xf numFmtId="0" fontId="15" fillId="0" borderId="20" xfId="4" applyBorder="1" applyAlignment="1">
      <alignment horizontal="left" vertical="center"/>
    </xf>
    <xf numFmtId="0" fontId="15" fillId="0" borderId="20" xfId="4" applyBorder="1">
      <alignment vertical="center"/>
    </xf>
    <xf numFmtId="0" fontId="24" fillId="0" borderId="20" xfId="4" applyFont="1" applyBorder="1">
      <alignment vertical="center"/>
    </xf>
    <xf numFmtId="0" fontId="24" fillId="0" borderId="27" xfId="4" applyFont="1" applyBorder="1" applyAlignment="1">
      <alignment horizontal="center" vertical="center"/>
    </xf>
    <xf numFmtId="0" fontId="24" fillId="0" borderId="20" xfId="4" applyFont="1" applyBorder="1" applyAlignment="1">
      <alignment horizontal="center" vertical="center"/>
    </xf>
    <xf numFmtId="0" fontId="33" fillId="0" borderId="55" xfId="4" applyFont="1" applyBorder="1">
      <alignment vertical="center"/>
    </xf>
    <xf numFmtId="0" fontId="33" fillId="0" borderId="56" xfId="4" applyFont="1" applyBorder="1">
      <alignment vertical="center"/>
    </xf>
    <xf numFmtId="0" fontId="27" fillId="0" borderId="56" xfId="4" applyFont="1" applyBorder="1">
      <alignment vertical="center"/>
    </xf>
    <xf numFmtId="58" fontId="15" fillId="0" borderId="56" xfId="4" applyNumberFormat="1" applyBorder="1">
      <alignment vertical="center"/>
    </xf>
    <xf numFmtId="0" fontId="27" fillId="0" borderId="41" xfId="4" applyFont="1" applyBorder="1" applyAlignment="1">
      <alignment horizontal="left" vertical="center"/>
    </xf>
    <xf numFmtId="0" fontId="27" fillId="0" borderId="40" xfId="4" applyFont="1" applyBorder="1" applyAlignment="1">
      <alignment horizontal="left" vertical="center"/>
    </xf>
    <xf numFmtId="0" fontId="27" fillId="0" borderId="42" xfId="4" applyFont="1" applyBorder="1" applyAlignment="1">
      <alignment horizontal="left" vertical="center"/>
    </xf>
    <xf numFmtId="0" fontId="14" fillId="0" borderId="0" xfId="5" applyFont="1" applyAlignment="1">
      <alignment horizontal="center"/>
    </xf>
    <xf numFmtId="0" fontId="17" fillId="0" borderId="63" xfId="4" applyFont="1" applyBorder="1" applyAlignment="1">
      <alignment horizontal="left" vertical="center"/>
    </xf>
    <xf numFmtId="0" fontId="39" fillId="0" borderId="47" xfId="7" applyFont="1" applyBorder="1"/>
    <xf numFmtId="0" fontId="39" fillId="0" borderId="64" xfId="7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66" xfId="0" applyFont="1" applyBorder="1" applyAlignment="1">
      <alignment horizontal="left"/>
    </xf>
    <xf numFmtId="0" fontId="28" fillId="0" borderId="50" xfId="0" applyFont="1" applyBorder="1" applyAlignment="1">
      <alignment horizontal="center"/>
    </xf>
    <xf numFmtId="0" fontId="28" fillId="0" borderId="24" xfId="0" applyFont="1" applyBorder="1" applyAlignment="1">
      <alignment horizontal="center"/>
    </xf>
    <xf numFmtId="0" fontId="17" fillId="0" borderId="47" xfId="4" applyFont="1" applyBorder="1" applyAlignment="1">
      <alignment horizontal="left" vertical="center"/>
    </xf>
    <xf numFmtId="0" fontId="0" fillId="0" borderId="67" xfId="0" applyBorder="1" applyAlignment="1">
      <alignment horizontal="left" vertical="center"/>
    </xf>
    <xf numFmtId="0" fontId="0" fillId="0" borderId="68" xfId="0" applyBorder="1" applyAlignment="1">
      <alignment horizontal="left" vertical="center"/>
    </xf>
    <xf numFmtId="180" fontId="23" fillId="0" borderId="8" xfId="0" applyNumberFormat="1" applyFont="1" applyBorder="1" applyAlignment="1">
      <alignment horizontal="center" vertical="center"/>
    </xf>
    <xf numFmtId="0" fontId="36" fillId="5" borderId="4" xfId="0" applyFont="1" applyFill="1" applyBorder="1" applyAlignment="1">
      <alignment horizontal="center" vertical="center"/>
    </xf>
    <xf numFmtId="0" fontId="36" fillId="5" borderId="69" xfId="0" applyFont="1" applyFill="1" applyBorder="1" applyAlignment="1">
      <alignment horizontal="center" vertical="center"/>
    </xf>
    <xf numFmtId="0" fontId="23" fillId="0" borderId="70" xfId="0" applyFont="1" applyBorder="1" applyAlignment="1">
      <alignment horizontal="center"/>
    </xf>
    <xf numFmtId="49" fontId="30" fillId="0" borderId="62" xfId="6" applyNumberFormat="1" applyFont="1" applyBorder="1" applyAlignment="1">
      <alignment horizontal="center" vertical="center"/>
    </xf>
    <xf numFmtId="49" fontId="30" fillId="0" borderId="41" xfId="6" applyNumberFormat="1" applyFont="1" applyBorder="1" applyAlignment="1">
      <alignment horizontal="center" vertical="center"/>
    </xf>
    <xf numFmtId="49" fontId="14" fillId="6" borderId="29" xfId="5" applyNumberFormat="1" applyFont="1" applyFill="1" applyBorder="1" applyAlignment="1">
      <alignment horizontal="center"/>
    </xf>
    <xf numFmtId="49" fontId="30" fillId="6" borderId="29" xfId="6" applyNumberFormat="1" applyFont="1" applyFill="1" applyBorder="1" applyAlignment="1">
      <alignment horizontal="center" vertical="center"/>
    </xf>
    <xf numFmtId="49" fontId="30" fillId="6" borderId="42" xfId="6" applyNumberFormat="1" applyFont="1" applyFill="1" applyBorder="1" applyAlignment="1">
      <alignment horizontal="center" vertical="center"/>
    </xf>
    <xf numFmtId="0" fontId="21" fillId="0" borderId="0" xfId="5" applyFont="1" applyAlignment="1">
      <alignment horizontal="center"/>
    </xf>
    <xf numFmtId="49" fontId="27" fillId="0" borderId="20" xfId="4" applyNumberFormat="1" applyFont="1" applyBorder="1">
      <alignment vertical="center"/>
    </xf>
    <xf numFmtId="0" fontId="24" fillId="0" borderId="58" xfId="4" applyFont="1" applyBorder="1">
      <alignment vertical="center"/>
    </xf>
    <xf numFmtId="0" fontId="15" fillId="0" borderId="19" xfId="4" applyBorder="1" applyAlignment="1">
      <alignment horizontal="left" vertical="center"/>
    </xf>
    <xf numFmtId="0" fontId="27" fillId="0" borderId="19" xfId="4" applyFont="1" applyBorder="1" applyAlignment="1">
      <alignment horizontal="left" vertical="center"/>
    </xf>
    <xf numFmtId="0" fontId="15" fillId="0" borderId="19" xfId="4" applyBorder="1">
      <alignment vertical="center"/>
    </xf>
    <xf numFmtId="0" fontId="24" fillId="0" borderId="19" xfId="4" applyFont="1" applyBorder="1">
      <alignment vertical="center"/>
    </xf>
    <xf numFmtId="0" fontId="24" fillId="0" borderId="58" xfId="4" applyFont="1" applyBorder="1" applyAlignment="1">
      <alignment horizontal="center" vertical="center"/>
    </xf>
    <xf numFmtId="0" fontId="27" fillId="0" borderId="19" xfId="4" applyFont="1" applyBorder="1" applyAlignment="1">
      <alignment horizontal="center" vertical="center"/>
    </xf>
    <xf numFmtId="0" fontId="24" fillId="0" borderId="19" xfId="4" applyFont="1" applyBorder="1" applyAlignment="1">
      <alignment horizontal="center" vertical="center"/>
    </xf>
    <xf numFmtId="0" fontId="15" fillId="0" borderId="19" xfId="4" applyBorder="1" applyAlignment="1">
      <alignment horizontal="center" vertical="center"/>
    </xf>
    <xf numFmtId="0" fontId="15" fillId="0" borderId="20" xfId="4" applyBorder="1" applyAlignment="1">
      <alignment horizontal="center" vertical="center"/>
    </xf>
    <xf numFmtId="0" fontId="41" fillId="0" borderId="73" xfId="4" applyFont="1" applyBorder="1" applyAlignment="1">
      <alignment horizontal="left" vertical="center" wrapText="1"/>
    </xf>
    <xf numFmtId="0" fontId="24" fillId="0" borderId="2" xfId="4" applyFont="1" applyBorder="1" applyAlignment="1">
      <alignment horizontal="center" vertical="center"/>
    </xf>
    <xf numFmtId="0" fontId="42" fillId="3" borderId="2" xfId="0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 shrinkToFit="1"/>
    </xf>
    <xf numFmtId="9" fontId="27" fillId="0" borderId="2" xfId="4" applyNumberFormat="1" applyFont="1" applyBorder="1" applyAlignment="1">
      <alignment horizontal="center" vertical="center"/>
    </xf>
    <xf numFmtId="9" fontId="27" fillId="0" borderId="19" xfId="4" applyNumberFormat="1" applyFont="1" applyBorder="1" applyAlignment="1">
      <alignment horizontal="center" vertical="center"/>
    </xf>
    <xf numFmtId="9" fontId="27" fillId="0" borderId="20" xfId="4" applyNumberFormat="1" applyFont="1" applyBorder="1" applyAlignment="1">
      <alignment horizontal="center" vertical="center"/>
    </xf>
    <xf numFmtId="0" fontId="27" fillId="0" borderId="75" xfId="4" applyFont="1" applyBorder="1">
      <alignment vertical="center"/>
    </xf>
    <xf numFmtId="0" fontId="27" fillId="0" borderId="76" xfId="4" applyFont="1" applyBorder="1">
      <alignment vertical="center"/>
    </xf>
    <xf numFmtId="0" fontId="27" fillId="0" borderId="34" xfId="4" applyFont="1" applyBorder="1">
      <alignment vertical="center"/>
    </xf>
    <xf numFmtId="0" fontId="27" fillId="0" borderId="33" xfId="4" applyFont="1" applyBorder="1">
      <alignment vertical="center"/>
    </xf>
    <xf numFmtId="0" fontId="33" fillId="0" borderId="53" xfId="4" applyFont="1" applyBorder="1">
      <alignment vertical="center"/>
    </xf>
    <xf numFmtId="0" fontId="33" fillId="0" borderId="54" xfId="4" applyFont="1" applyBorder="1">
      <alignment vertical="center"/>
    </xf>
    <xf numFmtId="0" fontId="27" fillId="0" borderId="77" xfId="4" applyFont="1" applyBorder="1">
      <alignment vertical="center"/>
    </xf>
    <xf numFmtId="0" fontId="33" fillId="0" borderId="77" xfId="4" applyFont="1" applyBorder="1">
      <alignment vertical="center"/>
    </xf>
    <xf numFmtId="58" fontId="15" fillId="0" borderId="54" xfId="4" applyNumberFormat="1" applyBorder="1">
      <alignment vertical="center"/>
    </xf>
    <xf numFmtId="0" fontId="27" fillId="0" borderId="62" xfId="4" applyFont="1" applyBorder="1" applyAlignment="1">
      <alignment horizontal="left" vertical="center"/>
    </xf>
    <xf numFmtId="0" fontId="24" fillId="0" borderId="0" xfId="4" applyFont="1">
      <alignment vertical="center"/>
    </xf>
    <xf numFmtId="0" fontId="44" fillId="0" borderId="41" xfId="4" applyFont="1" applyBorder="1" applyAlignment="1">
      <alignment horizontal="left" vertical="center" wrapText="1"/>
    </xf>
    <xf numFmtId="0" fontId="44" fillId="0" borderId="41" xfId="4" applyFont="1" applyBorder="1" applyAlignment="1">
      <alignment horizontal="left" vertical="center"/>
    </xf>
    <xf numFmtId="0" fontId="27" fillId="0" borderId="79" xfId="4" applyFont="1" applyBorder="1">
      <alignment vertical="center"/>
    </xf>
    <xf numFmtId="0" fontId="27" fillId="0" borderId="44" xfId="4" applyFont="1" applyBorder="1">
      <alignment vertical="center"/>
    </xf>
    <xf numFmtId="0" fontId="46" fillId="0" borderId="65" xfId="0" applyFont="1" applyBorder="1"/>
    <xf numFmtId="0" fontId="46" fillId="0" borderId="2" xfId="0" applyFont="1" applyBorder="1"/>
    <xf numFmtId="0" fontId="46" fillId="7" borderId="2" xfId="0" applyFont="1" applyFill="1" applyBorder="1"/>
    <xf numFmtId="0" fontId="0" fillId="0" borderId="65" xfId="0" applyBorder="1"/>
    <xf numFmtId="0" fontId="0" fillId="7" borderId="2" xfId="0" applyFill="1" applyBorder="1"/>
    <xf numFmtId="0" fontId="0" fillId="0" borderId="66" xfId="0" applyBorder="1"/>
    <xf numFmtId="0" fontId="0" fillId="0" borderId="50" xfId="0" applyBorder="1"/>
    <xf numFmtId="0" fontId="0" fillId="7" borderId="50" xfId="0" applyFill="1" applyBorder="1"/>
    <xf numFmtId="0" fontId="0" fillId="8" borderId="0" xfId="0" applyFill="1"/>
    <xf numFmtId="0" fontId="46" fillId="0" borderId="70" xfId="0" applyFont="1" applyBorder="1"/>
    <xf numFmtId="0" fontId="0" fillId="0" borderId="70" xfId="0" applyBorder="1"/>
    <xf numFmtId="0" fontId="0" fillId="0" borderId="82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9" borderId="2" xfId="0" applyFill="1" applyBorder="1"/>
    <xf numFmtId="0" fontId="47" fillId="9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6" borderId="2" xfId="0" applyFill="1" applyBorder="1" applyAlignment="1">
      <alignment vertical="top" wrapText="1"/>
    </xf>
    <xf numFmtId="0" fontId="46" fillId="9" borderId="2" xfId="0" applyFont="1" applyFill="1" applyBorder="1" applyAlignment="1">
      <alignment vertical="top" wrapText="1"/>
    </xf>
    <xf numFmtId="0" fontId="48" fillId="0" borderId="2" xfId="0" applyFont="1" applyBorder="1" applyAlignment="1">
      <alignment vertical="top" wrapText="1"/>
    </xf>
    <xf numFmtId="0" fontId="49" fillId="0" borderId="0" xfId="0" applyFont="1"/>
    <xf numFmtId="0" fontId="49" fillId="0" borderId="0" xfId="0" applyFont="1" applyAlignment="1">
      <alignment vertical="top" wrapText="1"/>
    </xf>
    <xf numFmtId="0" fontId="12" fillId="0" borderId="2" xfId="8" quotePrefix="1" applyBorder="1" applyAlignment="1">
      <alignment horizontal="center" vertical="center" wrapText="1"/>
    </xf>
    <xf numFmtId="0" fontId="12" fillId="0" borderId="2" xfId="9" quotePrefix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left" vertical="center"/>
    </xf>
    <xf numFmtId="0" fontId="45" fillId="0" borderId="63" xfId="0" applyFont="1" applyBorder="1" applyAlignment="1">
      <alignment horizontal="center" vertical="center" wrapText="1"/>
    </xf>
    <xf numFmtId="0" fontId="45" fillId="0" borderId="47" xfId="0" applyFont="1" applyBorder="1" applyAlignment="1">
      <alignment horizontal="center" vertical="center" wrapText="1"/>
    </xf>
    <xf numFmtId="0" fontId="45" fillId="0" borderId="69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7" borderId="5" xfId="0" applyFont="1" applyFill="1" applyBorder="1" applyAlignment="1">
      <alignment horizontal="center" vertical="center"/>
    </xf>
    <xf numFmtId="0" fontId="46" fillId="7" borderId="7" xfId="0" applyFont="1" applyFill="1" applyBorder="1" applyAlignment="1">
      <alignment horizontal="center" vertical="center"/>
    </xf>
    <xf numFmtId="0" fontId="46" fillId="0" borderId="81" xfId="0" applyFont="1" applyBorder="1" applyAlignment="1">
      <alignment horizontal="center" vertical="center"/>
    </xf>
    <xf numFmtId="0" fontId="40" fillId="0" borderId="24" xfId="4" applyFont="1" applyBorder="1" applyAlignment="1">
      <alignment horizontal="center" vertical="top"/>
    </xf>
    <xf numFmtId="0" fontId="27" fillId="0" borderId="54" xfId="4" applyFont="1" applyBorder="1" applyAlignment="1">
      <alignment horizontal="center" vertical="center"/>
    </xf>
    <xf numFmtId="0" fontId="33" fillId="0" borderId="54" xfId="4" applyFont="1" applyBorder="1" applyAlignment="1">
      <alignment horizontal="center" vertical="center"/>
    </xf>
    <xf numFmtId="0" fontId="15" fillId="0" borderId="54" xfId="4" applyBorder="1" applyAlignment="1">
      <alignment horizontal="center" vertical="center"/>
    </xf>
    <xf numFmtId="0" fontId="15" fillId="0" borderId="59" xfId="4" applyBorder="1" applyAlignment="1">
      <alignment horizontal="center" vertical="center"/>
    </xf>
    <xf numFmtId="0" fontId="24" fillId="0" borderId="25" xfId="4" applyFont="1" applyBorder="1" applyAlignment="1">
      <alignment horizontal="center" vertical="center"/>
    </xf>
    <xf numFmtId="0" fontId="24" fillId="0" borderId="26" xfId="4" applyFont="1" applyBorder="1" applyAlignment="1">
      <alignment horizontal="center" vertical="center"/>
    </xf>
    <xf numFmtId="0" fontId="24" fillId="0" borderId="40" xfId="4" applyFont="1" applyBorder="1" applyAlignment="1">
      <alignment horizontal="center" vertical="center"/>
    </xf>
    <xf numFmtId="0" fontId="33" fillId="0" borderId="25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40" xfId="4" applyFont="1" applyBorder="1" applyAlignment="1">
      <alignment horizontal="center" vertical="center"/>
    </xf>
    <xf numFmtId="0" fontId="27" fillId="0" borderId="20" xfId="4" applyFont="1" applyBorder="1" applyAlignment="1">
      <alignment horizontal="left" vertical="center"/>
    </xf>
    <xf numFmtId="0" fontId="27" fillId="0" borderId="41" xfId="4" applyFont="1" applyBorder="1" applyAlignment="1">
      <alignment horizontal="left" vertical="center"/>
    </xf>
    <xf numFmtId="0" fontId="24" fillId="0" borderId="27" xfId="4" applyFont="1" applyBorder="1" applyAlignment="1">
      <alignment horizontal="left" vertical="center"/>
    </xf>
    <xf numFmtId="0" fontId="24" fillId="0" borderId="20" xfId="4" applyFont="1" applyBorder="1" applyAlignment="1">
      <alignment horizontal="left" vertical="center"/>
    </xf>
    <xf numFmtId="14" fontId="27" fillId="0" borderId="20" xfId="4" applyNumberFormat="1" applyFont="1" applyBorder="1" applyAlignment="1">
      <alignment horizontal="center" vertical="center"/>
    </xf>
    <xf numFmtId="14" fontId="27" fillId="0" borderId="41" xfId="4" applyNumberFormat="1" applyFont="1" applyBorder="1" applyAlignment="1">
      <alignment horizontal="center" vertical="center"/>
    </xf>
    <xf numFmtId="0" fontId="27" fillId="0" borderId="32" xfId="4" applyFont="1" applyBorder="1" applyAlignment="1">
      <alignment horizontal="left" vertical="center"/>
    </xf>
    <xf numFmtId="0" fontId="27" fillId="0" borderId="44" xfId="4" applyFont="1" applyBorder="1" applyAlignment="1">
      <alignment horizontal="left" vertical="center"/>
    </xf>
    <xf numFmtId="0" fontId="27" fillId="0" borderId="29" xfId="4" applyFont="1" applyBorder="1" applyAlignment="1">
      <alignment horizontal="center" vertical="center"/>
    </xf>
    <xf numFmtId="0" fontId="27" fillId="0" borderId="42" xfId="4" applyFont="1" applyBorder="1" applyAlignment="1">
      <alignment horizontal="center" vertical="center"/>
    </xf>
    <xf numFmtId="0" fontId="24" fillId="0" borderId="28" xfId="4" applyFont="1" applyBorder="1" applyAlignment="1">
      <alignment horizontal="left" vertical="center"/>
    </xf>
    <xf numFmtId="0" fontId="24" fillId="0" borderId="29" xfId="4" applyFont="1" applyBorder="1" applyAlignment="1">
      <alignment horizontal="left" vertical="center"/>
    </xf>
    <xf numFmtId="14" fontId="27" fillId="0" borderId="29" xfId="4" applyNumberFormat="1" applyFont="1" applyBorder="1" applyAlignment="1">
      <alignment horizontal="center" vertical="center"/>
    </xf>
    <xf numFmtId="14" fontId="27" fillId="0" borderId="42" xfId="4" applyNumberFormat="1" applyFont="1" applyBorder="1" applyAlignment="1">
      <alignment horizontal="center" vertical="center"/>
    </xf>
    <xf numFmtId="0" fontId="24" fillId="0" borderId="71" xfId="4" applyFont="1" applyBorder="1" applyAlignment="1">
      <alignment horizontal="left" vertical="center"/>
    </xf>
    <xf numFmtId="0" fontId="24" fillId="0" borderId="35" xfId="4" applyFont="1" applyBorder="1" applyAlignment="1">
      <alignment horizontal="left" vertical="center"/>
    </xf>
    <xf numFmtId="0" fontId="24" fillId="0" borderId="78" xfId="4" applyFont="1" applyBorder="1" applyAlignment="1">
      <alignment horizontal="left" vertical="center"/>
    </xf>
    <xf numFmtId="0" fontId="33" fillId="0" borderId="57" xfId="4" applyFont="1" applyBorder="1" applyAlignment="1">
      <alignment horizontal="left" vertical="center"/>
    </xf>
    <xf numFmtId="0" fontId="33" fillId="0" borderId="56" xfId="4" applyFont="1" applyBorder="1" applyAlignment="1">
      <alignment horizontal="left" vertical="center"/>
    </xf>
    <xf numFmtId="0" fontId="33" fillId="0" borderId="61" xfId="4" applyFont="1" applyBorder="1" applyAlignment="1">
      <alignment horizontal="left" vertical="center"/>
    </xf>
    <xf numFmtId="0" fontId="24" fillId="0" borderId="42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 wrapText="1"/>
    </xf>
    <xf numFmtId="0" fontId="24" fillId="0" borderId="38" xfId="4" applyFont="1" applyBorder="1" applyAlignment="1">
      <alignment horizontal="left" vertical="center" wrapText="1"/>
    </xf>
    <xf numFmtId="0" fontId="24" fillId="0" borderId="45" xfId="4" applyFont="1" applyBorder="1" applyAlignment="1">
      <alignment horizontal="left" vertical="center" wrapText="1"/>
    </xf>
    <xf numFmtId="0" fontId="24" fillId="0" borderId="58" xfId="4" applyFont="1" applyBorder="1" applyAlignment="1">
      <alignment horizontal="left" vertical="center"/>
    </xf>
    <xf numFmtId="0" fontId="24" fillId="0" borderId="72" xfId="4" applyFont="1" applyBorder="1" applyAlignment="1">
      <alignment horizontal="left" vertical="center"/>
    </xf>
    <xf numFmtId="0" fontId="24" fillId="0" borderId="19" xfId="4" applyFont="1" applyBorder="1" applyAlignment="1">
      <alignment horizontal="left" vertical="center"/>
    </xf>
    <xf numFmtId="0" fontId="24" fillId="0" borderId="62" xfId="4" applyFont="1" applyBorder="1" applyAlignment="1">
      <alignment horizontal="left" vertical="center"/>
    </xf>
    <xf numFmtId="0" fontId="33" fillId="0" borderId="57" xfId="0" applyFont="1" applyBorder="1" applyAlignment="1">
      <alignment horizontal="left" vertical="center"/>
    </xf>
    <xf numFmtId="0" fontId="33" fillId="0" borderId="56" xfId="0" applyFont="1" applyBorder="1" applyAlignment="1">
      <alignment horizontal="left" vertical="center"/>
    </xf>
    <xf numFmtId="0" fontId="33" fillId="0" borderId="61" xfId="0" applyFont="1" applyBorder="1" applyAlignment="1">
      <alignment horizontal="left" vertical="center"/>
    </xf>
    <xf numFmtId="9" fontId="27" fillId="0" borderId="36" xfId="4" applyNumberFormat="1" applyFont="1" applyBorder="1" applyAlignment="1">
      <alignment horizontal="left" vertical="center"/>
    </xf>
    <xf numFmtId="9" fontId="27" fillId="0" borderId="31" xfId="4" applyNumberFormat="1" applyFont="1" applyBorder="1" applyAlignment="1">
      <alignment horizontal="left" vertical="center"/>
    </xf>
    <xf numFmtId="9" fontId="27" fillId="0" borderId="43" xfId="4" applyNumberFormat="1" applyFont="1" applyBorder="1" applyAlignment="1">
      <alignment horizontal="left" vertical="center"/>
    </xf>
    <xf numFmtId="9" fontId="27" fillId="0" borderId="37" xfId="4" applyNumberFormat="1" applyFont="1" applyBorder="1" applyAlignment="1">
      <alignment horizontal="left" vertical="center"/>
    </xf>
    <xf numFmtId="9" fontId="27" fillId="0" borderId="38" xfId="4" applyNumberFormat="1" applyFont="1" applyBorder="1" applyAlignment="1">
      <alignment horizontal="left" vertical="center"/>
    </xf>
    <xf numFmtId="9" fontId="27" fillId="0" borderId="45" xfId="4" applyNumberFormat="1" applyFont="1" applyBorder="1" applyAlignment="1">
      <alignment horizontal="left" vertical="center"/>
    </xf>
    <xf numFmtId="0" fontId="32" fillId="0" borderId="58" xfId="4" applyFont="1" applyBorder="1" applyAlignment="1">
      <alignment horizontal="left" vertical="center"/>
    </xf>
    <xf numFmtId="0" fontId="32" fillId="0" borderId="19" xfId="4" applyFont="1" applyBorder="1" applyAlignment="1">
      <alignment horizontal="left" vertical="center"/>
    </xf>
    <xf numFmtId="0" fontId="32" fillId="0" borderId="62" xfId="4" applyFont="1" applyBorder="1" applyAlignment="1">
      <alignment horizontal="left" vertical="center"/>
    </xf>
    <xf numFmtId="0" fontId="32" fillId="0" borderId="27" xfId="4" applyFont="1" applyBorder="1" applyAlignment="1">
      <alignment horizontal="left" vertical="center"/>
    </xf>
    <xf numFmtId="0" fontId="32" fillId="0" borderId="20" xfId="4" applyFont="1" applyBorder="1" applyAlignment="1">
      <alignment horizontal="left" vertical="center"/>
    </xf>
    <xf numFmtId="0" fontId="32" fillId="0" borderId="74" xfId="4" applyFont="1" applyBorder="1" applyAlignment="1">
      <alignment horizontal="left" vertical="center"/>
    </xf>
    <xf numFmtId="0" fontId="32" fillId="0" borderId="38" xfId="4" applyFont="1" applyBorder="1" applyAlignment="1">
      <alignment horizontal="left" vertical="center"/>
    </xf>
    <xf numFmtId="0" fontId="32" fillId="0" borderId="45" xfId="4" applyFont="1" applyBorder="1" applyAlignment="1">
      <alignment horizontal="left" vertical="center"/>
    </xf>
    <xf numFmtId="0" fontId="33" fillId="0" borderId="35" xfId="4" applyFont="1" applyBorder="1" applyAlignment="1">
      <alignment horizontal="left" vertical="center"/>
    </xf>
    <xf numFmtId="0" fontId="27" fillId="0" borderId="34" xfId="4" applyFont="1" applyBorder="1" applyAlignment="1">
      <alignment horizontal="left" vertical="center"/>
    </xf>
    <xf numFmtId="0" fontId="27" fillId="0" borderId="33" xfId="4" applyFont="1" applyBorder="1" applyAlignment="1">
      <alignment horizontal="left" vertical="center"/>
    </xf>
    <xf numFmtId="0" fontId="24" fillId="0" borderId="37" xfId="4" applyFont="1" applyBorder="1" applyAlignment="1">
      <alignment horizontal="left" vertical="center"/>
    </xf>
    <xf numFmtId="0" fontId="24" fillId="0" borderId="38" xfId="4" applyFont="1" applyBorder="1" applyAlignment="1">
      <alignment horizontal="left" vertical="center"/>
    </xf>
    <xf numFmtId="0" fontId="24" fillId="0" borderId="45" xfId="4" applyFont="1" applyBorder="1" applyAlignment="1">
      <alignment horizontal="left" vertical="center"/>
    </xf>
    <xf numFmtId="0" fontId="27" fillId="0" borderId="75" xfId="4" applyFont="1" applyBorder="1" applyAlignment="1">
      <alignment horizontal="left" vertical="center"/>
    </xf>
    <xf numFmtId="0" fontId="27" fillId="0" borderId="76" xfId="4" applyFont="1" applyBorder="1" applyAlignment="1">
      <alignment horizontal="left" vertical="center"/>
    </xf>
    <xf numFmtId="0" fontId="27" fillId="0" borderId="79" xfId="4" applyFont="1" applyBorder="1" applyAlignment="1">
      <alignment horizontal="left" vertical="center"/>
    </xf>
    <xf numFmtId="0" fontId="43" fillId="0" borderId="56" xfId="4" applyFont="1" applyBorder="1" applyAlignment="1">
      <alignment horizontal="center" vertical="center"/>
    </xf>
    <xf numFmtId="0" fontId="33" fillId="0" borderId="35" xfId="4" applyFont="1" applyBorder="1" applyAlignment="1">
      <alignment horizontal="center" vertical="center"/>
    </xf>
    <xf numFmtId="0" fontId="33" fillId="0" borderId="80" xfId="4" applyFont="1" applyBorder="1" applyAlignment="1">
      <alignment horizontal="center" vertical="center"/>
    </xf>
    <xf numFmtId="0" fontId="27" fillId="0" borderId="77" xfId="4" applyFont="1" applyBorder="1" applyAlignment="1">
      <alignment horizontal="center" vertical="center"/>
    </xf>
    <xf numFmtId="0" fontId="27" fillId="0" borderId="78" xfId="4" applyFont="1" applyBorder="1" applyAlignment="1">
      <alignment horizontal="center" vertical="center"/>
    </xf>
    <xf numFmtId="0" fontId="27" fillId="0" borderId="71" xfId="4" applyFont="1" applyBorder="1" applyAlignment="1">
      <alignment horizontal="left" vertical="center"/>
    </xf>
    <xf numFmtId="0" fontId="27" fillId="0" borderId="35" xfId="4" applyFont="1" applyBorder="1" applyAlignment="1">
      <alignment horizontal="left" vertical="center"/>
    </xf>
    <xf numFmtId="0" fontId="27" fillId="0" borderId="78" xfId="4" applyFont="1" applyBorder="1" applyAlignment="1">
      <alignment horizontal="left" vertical="center"/>
    </xf>
    <xf numFmtId="0" fontId="16" fillId="0" borderId="0" xfId="5" applyFont="1" applyAlignment="1">
      <alignment horizontal="center" vertical="center"/>
    </xf>
    <xf numFmtId="0" fontId="14" fillId="0" borderId="0" xfId="5" applyFont="1" applyAlignment="1">
      <alignment horizontal="center" vertical="center"/>
    </xf>
    <xf numFmtId="0" fontId="15" fillId="0" borderId="0" xfId="5" applyAlignment="1">
      <alignment horizontal="center" vertical="center"/>
    </xf>
    <xf numFmtId="0" fontId="0" fillId="0" borderId="47" xfId="4" applyFont="1" applyBorder="1" applyAlignment="1">
      <alignment horizontal="center" vertical="center"/>
    </xf>
    <xf numFmtId="0" fontId="18" fillId="0" borderId="47" xfId="4" applyFont="1" applyBorder="1" applyAlignment="1">
      <alignment horizontal="center" vertical="center"/>
    </xf>
    <xf numFmtId="0" fontId="19" fillId="0" borderId="47" xfId="4" applyFont="1" applyBorder="1" applyAlignment="1">
      <alignment horizontal="center" vertical="center"/>
    </xf>
    <xf numFmtId="0" fontId="14" fillId="0" borderId="47" xfId="4" applyFont="1" applyBorder="1" applyAlignment="1">
      <alignment horizontal="center" vertical="center"/>
    </xf>
    <xf numFmtId="0" fontId="14" fillId="0" borderId="48" xfId="4" applyFont="1" applyBorder="1" applyAlignment="1">
      <alignment horizontal="center" vertical="center"/>
    </xf>
    <xf numFmtId="0" fontId="21" fillId="0" borderId="2" xfId="5" applyFont="1" applyBorder="1" applyAlignment="1">
      <alignment horizontal="center" vertical="center"/>
    </xf>
    <xf numFmtId="0" fontId="22" fillId="0" borderId="2" xfId="5" applyFont="1" applyBorder="1" applyAlignment="1">
      <alignment horizontal="center" vertical="center"/>
    </xf>
    <xf numFmtId="0" fontId="21" fillId="0" borderId="50" xfId="5" applyFont="1" applyBorder="1" applyAlignment="1">
      <alignment horizontal="center" vertical="center"/>
    </xf>
    <xf numFmtId="0" fontId="21" fillId="0" borderId="51" xfId="5" applyFont="1" applyBorder="1" applyAlignment="1">
      <alignment horizontal="center" vertical="center"/>
    </xf>
    <xf numFmtId="0" fontId="20" fillId="0" borderId="65" xfId="5" applyFont="1" applyBorder="1" applyAlignment="1">
      <alignment horizontal="center" vertical="center"/>
    </xf>
    <xf numFmtId="0" fontId="31" fillId="0" borderId="24" xfId="4" applyFont="1" applyBorder="1" applyAlignment="1">
      <alignment horizontal="center" vertical="top"/>
    </xf>
    <xf numFmtId="0" fontId="27" fillId="0" borderId="20" xfId="4" applyFont="1" applyBorder="1" applyAlignment="1">
      <alignment horizontal="center" vertical="center"/>
    </xf>
    <xf numFmtId="0" fontId="27" fillId="0" borderId="41" xfId="4" applyFont="1" applyBorder="1" applyAlignment="1">
      <alignment horizontal="center" vertical="center"/>
    </xf>
    <xf numFmtId="0" fontId="22" fillId="0" borderId="20" xfId="4" applyFont="1" applyBorder="1" applyAlignment="1">
      <alignment horizontal="center" vertical="center"/>
    </xf>
    <xf numFmtId="0" fontId="22" fillId="0" borderId="41" xfId="4" applyFont="1" applyBorder="1" applyAlignment="1">
      <alignment horizontal="center" vertical="center"/>
    </xf>
    <xf numFmtId="0" fontId="24" fillId="0" borderId="41" xfId="4" applyFont="1" applyBorder="1" applyAlignment="1">
      <alignment horizontal="left" vertical="center"/>
    </xf>
    <xf numFmtId="0" fontId="27" fillId="0" borderId="27" xfId="4" applyFont="1" applyBorder="1" applyAlignment="1">
      <alignment horizontal="left" vertical="center"/>
    </xf>
    <xf numFmtId="0" fontId="33" fillId="0" borderId="0" xfId="4" applyFont="1" applyAlignment="1">
      <alignment horizontal="left" vertical="center"/>
    </xf>
    <xf numFmtId="0" fontId="24" fillId="0" borderId="0" xfId="4" applyFont="1" applyAlignment="1">
      <alignment horizontal="left" vertical="center"/>
    </xf>
    <xf numFmtId="0" fontId="22" fillId="0" borderId="25" xfId="4" applyFont="1" applyBorder="1" applyAlignment="1">
      <alignment horizontal="left" vertical="center"/>
    </xf>
    <xf numFmtId="0" fontId="22" fillId="0" borderId="26" xfId="4" applyFont="1" applyBorder="1" applyAlignment="1">
      <alignment horizontal="left" vertical="center"/>
    </xf>
    <xf numFmtId="0" fontId="32" fillId="0" borderId="26" xfId="4" applyFont="1" applyBorder="1" applyAlignment="1">
      <alignment horizontal="left" vertical="center"/>
    </xf>
    <xf numFmtId="0" fontId="32" fillId="0" borderId="40" xfId="4" applyFont="1" applyBorder="1" applyAlignment="1">
      <alignment horizontal="left" vertical="center"/>
    </xf>
    <xf numFmtId="0" fontId="22" fillId="0" borderId="34" xfId="4" applyFont="1" applyBorder="1" applyAlignment="1">
      <alignment horizontal="left" vertical="center"/>
    </xf>
    <xf numFmtId="0" fontId="22" fillId="0" borderId="33" xfId="4" applyFont="1" applyBorder="1" applyAlignment="1">
      <alignment horizontal="left" vertical="center"/>
    </xf>
    <xf numFmtId="0" fontId="22" fillId="0" borderId="39" xfId="4" applyFont="1" applyBorder="1" applyAlignment="1">
      <alignment horizontal="left" vertical="center"/>
    </xf>
    <xf numFmtId="0" fontId="22" fillId="0" borderId="32" xfId="4" applyFont="1" applyBorder="1" applyAlignment="1">
      <alignment horizontal="left" vertical="center"/>
    </xf>
    <xf numFmtId="0" fontId="32" fillId="0" borderId="32" xfId="4" applyFont="1" applyBorder="1" applyAlignment="1">
      <alignment horizontal="left" vertical="center"/>
    </xf>
    <xf numFmtId="0" fontId="32" fillId="0" borderId="33" xfId="4" applyFont="1" applyBorder="1" applyAlignment="1">
      <alignment horizontal="left" vertical="center"/>
    </xf>
    <xf numFmtId="0" fontId="32" fillId="0" borderId="44" xfId="4" applyFont="1" applyBorder="1" applyAlignment="1">
      <alignment horizontal="left" vertical="center"/>
    </xf>
    <xf numFmtId="0" fontId="27" fillId="0" borderId="28" xfId="4" applyFont="1" applyBorder="1" applyAlignment="1">
      <alignment horizontal="left" vertical="center"/>
    </xf>
    <xf numFmtId="0" fontId="27" fillId="0" borderId="29" xfId="4" applyFont="1" applyBorder="1" applyAlignment="1">
      <alignment horizontal="left" vertical="center"/>
    </xf>
    <xf numFmtId="0" fontId="27" fillId="0" borderId="42" xfId="4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2" fillId="0" borderId="25" xfId="4" applyFont="1" applyBorder="1" applyAlignment="1">
      <alignment horizontal="left" vertical="center"/>
    </xf>
    <xf numFmtId="0" fontId="32" fillId="0" borderId="20" xfId="4" applyFont="1" applyBorder="1" applyAlignment="1">
      <alignment horizontal="center" vertical="center"/>
    </xf>
    <xf numFmtId="0" fontId="32" fillId="0" borderId="41" xfId="4" applyFont="1" applyBorder="1" applyAlignment="1">
      <alignment horizontal="center" vertical="center"/>
    </xf>
    <xf numFmtId="0" fontId="24" fillId="0" borderId="28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0" fontId="24" fillId="0" borderId="42" xfId="4" applyFont="1" applyBorder="1" applyAlignment="1">
      <alignment horizontal="center" vertical="center"/>
    </xf>
    <xf numFmtId="0" fontId="32" fillId="0" borderId="41" xfId="4" applyFont="1" applyBorder="1" applyAlignment="1">
      <alignment horizontal="left" vertical="center"/>
    </xf>
    <xf numFmtId="0" fontId="27" fillId="0" borderId="36" xfId="4" applyFont="1" applyBorder="1" applyAlignment="1">
      <alignment horizontal="left" vertical="center"/>
    </xf>
    <xf numFmtId="0" fontId="27" fillId="0" borderId="31" xfId="4" applyFont="1" applyBorder="1" applyAlignment="1">
      <alignment horizontal="left" vertical="center"/>
    </xf>
    <xf numFmtId="0" fontId="27" fillId="0" borderId="43" xfId="4" applyFont="1" applyBorder="1" applyAlignment="1">
      <alignment horizontal="left" vertical="center"/>
    </xf>
    <xf numFmtId="0" fontId="24" fillId="0" borderId="34" xfId="4" applyFont="1" applyBorder="1" applyAlignment="1">
      <alignment horizontal="left" vertical="center"/>
    </xf>
    <xf numFmtId="0" fontId="24" fillId="0" borderId="33" xfId="4" applyFont="1" applyBorder="1" applyAlignment="1">
      <alignment horizontal="left" vertical="center"/>
    </xf>
    <xf numFmtId="0" fontId="24" fillId="0" borderId="44" xfId="4" applyFont="1" applyBorder="1" applyAlignment="1">
      <alignment horizontal="left" vertical="center"/>
    </xf>
    <xf numFmtId="0" fontId="27" fillId="0" borderId="56" xfId="4" applyFont="1" applyBorder="1" applyAlignment="1">
      <alignment horizontal="center" vertical="center"/>
    </xf>
    <xf numFmtId="0" fontId="33" fillId="0" borderId="56" xfId="4" applyFont="1" applyBorder="1" applyAlignment="1">
      <alignment horizontal="center" vertical="center"/>
    </xf>
    <xf numFmtId="0" fontId="27" fillId="0" borderId="60" xfId="4" applyFont="1" applyBorder="1" applyAlignment="1">
      <alignment horizontal="center" vertical="center"/>
    </xf>
    <xf numFmtId="0" fontId="33" fillId="0" borderId="58" xfId="4" applyFont="1" applyBorder="1" applyAlignment="1">
      <alignment horizontal="center" vertical="center"/>
    </xf>
    <xf numFmtId="0" fontId="33" fillId="0" borderId="19" xfId="4" applyFont="1" applyBorder="1" applyAlignment="1">
      <alignment horizontal="center" vertical="center"/>
    </xf>
    <xf numFmtId="0" fontId="33" fillId="0" borderId="62" xfId="4" applyFont="1" applyBorder="1" applyAlignment="1">
      <alignment horizontal="center" vertical="center"/>
    </xf>
    <xf numFmtId="0" fontId="33" fillId="0" borderId="28" xfId="4" applyFont="1" applyBorder="1" applyAlignment="1">
      <alignment horizontal="center" vertical="center"/>
    </xf>
    <xf numFmtId="0" fontId="33" fillId="0" borderId="29" xfId="4" applyFont="1" applyBorder="1" applyAlignment="1">
      <alignment horizontal="center" vertical="center"/>
    </xf>
    <xf numFmtId="0" fontId="33" fillId="0" borderId="42" xfId="4" applyFont="1" applyBorder="1" applyAlignment="1">
      <alignment horizontal="center" vertical="center"/>
    </xf>
    <xf numFmtId="0" fontId="15" fillId="0" borderId="56" xfId="4" applyBorder="1" applyAlignment="1">
      <alignment horizontal="center" vertical="center"/>
    </xf>
    <xf numFmtId="0" fontId="15" fillId="0" borderId="60" xfId="4" applyBorder="1" applyAlignment="1">
      <alignment horizontal="center" vertical="center"/>
    </xf>
    <xf numFmtId="0" fontId="0" fillId="0" borderId="10" xfId="4" applyFont="1" applyBorder="1" applyAlignment="1">
      <alignment horizontal="center" vertical="center"/>
    </xf>
    <xf numFmtId="0" fontId="18" fillId="0" borderId="10" xfId="4" applyFont="1" applyBorder="1" applyAlignment="1">
      <alignment horizontal="center" vertical="center"/>
    </xf>
    <xf numFmtId="0" fontId="19" fillId="0" borderId="10" xfId="4" applyFont="1" applyBorder="1" applyAlignment="1">
      <alignment horizontal="center" vertical="center"/>
    </xf>
    <xf numFmtId="0" fontId="14" fillId="0" borderId="10" xfId="4" applyFont="1" applyBorder="1" applyAlignment="1">
      <alignment horizontal="center" vertical="center"/>
    </xf>
    <xf numFmtId="0" fontId="14" fillId="0" borderId="15" xfId="4" applyFont="1" applyBorder="1" applyAlignment="1">
      <alignment horizontal="center" vertical="center"/>
    </xf>
    <xf numFmtId="0" fontId="21" fillId="0" borderId="17" xfId="5" applyFont="1" applyBorder="1" applyAlignment="1">
      <alignment horizontal="center" vertical="center"/>
    </xf>
    <xf numFmtId="0" fontId="20" fillId="0" borderId="11" xfId="5" applyFont="1" applyBorder="1" applyAlignment="1">
      <alignment horizontal="center" vertical="center"/>
    </xf>
    <xf numFmtId="0" fontId="14" fillId="0" borderId="10" xfId="5" applyFont="1" applyBorder="1" applyAlignment="1">
      <alignment horizontal="center"/>
    </xf>
    <xf numFmtId="0" fontId="14" fillId="0" borderId="2" xfId="5" applyFont="1" applyBorder="1" applyAlignment="1">
      <alignment horizontal="center"/>
    </xf>
    <xf numFmtId="0" fontId="14" fillId="0" borderId="5" xfId="5" applyFont="1" applyBorder="1" applyAlignment="1">
      <alignment horizontal="center"/>
    </xf>
    <xf numFmtId="0" fontId="14" fillId="0" borderId="14" xfId="5" applyFont="1" applyBorder="1" applyAlignment="1">
      <alignment horizontal="center"/>
    </xf>
    <xf numFmtId="0" fontId="27" fillId="0" borderId="26" xfId="4" applyFont="1" applyBorder="1" applyAlignment="1">
      <alignment horizontal="center" vertical="center"/>
    </xf>
    <xf numFmtId="0" fontId="22" fillId="0" borderId="26" xfId="4" applyFont="1" applyBorder="1" applyAlignment="1">
      <alignment horizontal="center" vertical="center"/>
    </xf>
    <xf numFmtId="0" fontId="22" fillId="0" borderId="40" xfId="4" applyFont="1" applyBorder="1" applyAlignment="1">
      <alignment horizontal="center" vertical="center"/>
    </xf>
    <xf numFmtId="58" fontId="22" fillId="0" borderId="20" xfId="4" applyNumberFormat="1" applyFont="1" applyBorder="1" applyAlignment="1">
      <alignment horizontal="center" vertical="center"/>
    </xf>
    <xf numFmtId="0" fontId="32" fillId="0" borderId="29" xfId="4" applyFont="1" applyBorder="1" applyAlignment="1">
      <alignment horizontal="left" vertical="center"/>
    </xf>
    <xf numFmtId="0" fontId="32" fillId="0" borderId="30" xfId="4" applyFont="1" applyBorder="1" applyAlignment="1">
      <alignment horizontal="left" vertical="center"/>
    </xf>
    <xf numFmtId="0" fontId="32" fillId="0" borderId="31" xfId="4" applyFont="1" applyBorder="1" applyAlignment="1">
      <alignment horizontal="left" vertical="center"/>
    </xf>
    <xf numFmtId="0" fontId="32" fillId="0" borderId="43" xfId="4" applyFont="1" applyBorder="1" applyAlignment="1">
      <alignment horizontal="left" vertical="center"/>
    </xf>
    <xf numFmtId="0" fontId="22" fillId="0" borderId="32" xfId="4" applyFont="1" applyBorder="1" applyAlignment="1">
      <alignment horizontal="center" vertical="center"/>
    </xf>
    <xf numFmtId="0" fontId="22" fillId="0" borderId="33" xfId="4" applyFont="1" applyBorder="1" applyAlignment="1">
      <alignment horizontal="center" vertical="center"/>
    </xf>
    <xf numFmtId="0" fontId="22" fillId="0" borderId="44" xfId="4" applyFont="1" applyBorder="1" applyAlignment="1">
      <alignment horizontal="center" vertical="center"/>
    </xf>
    <xf numFmtId="0" fontId="22" fillId="0" borderId="27" xfId="4" applyFont="1" applyBorder="1" applyAlignment="1">
      <alignment horizontal="left" vertical="center"/>
    </xf>
    <xf numFmtId="0" fontId="22" fillId="0" borderId="20" xfId="4" applyFont="1" applyBorder="1" applyAlignment="1">
      <alignment horizontal="left" vertical="center"/>
    </xf>
    <xf numFmtId="0" fontId="22" fillId="0" borderId="41" xfId="4" applyFont="1" applyBorder="1" applyAlignment="1">
      <alignment horizontal="left" vertical="center"/>
    </xf>
    <xf numFmtId="0" fontId="22" fillId="0" borderId="44" xfId="4" applyFont="1" applyBorder="1" applyAlignment="1">
      <alignment horizontal="left" vertical="center"/>
    </xf>
    <xf numFmtId="0" fontId="22" fillId="0" borderId="27" xfId="4" applyFont="1" applyBorder="1" applyAlignment="1">
      <alignment horizontal="left" vertical="center" wrapText="1"/>
    </xf>
    <xf numFmtId="0" fontId="22" fillId="0" borderId="20" xfId="4" applyFont="1" applyBorder="1" applyAlignment="1">
      <alignment horizontal="left" vertical="center" wrapText="1"/>
    </xf>
    <xf numFmtId="0" fontId="22" fillId="0" borderId="41" xfId="4" applyFont="1" applyBorder="1" applyAlignment="1">
      <alignment horizontal="left" vertical="center" wrapText="1"/>
    </xf>
    <xf numFmtId="0" fontId="15" fillId="0" borderId="29" xfId="4" applyBorder="1" applyAlignment="1">
      <alignment horizontal="center" vertical="center"/>
    </xf>
    <xf numFmtId="0" fontId="15" fillId="0" borderId="42" xfId="4" applyBorder="1" applyAlignment="1">
      <alignment horizontal="center" vertical="center"/>
    </xf>
    <xf numFmtId="0" fontId="32" fillId="0" borderId="35" xfId="4" applyFont="1" applyBorder="1" applyAlignment="1">
      <alignment horizontal="center" vertical="center"/>
    </xf>
    <xf numFmtId="0" fontId="32" fillId="0" borderId="36" xfId="4" applyFont="1" applyBorder="1" applyAlignment="1">
      <alignment horizontal="left" vertical="center"/>
    </xf>
    <xf numFmtId="0" fontId="15" fillId="0" borderId="34" xfId="4" applyBorder="1" applyAlignment="1">
      <alignment horizontal="left" vertical="center"/>
    </xf>
    <xf numFmtId="0" fontId="15" fillId="0" borderId="33" xfId="4" applyBorder="1" applyAlignment="1">
      <alignment horizontal="left" vertical="center"/>
    </xf>
    <xf numFmtId="0" fontId="15" fillId="0" borderId="44" xfId="4" applyBorder="1" applyAlignment="1">
      <alignment horizontal="left" vertical="center"/>
    </xf>
    <xf numFmtId="0" fontId="33" fillId="0" borderId="34" xfId="4" applyFont="1" applyBorder="1" applyAlignment="1">
      <alignment horizontal="left" vertical="center"/>
    </xf>
    <xf numFmtId="0" fontId="22" fillId="0" borderId="37" xfId="4" applyFont="1" applyBorder="1" applyAlignment="1">
      <alignment horizontal="left" vertical="center"/>
    </xf>
    <xf numFmtId="0" fontId="22" fillId="0" borderId="38" xfId="4" applyFont="1" applyBorder="1" applyAlignment="1">
      <alignment horizontal="left" vertical="center"/>
    </xf>
    <xf numFmtId="0" fontId="22" fillId="0" borderId="45" xfId="4" applyFont="1" applyBorder="1" applyAlignment="1">
      <alignment horizontal="left" vertical="center"/>
    </xf>
    <xf numFmtId="0" fontId="24" fillId="0" borderId="25" xfId="4" applyFont="1" applyBorder="1" applyAlignment="1">
      <alignment horizontal="left" vertical="center"/>
    </xf>
    <xf numFmtId="0" fontId="24" fillId="0" borderId="26" xfId="4" applyFont="1" applyBorder="1" applyAlignment="1">
      <alignment horizontal="left" vertical="center"/>
    </xf>
    <xf numFmtId="0" fontId="24" fillId="0" borderId="40" xfId="4" applyFont="1" applyBorder="1" applyAlignment="1">
      <alignment horizontal="left" vertical="center"/>
    </xf>
    <xf numFmtId="0" fontId="32" fillId="0" borderId="39" xfId="4" applyFont="1" applyBorder="1" applyAlignment="1">
      <alignment horizontal="left" vertical="center"/>
    </xf>
    <xf numFmtId="0" fontId="22" fillId="0" borderId="29" xfId="4" applyFont="1" applyBorder="1" applyAlignment="1">
      <alignment horizontal="center" vertical="center"/>
    </xf>
    <xf numFmtId="0" fontId="32" fillId="0" borderId="29" xfId="4" applyFont="1" applyBorder="1" applyAlignment="1">
      <alignment horizontal="center" vertical="center"/>
    </xf>
    <xf numFmtId="0" fontId="22" fillId="0" borderId="42" xfId="4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0" fontId="1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0">
    <cellStyle name="S10" xfId="8" xr:uid="{00000000-0005-0000-0000-000038000000}"/>
    <cellStyle name="S11" xfId="9" xr:uid="{00000000-0005-0000-0000-000039000000}"/>
    <cellStyle name="S16" xfId="1" xr:uid="{00000000-0005-0000-0000-000005000000}"/>
    <cellStyle name="常规" xfId="0" builtinId="0"/>
    <cellStyle name="常规 2" xfId="4" xr:uid="{00000000-0005-0000-0000-000034000000}"/>
    <cellStyle name="常规 23" xfId="7" xr:uid="{00000000-0005-0000-0000-000037000000}"/>
    <cellStyle name="常规 3" xfId="5" xr:uid="{00000000-0005-0000-0000-000035000000}"/>
    <cellStyle name="常规 4" xfId="6" xr:uid="{00000000-0005-0000-0000-000036000000}"/>
    <cellStyle name="常规 40" xfId="2" xr:uid="{00000000-0005-0000-0000-00000C000000}"/>
    <cellStyle name="常规_110509_2006-09-28" xfId="3" xr:uid="{00000000-0005-0000-0000-00001D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checked="Checked" noThreeD="1"/>
</file>

<file path=xl/ctrlProps/ctrlProp111.xml><?xml version="1.0" encoding="utf-8"?>
<formControlPr xmlns="http://schemas.microsoft.com/office/spreadsheetml/2009/9/main" objectType="CheckBox" checked="Checked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checked="Checked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checked="Checked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checked="Checked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checked="Checked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17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0" y="5013325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5" name="直接连接符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6350</xdr:rowOff>
    </xdr:from>
    <xdr:to>
      <xdr:col>1</xdr:col>
      <xdr:colOff>0</xdr:colOff>
      <xdr:row>4</xdr:row>
      <xdr:rowOff>0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>
          <a:off x="0" y="628650"/>
          <a:ext cx="1514475" cy="42227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</xdr:col>
      <xdr:colOff>0</xdr:colOff>
      <xdr:row>4</xdr:row>
      <xdr:rowOff>0</xdr:rowOff>
    </xdr:to>
    <xdr:sp macro="" textlink="">
      <xdr:nvSpPr>
        <xdr:cNvPr id="17" name="直接连接符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ShapeType="1"/>
        </xdr:cNvSpPr>
      </xdr:nvSpPr>
      <xdr:spPr>
        <a:xfrm>
          <a:off x="0" y="622300"/>
          <a:ext cx="1514475" cy="428625"/>
        </a:xfrm>
        <a:prstGeom prst="line">
          <a:avLst/>
        </a:prstGeom>
        <a:noFill/>
        <a:ln w="9525">
          <a:solidFill>
            <a:srgbClr val="00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19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>
        <a:xfrm>
          <a:off x="0" y="483235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11</xdr:row>
          <xdr:rowOff>142875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36</xdr:row>
          <xdr:rowOff>0</xdr:rowOff>
        </xdr:from>
        <xdr:to>
          <xdr:col>2</xdr:col>
          <xdr:colOff>76200</xdr:colOff>
          <xdr:row>36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7</xdr:row>
          <xdr:rowOff>219075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36</xdr:row>
          <xdr:rowOff>0</xdr:rowOff>
        </xdr:from>
        <xdr:to>
          <xdr:col>6</xdr:col>
          <xdr:colOff>447675</xdr:colOff>
          <xdr:row>36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36</xdr:row>
          <xdr:rowOff>0</xdr:rowOff>
        </xdr:from>
        <xdr:to>
          <xdr:col>8</xdr:col>
          <xdr:colOff>485775</xdr:colOff>
          <xdr:row>36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36</xdr:row>
          <xdr:rowOff>9525</xdr:rowOff>
        </xdr:from>
        <xdr:to>
          <xdr:col>10</xdr:col>
          <xdr:colOff>457200</xdr:colOff>
          <xdr:row>36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13</xdr:row>
          <xdr:rowOff>180975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11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10</xdr:row>
          <xdr:rowOff>190500</xdr:rowOff>
        </xdr:from>
        <xdr:to>
          <xdr:col>7</xdr:col>
          <xdr:colOff>104775</xdr:colOff>
          <xdr:row>11</xdr:row>
          <xdr:rowOff>209550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12</xdr:row>
          <xdr:rowOff>9525</xdr:rowOff>
        </xdr:from>
        <xdr:to>
          <xdr:col>7</xdr:col>
          <xdr:colOff>47625</xdr:colOff>
          <xdr:row>12</xdr:row>
          <xdr:rowOff>219075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123825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13</xdr:row>
          <xdr:rowOff>28575</xdr:rowOff>
        </xdr:from>
        <xdr:to>
          <xdr:col>7</xdr:col>
          <xdr:colOff>66675</xdr:colOff>
          <xdr:row>14</xdr:row>
          <xdr:rowOff>9525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11</xdr:row>
          <xdr:rowOff>209550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12</xdr:row>
          <xdr:rowOff>180975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123825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5</xdr:row>
          <xdr:rowOff>180975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3</xdr:row>
          <xdr:rowOff>180975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4</xdr:row>
          <xdr:rowOff>180975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8</xdr:row>
          <xdr:rowOff>180975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8</xdr:row>
          <xdr:rowOff>180975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9</xdr:row>
          <xdr:rowOff>180975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190500</xdr:colOff>
          <xdr:row>7</xdr:row>
          <xdr:rowOff>180975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7</xdr:row>
          <xdr:rowOff>180975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7</xdr:row>
          <xdr:rowOff>180975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23</xdr:row>
          <xdr:rowOff>19050</xdr:rowOff>
        </xdr:from>
        <xdr:to>
          <xdr:col>3</xdr:col>
          <xdr:colOff>628650</xdr:colOff>
          <xdr:row>23</xdr:row>
          <xdr:rowOff>190500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5</xdr:row>
          <xdr:rowOff>180975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4</xdr:row>
          <xdr:rowOff>180975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3</xdr:row>
          <xdr:rowOff>180975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12</xdr:row>
          <xdr:rowOff>180975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23</xdr:row>
          <xdr:rowOff>19050</xdr:rowOff>
        </xdr:from>
        <xdr:to>
          <xdr:col>2</xdr:col>
          <xdr:colOff>676275</xdr:colOff>
          <xdr:row>24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12</xdr:row>
          <xdr:rowOff>133350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13</xdr:row>
          <xdr:rowOff>142875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11</xdr:row>
          <xdr:rowOff>161925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12</xdr:row>
          <xdr:rowOff>142875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7</xdr:row>
          <xdr:rowOff>200025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9</xdr:row>
          <xdr:rowOff>161925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27525" cy="2857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384675" cy="285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16</xdr:row>
      <xdr:rowOff>0</xdr:rowOff>
    </xdr:from>
    <xdr:ext cx="4460875" cy="2857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SpPr txBox="1">
          <a:spLocks noChangeArrowheads="1"/>
        </xdr:cNvSpPr>
      </xdr:nvSpPr>
      <xdr:spPr>
        <a:xfrm>
          <a:off x="0" y="46609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222\DOCUME~1\baodihui\LOCALS~1\Temp\notesE8DBF2\&#27169;&#26495;\&#29289;&#26009;&#35828;&#26126;&#27169;&#26495;V2.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25506;&#36335;&#32773;\&#25506;&#36335;&#32773;&#25104;&#20154;&#35013;\&#22823;&#36135;&#21046;&#21333;\TAJJ80646&#22278;&#39046;T&#24676;3-3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4FW\&#25289;&#38142;BOM&#21333;\&#33258;&#37319;&#25289;&#38142;&#25968;&#25454;&#27719;&#24635;122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Administrator\&#26700;&#38754;\&#25289;&#38142;BOM&#21333;\&#29579;&#28070;&#23439;&#25289;&#38142;BOM&#21333;14FW-12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料说明"/>
      <sheetName val="大类名称"/>
      <sheetName val="小类名称"/>
      <sheetName val="针织面料"/>
      <sheetName val="梭织面料"/>
      <sheetName val="里料"/>
      <sheetName val="辅料"/>
      <sheetName val="绣花"/>
      <sheetName val="洗水"/>
      <sheetName val="执行标准2007-04-02"/>
      <sheetName val="颜色色号2007-04-02"/>
      <sheetName val="单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-15"/>
      <sheetName val="规格表3-25"/>
      <sheetName val="头版批版报告3-26"/>
      <sheetName val="跳码样批版报告3-31"/>
      <sheetName val="物料单3-24"/>
      <sheetName val="核价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14FW全品牌拉链信息汇总表"/>
      <sheetName val="拉链属性"/>
      <sheetName val="设计号与款号对照表"/>
      <sheetName val="探路者颜色-YKK色号对照表"/>
      <sheetName val="14SSSKU颜色代码对照表"/>
      <sheetName val="拉链供应商分配表"/>
      <sheetName val="Sheet3"/>
      <sheetName val="覆盖率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模板"/>
      <sheetName val="拉链属性"/>
      <sheetName val="设计号与款号对照表"/>
      <sheetName val="探路者颜色-YKK色号对照表"/>
      <sheetName val="14SSSKU颜色代码对照表"/>
      <sheetName val="拉链供应商分配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4.xml"/><Relationship Id="rId18" Type="http://schemas.openxmlformats.org/officeDocument/2006/relationships/ctrlProp" Target="../ctrlProps/ctrlProp79.xml"/><Relationship Id="rId26" Type="http://schemas.openxmlformats.org/officeDocument/2006/relationships/ctrlProp" Target="../ctrlProps/ctrlProp87.xml"/><Relationship Id="rId39" Type="http://schemas.openxmlformats.org/officeDocument/2006/relationships/ctrlProp" Target="../ctrlProps/ctrlProp100.xml"/><Relationship Id="rId21" Type="http://schemas.openxmlformats.org/officeDocument/2006/relationships/ctrlProp" Target="../ctrlProps/ctrlProp82.xml"/><Relationship Id="rId34" Type="http://schemas.openxmlformats.org/officeDocument/2006/relationships/ctrlProp" Target="../ctrlProps/ctrlProp95.xml"/><Relationship Id="rId7" Type="http://schemas.openxmlformats.org/officeDocument/2006/relationships/ctrlProp" Target="../ctrlProps/ctrlProp68.xml"/><Relationship Id="rId12" Type="http://schemas.openxmlformats.org/officeDocument/2006/relationships/ctrlProp" Target="../ctrlProps/ctrlProp73.xml"/><Relationship Id="rId17" Type="http://schemas.openxmlformats.org/officeDocument/2006/relationships/ctrlProp" Target="../ctrlProps/ctrlProp78.xml"/><Relationship Id="rId25" Type="http://schemas.openxmlformats.org/officeDocument/2006/relationships/ctrlProp" Target="../ctrlProps/ctrlProp86.xml"/><Relationship Id="rId33" Type="http://schemas.openxmlformats.org/officeDocument/2006/relationships/ctrlProp" Target="../ctrlProps/ctrlProp94.xml"/><Relationship Id="rId38" Type="http://schemas.openxmlformats.org/officeDocument/2006/relationships/ctrlProp" Target="../ctrlProps/ctrlProp99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77.xml"/><Relationship Id="rId20" Type="http://schemas.openxmlformats.org/officeDocument/2006/relationships/ctrlProp" Target="../ctrlProps/ctrlProp81.xml"/><Relationship Id="rId29" Type="http://schemas.openxmlformats.org/officeDocument/2006/relationships/ctrlProp" Target="../ctrlProps/ctrlProp90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67.xml"/><Relationship Id="rId11" Type="http://schemas.openxmlformats.org/officeDocument/2006/relationships/ctrlProp" Target="../ctrlProps/ctrlProp72.xml"/><Relationship Id="rId24" Type="http://schemas.openxmlformats.org/officeDocument/2006/relationships/ctrlProp" Target="../ctrlProps/ctrlProp85.xml"/><Relationship Id="rId32" Type="http://schemas.openxmlformats.org/officeDocument/2006/relationships/ctrlProp" Target="../ctrlProps/ctrlProp93.xml"/><Relationship Id="rId37" Type="http://schemas.openxmlformats.org/officeDocument/2006/relationships/ctrlProp" Target="../ctrlProps/ctrlProp98.xml"/><Relationship Id="rId40" Type="http://schemas.openxmlformats.org/officeDocument/2006/relationships/ctrlProp" Target="../ctrlProps/ctrlProp101.xml"/><Relationship Id="rId5" Type="http://schemas.openxmlformats.org/officeDocument/2006/relationships/ctrlProp" Target="../ctrlProps/ctrlProp66.xml"/><Relationship Id="rId15" Type="http://schemas.openxmlformats.org/officeDocument/2006/relationships/ctrlProp" Target="../ctrlProps/ctrlProp76.xml"/><Relationship Id="rId23" Type="http://schemas.openxmlformats.org/officeDocument/2006/relationships/ctrlProp" Target="../ctrlProps/ctrlProp84.xml"/><Relationship Id="rId28" Type="http://schemas.openxmlformats.org/officeDocument/2006/relationships/ctrlProp" Target="../ctrlProps/ctrlProp89.xml"/><Relationship Id="rId36" Type="http://schemas.openxmlformats.org/officeDocument/2006/relationships/ctrlProp" Target="../ctrlProps/ctrlProp97.xml"/><Relationship Id="rId10" Type="http://schemas.openxmlformats.org/officeDocument/2006/relationships/ctrlProp" Target="../ctrlProps/ctrlProp71.xml"/><Relationship Id="rId19" Type="http://schemas.openxmlformats.org/officeDocument/2006/relationships/ctrlProp" Target="../ctrlProps/ctrlProp80.xml"/><Relationship Id="rId31" Type="http://schemas.openxmlformats.org/officeDocument/2006/relationships/ctrlProp" Target="../ctrlProps/ctrlProp92.xml"/><Relationship Id="rId4" Type="http://schemas.openxmlformats.org/officeDocument/2006/relationships/ctrlProp" Target="../ctrlProps/ctrlProp65.xml"/><Relationship Id="rId9" Type="http://schemas.openxmlformats.org/officeDocument/2006/relationships/ctrlProp" Target="../ctrlProps/ctrlProp70.xml"/><Relationship Id="rId14" Type="http://schemas.openxmlformats.org/officeDocument/2006/relationships/ctrlProp" Target="../ctrlProps/ctrlProp75.xml"/><Relationship Id="rId22" Type="http://schemas.openxmlformats.org/officeDocument/2006/relationships/ctrlProp" Target="../ctrlProps/ctrlProp83.xml"/><Relationship Id="rId27" Type="http://schemas.openxmlformats.org/officeDocument/2006/relationships/ctrlProp" Target="../ctrlProps/ctrlProp88.xml"/><Relationship Id="rId30" Type="http://schemas.openxmlformats.org/officeDocument/2006/relationships/ctrlProp" Target="../ctrlProps/ctrlProp91.xml"/><Relationship Id="rId35" Type="http://schemas.openxmlformats.org/officeDocument/2006/relationships/ctrlProp" Target="../ctrlProps/ctrlProp96.xml"/><Relationship Id="rId8" Type="http://schemas.openxmlformats.org/officeDocument/2006/relationships/ctrlProp" Target="../ctrlProps/ctrlProp69.xml"/><Relationship Id="rId3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workbookViewId="0">
      <selection activeCell="D27" sqref="D27"/>
    </sheetView>
  </sheetViews>
  <sheetFormatPr defaultColWidth="11" defaultRowHeight="14.25"/>
  <cols>
    <col min="1" max="1" width="5.5" customWidth="1"/>
    <col min="2" max="2" width="96.375" style="209" customWidth="1"/>
    <col min="3" max="3" width="10.125" customWidth="1"/>
  </cols>
  <sheetData>
    <row r="1" spans="1:2" ht="21" customHeight="1">
      <c r="A1" s="210"/>
      <c r="B1" s="211" t="s">
        <v>0</v>
      </c>
    </row>
    <row r="2" spans="1:2">
      <c r="A2" s="6">
        <v>1</v>
      </c>
      <c r="B2" s="212" t="s">
        <v>1</v>
      </c>
    </row>
    <row r="3" spans="1:2">
      <c r="A3" s="6">
        <v>2</v>
      </c>
      <c r="B3" s="212" t="s">
        <v>2</v>
      </c>
    </row>
    <row r="4" spans="1:2">
      <c r="A4" s="6">
        <v>3</v>
      </c>
      <c r="B4" s="212" t="s">
        <v>3</v>
      </c>
    </row>
    <row r="5" spans="1:2">
      <c r="A5" s="6">
        <v>4</v>
      </c>
      <c r="B5" s="212" t="s">
        <v>4</v>
      </c>
    </row>
    <row r="6" spans="1:2">
      <c r="A6" s="6">
        <v>5</v>
      </c>
      <c r="B6" s="212" t="s">
        <v>5</v>
      </c>
    </row>
    <row r="7" spans="1:2">
      <c r="A7" s="6">
        <v>6</v>
      </c>
      <c r="B7" s="212" t="s">
        <v>6</v>
      </c>
    </row>
    <row r="8" spans="1:2" s="208" customFormat="1" ht="15" customHeight="1">
      <c r="A8" s="213">
        <v>7</v>
      </c>
      <c r="B8" s="214" t="s">
        <v>7</v>
      </c>
    </row>
    <row r="9" spans="1:2" ht="18.95" customHeight="1">
      <c r="A9" s="210"/>
      <c r="B9" s="215" t="s">
        <v>8</v>
      </c>
    </row>
    <row r="10" spans="1:2" ht="15.95" customHeight="1">
      <c r="A10" s="6">
        <v>1</v>
      </c>
      <c r="B10" s="216" t="s">
        <v>9</v>
      </c>
    </row>
    <row r="11" spans="1:2">
      <c r="A11" s="6">
        <v>2</v>
      </c>
      <c r="B11" s="212" t="s">
        <v>10</v>
      </c>
    </row>
    <row r="12" spans="1:2">
      <c r="A12" s="6">
        <v>3</v>
      </c>
      <c r="B12" s="214" t="s">
        <v>11</v>
      </c>
    </row>
    <row r="13" spans="1:2">
      <c r="A13" s="6">
        <v>4</v>
      </c>
      <c r="B13" s="212" t="s">
        <v>12</v>
      </c>
    </row>
    <row r="14" spans="1:2">
      <c r="A14" s="6">
        <v>5</v>
      </c>
      <c r="B14" s="212" t="s">
        <v>13</v>
      </c>
    </row>
    <row r="15" spans="1:2">
      <c r="A15" s="6">
        <v>6</v>
      </c>
      <c r="B15" s="212" t="s">
        <v>14</v>
      </c>
    </row>
    <row r="16" spans="1:2">
      <c r="A16" s="6">
        <v>7</v>
      </c>
      <c r="B16" s="212" t="s">
        <v>15</v>
      </c>
    </row>
    <row r="17" spans="1:2">
      <c r="A17" s="6">
        <v>8</v>
      </c>
      <c r="B17" s="212" t="s">
        <v>16</v>
      </c>
    </row>
    <row r="18" spans="1:2">
      <c r="A18" s="6">
        <v>9</v>
      </c>
      <c r="B18" s="212" t="s">
        <v>17</v>
      </c>
    </row>
    <row r="19" spans="1:2">
      <c r="A19" s="6"/>
      <c r="B19" s="212"/>
    </row>
    <row r="20" spans="1:2" ht="20.25">
      <c r="A20" s="210"/>
      <c r="B20" s="211" t="s">
        <v>18</v>
      </c>
    </row>
    <row r="21" spans="1:2">
      <c r="A21" s="6">
        <v>1</v>
      </c>
      <c r="B21" s="212" t="s">
        <v>19</v>
      </c>
    </row>
    <row r="22" spans="1:2">
      <c r="A22" s="6">
        <v>2</v>
      </c>
      <c r="B22" s="212" t="s">
        <v>20</v>
      </c>
    </row>
    <row r="23" spans="1:2">
      <c r="A23" s="6">
        <v>3</v>
      </c>
      <c r="B23" s="212" t="s">
        <v>21</v>
      </c>
    </row>
    <row r="24" spans="1:2">
      <c r="A24" s="6">
        <v>4</v>
      </c>
      <c r="B24" s="212" t="s">
        <v>22</v>
      </c>
    </row>
    <row r="25" spans="1:2">
      <c r="A25" s="6">
        <v>5</v>
      </c>
      <c r="B25" s="212" t="s">
        <v>23</v>
      </c>
    </row>
    <row r="26" spans="1:2">
      <c r="A26" s="6">
        <v>6</v>
      </c>
      <c r="B26" s="212" t="s">
        <v>24</v>
      </c>
    </row>
    <row r="27" spans="1:2">
      <c r="A27" s="6">
        <v>7</v>
      </c>
      <c r="B27" s="212" t="s">
        <v>25</v>
      </c>
    </row>
    <row r="28" spans="1:2">
      <c r="A28" s="6"/>
      <c r="B28" s="212"/>
    </row>
    <row r="29" spans="1:2" ht="20.25">
      <c r="A29" s="210"/>
      <c r="B29" s="211" t="s">
        <v>26</v>
      </c>
    </row>
    <row r="30" spans="1:2">
      <c r="A30" s="6">
        <v>1</v>
      </c>
      <c r="B30" s="212" t="s">
        <v>27</v>
      </c>
    </row>
    <row r="31" spans="1:2">
      <c r="A31" s="6">
        <v>2</v>
      </c>
      <c r="B31" s="212" t="s">
        <v>28</v>
      </c>
    </row>
    <row r="32" spans="1:2">
      <c r="A32" s="6">
        <v>3</v>
      </c>
      <c r="B32" s="212" t="s">
        <v>29</v>
      </c>
    </row>
    <row r="33" spans="1:2" ht="28.5">
      <c r="A33" s="6">
        <v>4</v>
      </c>
      <c r="B33" s="212" t="s">
        <v>30</v>
      </c>
    </row>
    <row r="34" spans="1:2">
      <c r="A34" s="6">
        <v>5</v>
      </c>
      <c r="B34" s="212" t="s">
        <v>31</v>
      </c>
    </row>
    <row r="35" spans="1:2">
      <c r="A35" s="6">
        <v>6</v>
      </c>
      <c r="B35" s="212" t="s">
        <v>32</v>
      </c>
    </row>
    <row r="36" spans="1:2">
      <c r="A36" s="6">
        <v>7</v>
      </c>
      <c r="B36" s="212" t="s">
        <v>33</v>
      </c>
    </row>
    <row r="37" spans="1:2">
      <c r="A37" s="6"/>
      <c r="B37" s="212"/>
    </row>
    <row r="39" spans="1:2">
      <c r="A39" s="217" t="s">
        <v>34</v>
      </c>
      <c r="B39" s="218"/>
    </row>
  </sheetData>
  <phoneticPr fontId="56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2"/>
  <sheetViews>
    <sheetView zoomScale="125" zoomScaleNormal="125" workbookViewId="0">
      <selection activeCell="F4" sqref="F4"/>
    </sheetView>
  </sheetViews>
  <sheetFormatPr defaultColWidth="9" defaultRowHeight="14.2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411" t="s">
        <v>288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</row>
    <row r="2" spans="1:13" s="1" customFormat="1" ht="16.5">
      <c r="A2" s="420" t="s">
        <v>260</v>
      </c>
      <c r="B2" s="421" t="s">
        <v>265</v>
      </c>
      <c r="C2" s="421" t="s">
        <v>261</v>
      </c>
      <c r="D2" s="421" t="s">
        <v>262</v>
      </c>
      <c r="E2" s="421" t="s">
        <v>263</v>
      </c>
      <c r="F2" s="421" t="s">
        <v>264</v>
      </c>
      <c r="G2" s="420" t="s">
        <v>289</v>
      </c>
      <c r="H2" s="420"/>
      <c r="I2" s="420" t="s">
        <v>290</v>
      </c>
      <c r="J2" s="420"/>
      <c r="K2" s="426" t="s">
        <v>291</v>
      </c>
      <c r="L2" s="428" t="s">
        <v>292</v>
      </c>
      <c r="M2" s="430" t="s">
        <v>293</v>
      </c>
    </row>
    <row r="3" spans="1:13" s="1" customFormat="1" ht="16.5">
      <c r="A3" s="420"/>
      <c r="B3" s="422"/>
      <c r="C3" s="422"/>
      <c r="D3" s="422"/>
      <c r="E3" s="422"/>
      <c r="F3" s="422"/>
      <c r="G3" s="3" t="s">
        <v>294</v>
      </c>
      <c r="H3" s="3" t="s">
        <v>295</v>
      </c>
      <c r="I3" s="3" t="s">
        <v>294</v>
      </c>
      <c r="J3" s="3" t="s">
        <v>295</v>
      </c>
      <c r="K3" s="427"/>
      <c r="L3" s="429"/>
      <c r="M3" s="431"/>
    </row>
    <row r="4" spans="1:13" ht="16.5">
      <c r="A4" s="5">
        <v>1</v>
      </c>
      <c r="B4" s="13" t="s">
        <v>278</v>
      </c>
      <c r="C4" s="13" t="s">
        <v>276</v>
      </c>
      <c r="D4" s="219" t="s">
        <v>277</v>
      </c>
      <c r="E4" s="8" t="s">
        <v>111</v>
      </c>
      <c r="F4" s="13" t="s">
        <v>62</v>
      </c>
      <c r="G4" s="24">
        <v>-0.01</v>
      </c>
      <c r="H4" s="24">
        <v>-0.01</v>
      </c>
      <c r="I4" s="24">
        <v>-0.02</v>
      </c>
      <c r="J4" s="24">
        <v>-0.01</v>
      </c>
      <c r="K4" s="16">
        <f t="shared" ref="K4:K7" si="0">SUM(G4:J4)</f>
        <v>-0.05</v>
      </c>
      <c r="L4" s="5"/>
      <c r="M4" s="5" t="s">
        <v>296</v>
      </c>
    </row>
    <row r="5" spans="1:13" ht="16.5">
      <c r="A5" s="5">
        <v>2</v>
      </c>
      <c r="B5" s="13" t="s">
        <v>278</v>
      </c>
      <c r="C5" s="13" t="s">
        <v>279</v>
      </c>
      <c r="D5" s="219" t="s">
        <v>277</v>
      </c>
      <c r="E5" s="8" t="s">
        <v>112</v>
      </c>
      <c r="F5" s="13" t="s">
        <v>62</v>
      </c>
      <c r="G5" s="24">
        <v>-0.01</v>
      </c>
      <c r="H5" s="24">
        <v>0</v>
      </c>
      <c r="I5" s="24">
        <v>-0.01</v>
      </c>
      <c r="J5" s="24">
        <v>-0.01</v>
      </c>
      <c r="K5" s="16">
        <f t="shared" si="0"/>
        <v>-0.03</v>
      </c>
      <c r="L5" s="5"/>
      <c r="M5" s="5" t="s">
        <v>296</v>
      </c>
    </row>
    <row r="6" spans="1:13" ht="16.5">
      <c r="A6" s="5">
        <v>3</v>
      </c>
      <c r="B6" s="13" t="s">
        <v>283</v>
      </c>
      <c r="C6" s="13" t="s">
        <v>280</v>
      </c>
      <c r="D6" s="220" t="s">
        <v>281</v>
      </c>
      <c r="E6" s="8" t="s">
        <v>282</v>
      </c>
      <c r="F6" s="13" t="s">
        <v>62</v>
      </c>
      <c r="G6" s="24">
        <v>-0.01</v>
      </c>
      <c r="H6" s="24">
        <v>-0.01</v>
      </c>
      <c r="I6" s="24">
        <v>-0.02</v>
      </c>
      <c r="J6" s="24">
        <v>-0.01</v>
      </c>
      <c r="K6" s="16">
        <f t="shared" si="0"/>
        <v>-0.05</v>
      </c>
      <c r="L6" s="5"/>
      <c r="M6" s="5" t="s">
        <v>296</v>
      </c>
    </row>
    <row r="7" spans="1:13" ht="16.5">
      <c r="A7" s="5">
        <v>4</v>
      </c>
      <c r="B7" s="13" t="s">
        <v>283</v>
      </c>
      <c r="C7" s="13" t="s">
        <v>284</v>
      </c>
      <c r="D7" s="220" t="s">
        <v>281</v>
      </c>
      <c r="E7" s="8" t="s">
        <v>112</v>
      </c>
      <c r="F7" s="13" t="s">
        <v>62</v>
      </c>
      <c r="G7" s="24">
        <v>-0.01</v>
      </c>
      <c r="H7" s="24">
        <v>-0.02</v>
      </c>
      <c r="I7" s="24">
        <v>-0.01</v>
      </c>
      <c r="J7" s="24">
        <v>-0.01</v>
      </c>
      <c r="K7" s="16">
        <f t="shared" si="0"/>
        <v>-0.05</v>
      </c>
      <c r="L7" s="5"/>
      <c r="M7" s="5" t="s">
        <v>296</v>
      </c>
    </row>
    <row r="8" spans="1:13">
      <c r="A8" s="5"/>
      <c r="B8" s="12"/>
      <c r="C8" s="8"/>
      <c r="D8" s="13"/>
      <c r="E8" s="8"/>
      <c r="F8" s="8"/>
      <c r="G8" s="6"/>
      <c r="H8" s="6"/>
      <c r="I8" s="6"/>
      <c r="J8" s="6"/>
      <c r="K8" s="1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s="2" customFormat="1" ht="18.75">
      <c r="A11" s="412" t="s">
        <v>285</v>
      </c>
      <c r="B11" s="413"/>
      <c r="C11" s="413"/>
      <c r="D11" s="413"/>
      <c r="E11" s="414"/>
      <c r="F11" s="415"/>
      <c r="G11" s="417"/>
      <c r="H11" s="412" t="s">
        <v>286</v>
      </c>
      <c r="I11" s="413"/>
      <c r="J11" s="413"/>
      <c r="K11" s="414"/>
      <c r="L11" s="423"/>
      <c r="M11" s="424"/>
    </row>
    <row r="12" spans="1:13" ht="105.95" customHeight="1">
      <c r="A12" s="425" t="s">
        <v>297</v>
      </c>
      <c r="B12" s="425"/>
      <c r="C12" s="419"/>
      <c r="D12" s="419"/>
      <c r="E12" s="419"/>
      <c r="F12" s="419"/>
      <c r="G12" s="419"/>
      <c r="H12" s="419"/>
      <c r="I12" s="419"/>
      <c r="J12" s="419"/>
      <c r="K12" s="419"/>
      <c r="L12" s="419"/>
      <c r="M12" s="419"/>
    </row>
  </sheetData>
  <mergeCells count="17">
    <mergeCell ref="A12:M12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1:E11"/>
    <mergeCell ref="F11:G11"/>
    <mergeCell ref="H11:K11"/>
    <mergeCell ref="L11:M11"/>
  </mergeCells>
  <phoneticPr fontId="56" type="noConversion"/>
  <dataValidations count="1">
    <dataValidation type="list" allowBlank="1" showInputMessage="1" showErrorMessage="1" sqref="M5 M6 M7 M1:M4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6"/>
  <sheetViews>
    <sheetView workbookViewId="0">
      <selection activeCell="I9" sqref="I9"/>
    </sheetView>
  </sheetViews>
  <sheetFormatPr defaultColWidth="9" defaultRowHeight="14.25"/>
  <cols>
    <col min="1" max="2" width="8.625" customWidth="1"/>
    <col min="3" max="3" width="14.625" customWidth="1"/>
    <col min="4" max="4" width="12.875" customWidth="1"/>
    <col min="5" max="5" width="12.125" customWidth="1"/>
    <col min="6" max="6" width="14.375" customWidth="1"/>
    <col min="7" max="16" width="10.625" customWidth="1"/>
    <col min="17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411" t="s">
        <v>298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W1" s="411"/>
    </row>
    <row r="2" spans="1:23" s="1" customFormat="1" ht="15.95" customHeight="1">
      <c r="A2" s="421" t="s">
        <v>299</v>
      </c>
      <c r="B2" s="421" t="s">
        <v>265</v>
      </c>
      <c r="C2" s="421" t="s">
        <v>261</v>
      </c>
      <c r="D2" s="421" t="s">
        <v>262</v>
      </c>
      <c r="E2" s="421" t="s">
        <v>263</v>
      </c>
      <c r="F2" s="421" t="s">
        <v>264</v>
      </c>
      <c r="G2" s="432" t="s">
        <v>300</v>
      </c>
      <c r="H2" s="433"/>
      <c r="I2" s="434"/>
      <c r="J2" s="432" t="s">
        <v>301</v>
      </c>
      <c r="K2" s="433"/>
      <c r="L2" s="434"/>
      <c r="M2" s="432" t="s">
        <v>302</v>
      </c>
      <c r="N2" s="433"/>
      <c r="O2" s="434"/>
      <c r="P2" s="432" t="s">
        <v>303</v>
      </c>
      <c r="Q2" s="433"/>
      <c r="R2" s="434"/>
      <c r="S2" s="433" t="s">
        <v>304</v>
      </c>
      <c r="T2" s="433"/>
      <c r="U2" s="434"/>
      <c r="V2" s="444" t="s">
        <v>305</v>
      </c>
      <c r="W2" s="444" t="s">
        <v>274</v>
      </c>
    </row>
    <row r="3" spans="1:23" s="1" customFormat="1" ht="16.5">
      <c r="A3" s="422"/>
      <c r="B3" s="440"/>
      <c r="C3" s="440"/>
      <c r="D3" s="440"/>
      <c r="E3" s="440"/>
      <c r="F3" s="440"/>
      <c r="G3" s="3" t="s">
        <v>306</v>
      </c>
      <c r="H3" s="3" t="s">
        <v>67</v>
      </c>
      <c r="I3" s="3" t="s">
        <v>265</v>
      </c>
      <c r="J3" s="3" t="s">
        <v>306</v>
      </c>
      <c r="K3" s="3" t="s">
        <v>67</v>
      </c>
      <c r="L3" s="3" t="s">
        <v>265</v>
      </c>
      <c r="M3" s="3" t="s">
        <v>306</v>
      </c>
      <c r="N3" s="3" t="s">
        <v>67</v>
      </c>
      <c r="O3" s="3" t="s">
        <v>265</v>
      </c>
      <c r="P3" s="3" t="s">
        <v>306</v>
      </c>
      <c r="Q3" s="3" t="s">
        <v>67</v>
      </c>
      <c r="R3" s="3" t="s">
        <v>265</v>
      </c>
      <c r="S3" s="3" t="s">
        <v>306</v>
      </c>
      <c r="T3" s="3" t="s">
        <v>67</v>
      </c>
      <c r="U3" s="3" t="s">
        <v>265</v>
      </c>
      <c r="V3" s="445"/>
      <c r="W3" s="445"/>
    </row>
    <row r="4" spans="1:23" ht="16.5">
      <c r="A4" s="435" t="s">
        <v>307</v>
      </c>
      <c r="B4" s="435"/>
      <c r="C4" s="13" t="s">
        <v>276</v>
      </c>
      <c r="D4" s="219" t="s">
        <v>277</v>
      </c>
      <c r="E4" s="8" t="s">
        <v>111</v>
      </c>
      <c r="F4" s="13" t="s">
        <v>62</v>
      </c>
      <c r="G4" s="5"/>
      <c r="H4" s="5"/>
      <c r="I4" s="5" t="s">
        <v>308</v>
      </c>
      <c r="J4" s="5"/>
      <c r="K4" s="5"/>
      <c r="L4" s="5" t="s">
        <v>308</v>
      </c>
      <c r="M4" s="5"/>
      <c r="N4" s="5"/>
      <c r="O4" s="5"/>
      <c r="P4" s="5"/>
      <c r="Q4" s="5"/>
      <c r="R4" s="5"/>
      <c r="S4" s="5"/>
      <c r="T4" s="5"/>
      <c r="U4" s="5"/>
      <c r="V4" s="5" t="s">
        <v>309</v>
      </c>
      <c r="W4" s="5"/>
    </row>
    <row r="5" spans="1:23" ht="16.5">
      <c r="A5" s="436"/>
      <c r="B5" s="436"/>
      <c r="C5" s="13" t="s">
        <v>279</v>
      </c>
      <c r="D5" s="219" t="s">
        <v>277</v>
      </c>
      <c r="E5" s="8" t="s">
        <v>112</v>
      </c>
      <c r="F5" s="13" t="s">
        <v>62</v>
      </c>
      <c r="G5" s="432" t="s">
        <v>310</v>
      </c>
      <c r="H5" s="433"/>
      <c r="I5" s="434"/>
      <c r="J5" s="432" t="s">
        <v>311</v>
      </c>
      <c r="K5" s="433"/>
      <c r="L5" s="434"/>
      <c r="M5" s="432" t="s">
        <v>312</v>
      </c>
      <c r="N5" s="433"/>
      <c r="O5" s="434"/>
      <c r="P5" s="432" t="s">
        <v>313</v>
      </c>
      <c r="Q5" s="433"/>
      <c r="R5" s="434"/>
      <c r="S5" s="433" t="s">
        <v>314</v>
      </c>
      <c r="T5" s="433"/>
      <c r="U5" s="434"/>
      <c r="V5" s="5"/>
      <c r="W5" s="5"/>
    </row>
    <row r="6" spans="1:23" ht="16.5">
      <c r="A6" s="436"/>
      <c r="B6" s="436"/>
      <c r="C6" s="13" t="s">
        <v>280</v>
      </c>
      <c r="D6" s="220" t="s">
        <v>281</v>
      </c>
      <c r="E6" s="8" t="s">
        <v>282</v>
      </c>
      <c r="F6" s="13" t="s">
        <v>62</v>
      </c>
      <c r="G6" s="3" t="s">
        <v>306</v>
      </c>
      <c r="H6" s="3" t="s">
        <v>67</v>
      </c>
      <c r="I6" s="3" t="s">
        <v>265</v>
      </c>
      <c r="J6" s="3" t="s">
        <v>306</v>
      </c>
      <c r="K6" s="3" t="s">
        <v>67</v>
      </c>
      <c r="L6" s="3" t="s">
        <v>265</v>
      </c>
      <c r="M6" s="3" t="s">
        <v>306</v>
      </c>
      <c r="N6" s="3" t="s">
        <v>67</v>
      </c>
      <c r="O6" s="3" t="s">
        <v>265</v>
      </c>
      <c r="P6" s="3" t="s">
        <v>306</v>
      </c>
      <c r="Q6" s="3" t="s">
        <v>67</v>
      </c>
      <c r="R6" s="3" t="s">
        <v>265</v>
      </c>
      <c r="S6" s="3" t="s">
        <v>306</v>
      </c>
      <c r="T6" s="3" t="s">
        <v>67</v>
      </c>
      <c r="U6" s="3" t="s">
        <v>265</v>
      </c>
      <c r="V6" s="5"/>
      <c r="W6" s="5"/>
    </row>
    <row r="7" spans="1:23" ht="16.5">
      <c r="A7" s="437"/>
      <c r="B7" s="437"/>
      <c r="C7" s="13" t="s">
        <v>284</v>
      </c>
      <c r="D7" s="220" t="s">
        <v>281</v>
      </c>
      <c r="E7" s="8" t="s">
        <v>112</v>
      </c>
      <c r="F7" s="13" t="s">
        <v>62</v>
      </c>
      <c r="G7" s="23"/>
      <c r="H7" s="23"/>
      <c r="I7" s="5" t="s">
        <v>283</v>
      </c>
      <c r="J7" s="23"/>
      <c r="K7" s="23"/>
      <c r="L7" s="5" t="s">
        <v>283</v>
      </c>
      <c r="M7" s="23"/>
      <c r="N7" s="23"/>
      <c r="O7" s="23"/>
      <c r="P7" s="23"/>
      <c r="Q7" s="5"/>
      <c r="R7" s="5"/>
      <c r="S7" s="5"/>
      <c r="T7" s="5"/>
      <c r="U7" s="5"/>
      <c r="V7" s="5" t="s">
        <v>309</v>
      </c>
      <c r="W7" s="5"/>
    </row>
    <row r="8" spans="1:23" ht="16.5">
      <c r="A8" s="435"/>
      <c r="B8" s="441"/>
      <c r="C8" s="442"/>
      <c r="D8" s="441"/>
      <c r="E8" s="443"/>
      <c r="F8" s="442" t="s">
        <v>62</v>
      </c>
      <c r="G8" s="3" t="s">
        <v>306</v>
      </c>
      <c r="H8" s="3" t="s">
        <v>67</v>
      </c>
      <c r="I8" s="3" t="s">
        <v>265</v>
      </c>
      <c r="J8" s="3" t="s">
        <v>306</v>
      </c>
      <c r="K8" s="3" t="s">
        <v>67</v>
      </c>
      <c r="L8" s="3" t="s">
        <v>265</v>
      </c>
      <c r="M8" s="3" t="s">
        <v>306</v>
      </c>
      <c r="N8" s="3" t="s">
        <v>67</v>
      </c>
      <c r="O8" s="3" t="s">
        <v>265</v>
      </c>
      <c r="P8" s="3" t="s">
        <v>306</v>
      </c>
      <c r="Q8" s="3" t="s">
        <v>67</v>
      </c>
      <c r="R8" s="3" t="s">
        <v>265</v>
      </c>
      <c r="S8" s="3" t="s">
        <v>306</v>
      </c>
      <c r="T8" s="3" t="s">
        <v>67</v>
      </c>
      <c r="U8" s="3" t="s">
        <v>265</v>
      </c>
      <c r="V8" s="5"/>
      <c r="W8" s="5"/>
    </row>
    <row r="9" spans="1:23">
      <c r="A9" s="438"/>
      <c r="B9" s="438"/>
      <c r="C9" s="438"/>
      <c r="D9" s="438"/>
      <c r="E9" s="438"/>
      <c r="F9" s="438"/>
      <c r="G9" s="5" t="s">
        <v>315</v>
      </c>
      <c r="H9" s="5" t="s">
        <v>316</v>
      </c>
      <c r="I9" s="5" t="s">
        <v>317</v>
      </c>
      <c r="J9" s="5"/>
      <c r="K9" s="5" t="s">
        <v>318</v>
      </c>
      <c r="L9" s="5"/>
      <c r="M9" s="5"/>
      <c r="N9" s="5"/>
      <c r="O9" s="5"/>
      <c r="P9" s="5"/>
      <c r="Q9" s="5"/>
      <c r="R9" s="5"/>
      <c r="S9" s="5"/>
      <c r="T9" s="5"/>
      <c r="U9" s="5"/>
      <c r="V9" s="5" t="s">
        <v>309</v>
      </c>
      <c r="W9" s="5"/>
    </row>
    <row r="10" spans="1:23">
      <c r="A10" s="439"/>
      <c r="B10" s="439"/>
      <c r="C10" s="439"/>
      <c r="D10" s="439"/>
      <c r="E10" s="439"/>
      <c r="F10" s="439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38"/>
      <c r="B11" s="438"/>
      <c r="C11" s="438"/>
      <c r="D11" s="438"/>
      <c r="E11" s="438"/>
      <c r="F11" s="438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39"/>
      <c r="B12" s="439"/>
      <c r="C12" s="439"/>
      <c r="D12" s="439"/>
      <c r="E12" s="439"/>
      <c r="F12" s="439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38"/>
      <c r="B13" s="438"/>
      <c r="C13" s="438"/>
      <c r="D13" s="438"/>
      <c r="E13" s="438"/>
      <c r="F13" s="43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s="2" customFormat="1" ht="18.75">
      <c r="A15" s="412" t="s">
        <v>319</v>
      </c>
      <c r="B15" s="413"/>
      <c r="C15" s="413"/>
      <c r="D15" s="413"/>
      <c r="E15" s="414"/>
      <c r="F15" s="415"/>
      <c r="G15" s="417"/>
      <c r="H15" s="22"/>
      <c r="I15" s="22"/>
      <c r="J15" s="412" t="s">
        <v>286</v>
      </c>
      <c r="K15" s="413"/>
      <c r="L15" s="413"/>
      <c r="M15" s="413"/>
      <c r="N15" s="413"/>
      <c r="O15" s="413"/>
      <c r="P15" s="413"/>
      <c r="Q15" s="413"/>
      <c r="R15" s="413"/>
      <c r="S15" s="413"/>
      <c r="T15" s="413"/>
      <c r="U15" s="414"/>
      <c r="V15" s="9"/>
      <c r="W15" s="11"/>
    </row>
    <row r="16" spans="1:23" ht="69" customHeight="1">
      <c r="A16" s="418" t="s">
        <v>320</v>
      </c>
      <c r="B16" s="418"/>
      <c r="C16" s="419"/>
      <c r="D16" s="419"/>
      <c r="E16" s="419"/>
      <c r="F16" s="419"/>
      <c r="G16" s="419"/>
      <c r="H16" s="419"/>
      <c r="I16" s="419"/>
      <c r="J16" s="419"/>
      <c r="K16" s="419"/>
      <c r="L16" s="419"/>
      <c r="M16" s="419"/>
      <c r="N16" s="419"/>
      <c r="O16" s="419"/>
      <c r="P16" s="419"/>
      <c r="Q16" s="419"/>
      <c r="R16" s="419"/>
      <c r="S16" s="419"/>
      <c r="T16" s="419"/>
      <c r="U16" s="419"/>
      <c r="V16" s="419"/>
      <c r="W16" s="419"/>
    </row>
  </sheetData>
  <mergeCells count="43">
    <mergeCell ref="E8:E9"/>
    <mergeCell ref="E10:E11"/>
    <mergeCell ref="E12:E13"/>
    <mergeCell ref="F2:F3"/>
    <mergeCell ref="F8:F9"/>
    <mergeCell ref="F10:F11"/>
    <mergeCell ref="F12:F13"/>
    <mergeCell ref="C10:C11"/>
    <mergeCell ref="C12:C13"/>
    <mergeCell ref="D2:D3"/>
    <mergeCell ref="D8:D9"/>
    <mergeCell ref="D10:D11"/>
    <mergeCell ref="D12:D13"/>
    <mergeCell ref="A15:E15"/>
    <mergeCell ref="F15:G15"/>
    <mergeCell ref="J15:U15"/>
    <mergeCell ref="A16:W16"/>
    <mergeCell ref="A2:A3"/>
    <mergeCell ref="A4:A7"/>
    <mergeCell ref="A8:A9"/>
    <mergeCell ref="A10:A11"/>
    <mergeCell ref="A12:A13"/>
    <mergeCell ref="B2:B3"/>
    <mergeCell ref="B4:B7"/>
    <mergeCell ref="B8:B9"/>
    <mergeCell ref="B10:B11"/>
    <mergeCell ref="B12:B13"/>
    <mergeCell ref="C2:C3"/>
    <mergeCell ref="C8:C9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56" type="noConversion"/>
  <dataValidations count="1">
    <dataValidation type="list" allowBlank="1" showInputMessage="1" showErrorMessage="1" sqref="W1 W8 W4:W7 W9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411" t="s">
        <v>321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</row>
    <row r="2" spans="1:14" s="1" customFormat="1" ht="16.5">
      <c r="A2" s="18" t="s">
        <v>322</v>
      </c>
      <c r="B2" s="19" t="s">
        <v>261</v>
      </c>
      <c r="C2" s="19" t="s">
        <v>262</v>
      </c>
      <c r="D2" s="19" t="s">
        <v>263</v>
      </c>
      <c r="E2" s="19" t="s">
        <v>264</v>
      </c>
      <c r="F2" s="19" t="s">
        <v>265</v>
      </c>
      <c r="G2" s="18" t="s">
        <v>323</v>
      </c>
      <c r="H2" s="18" t="s">
        <v>324</v>
      </c>
      <c r="I2" s="18" t="s">
        <v>325</v>
      </c>
      <c r="J2" s="18" t="s">
        <v>324</v>
      </c>
      <c r="K2" s="18" t="s">
        <v>326</v>
      </c>
      <c r="L2" s="18" t="s">
        <v>324</v>
      </c>
      <c r="M2" s="19" t="s">
        <v>305</v>
      </c>
      <c r="N2" s="19" t="s">
        <v>274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20" t="s">
        <v>322</v>
      </c>
      <c r="B4" s="21" t="s">
        <v>327</v>
      </c>
      <c r="C4" s="21" t="s">
        <v>306</v>
      </c>
      <c r="D4" s="21" t="s">
        <v>263</v>
      </c>
      <c r="E4" s="19" t="s">
        <v>264</v>
      </c>
      <c r="F4" s="19" t="s">
        <v>265</v>
      </c>
      <c r="G4" s="18" t="s">
        <v>323</v>
      </c>
      <c r="H4" s="18" t="s">
        <v>324</v>
      </c>
      <c r="I4" s="18" t="s">
        <v>325</v>
      </c>
      <c r="J4" s="18" t="s">
        <v>324</v>
      </c>
      <c r="K4" s="18" t="s">
        <v>326</v>
      </c>
      <c r="L4" s="18" t="s">
        <v>324</v>
      </c>
      <c r="M4" s="19" t="s">
        <v>305</v>
      </c>
      <c r="N4" s="19" t="s">
        <v>274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412" t="s">
        <v>328</v>
      </c>
      <c r="B11" s="413"/>
      <c r="C11" s="413"/>
      <c r="D11" s="414"/>
      <c r="E11" s="415"/>
      <c r="F11" s="416"/>
      <c r="G11" s="417"/>
      <c r="H11" s="22"/>
      <c r="I11" s="412" t="s">
        <v>329</v>
      </c>
      <c r="J11" s="413"/>
      <c r="K11" s="413"/>
      <c r="L11" s="9"/>
      <c r="M11" s="9"/>
      <c r="N11" s="11"/>
    </row>
    <row r="12" spans="1:14" ht="16.5">
      <c r="A12" s="418" t="s">
        <v>330</v>
      </c>
      <c r="B12" s="419"/>
      <c r="C12" s="419"/>
      <c r="D12" s="419"/>
      <c r="E12" s="419"/>
      <c r="F12" s="419"/>
      <c r="G12" s="419"/>
      <c r="H12" s="419"/>
      <c r="I12" s="419"/>
      <c r="J12" s="419"/>
      <c r="K12" s="419"/>
      <c r="L12" s="419"/>
      <c r="M12" s="419"/>
      <c r="N12" s="419"/>
    </row>
  </sheetData>
  <mergeCells count="5">
    <mergeCell ref="A1:N1"/>
    <mergeCell ref="A11:D11"/>
    <mergeCell ref="E11:G11"/>
    <mergeCell ref="I11:K11"/>
    <mergeCell ref="A12:N12"/>
  </mergeCells>
  <phoneticPr fontId="56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1"/>
  <sheetViews>
    <sheetView zoomScale="125" zoomScaleNormal="125" workbookViewId="0">
      <selection activeCell="E20" sqref="E20"/>
    </sheetView>
  </sheetViews>
  <sheetFormatPr defaultColWidth="9" defaultRowHeight="14.25"/>
  <cols>
    <col min="1" max="1" width="8.6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411" t="s">
        <v>331</v>
      </c>
      <c r="B1" s="411"/>
      <c r="C1" s="411"/>
      <c r="D1" s="411"/>
      <c r="E1" s="411"/>
      <c r="F1" s="411"/>
      <c r="G1" s="411"/>
      <c r="H1" s="411"/>
      <c r="I1" s="411"/>
      <c r="J1" s="411"/>
    </row>
    <row r="2" spans="1:12" s="1" customFormat="1" ht="16.5">
      <c r="A2" s="3" t="s">
        <v>299</v>
      </c>
      <c r="B2" s="4" t="s">
        <v>265</v>
      </c>
      <c r="C2" s="4" t="s">
        <v>261</v>
      </c>
      <c r="D2" s="4" t="s">
        <v>262</v>
      </c>
      <c r="E2" s="4" t="s">
        <v>263</v>
      </c>
      <c r="F2" s="4" t="s">
        <v>264</v>
      </c>
      <c r="G2" s="3" t="s">
        <v>332</v>
      </c>
      <c r="H2" s="3" t="s">
        <v>333</v>
      </c>
      <c r="I2" s="3" t="s">
        <v>334</v>
      </c>
      <c r="J2" s="3" t="s">
        <v>335</v>
      </c>
      <c r="K2" s="4" t="s">
        <v>305</v>
      </c>
      <c r="L2" s="4" t="s">
        <v>274</v>
      </c>
    </row>
    <row r="3" spans="1:12">
      <c r="A3" s="6" t="s">
        <v>307</v>
      </c>
      <c r="B3" s="12"/>
      <c r="C3" s="221" t="s">
        <v>277</v>
      </c>
      <c r="D3" s="13" t="s">
        <v>336</v>
      </c>
      <c r="E3" s="8" t="s">
        <v>111</v>
      </c>
      <c r="F3" s="13" t="s">
        <v>62</v>
      </c>
      <c r="G3" s="5" t="s">
        <v>337</v>
      </c>
      <c r="H3" s="14" t="s">
        <v>338</v>
      </c>
      <c r="I3" s="17"/>
      <c r="J3" s="5"/>
      <c r="K3" s="5"/>
      <c r="L3" s="5" t="s">
        <v>296</v>
      </c>
    </row>
    <row r="4" spans="1:12">
      <c r="A4" s="6" t="s">
        <v>307</v>
      </c>
      <c r="B4" s="12"/>
      <c r="C4" s="221" t="s">
        <v>277</v>
      </c>
      <c r="D4" s="13" t="s">
        <v>336</v>
      </c>
      <c r="E4" s="8" t="s">
        <v>112</v>
      </c>
      <c r="F4" s="13" t="s">
        <v>62</v>
      </c>
      <c r="G4" s="5" t="s">
        <v>337</v>
      </c>
      <c r="H4" s="14" t="s">
        <v>338</v>
      </c>
      <c r="I4" s="17"/>
      <c r="J4" s="5"/>
      <c r="K4" s="5"/>
      <c r="L4" s="5" t="s">
        <v>296</v>
      </c>
    </row>
    <row r="5" spans="1:12">
      <c r="A5" s="6"/>
      <c r="B5" s="12"/>
      <c r="C5" s="8"/>
      <c r="D5" s="13"/>
      <c r="E5" s="8"/>
      <c r="F5" s="8"/>
      <c r="G5" s="5"/>
      <c r="H5" s="14"/>
      <c r="I5" s="5"/>
      <c r="J5" s="5"/>
      <c r="K5" s="5"/>
      <c r="L5" s="5"/>
    </row>
    <row r="6" spans="1:12">
      <c r="A6" s="6"/>
      <c r="B6" s="15"/>
      <c r="C6" s="8"/>
      <c r="D6" s="16"/>
      <c r="E6" s="8"/>
      <c r="F6" s="8"/>
      <c r="G6" s="5"/>
      <c r="H6" s="5"/>
      <c r="I6" s="6"/>
      <c r="J6" s="6"/>
      <c r="K6" s="6"/>
      <c r="L6" s="5"/>
    </row>
    <row r="7" spans="1:1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</row>
    <row r="8" spans="1:1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</row>
    <row r="9" spans="1:1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</row>
    <row r="10" spans="1:12" s="2" customFormat="1" ht="18.75">
      <c r="A10" s="412" t="s">
        <v>339</v>
      </c>
      <c r="B10" s="413"/>
      <c r="C10" s="413"/>
      <c r="D10" s="413"/>
      <c r="E10" s="414"/>
      <c r="F10" s="415"/>
      <c r="G10" s="417"/>
      <c r="H10" s="412" t="s">
        <v>340</v>
      </c>
      <c r="I10" s="413"/>
      <c r="J10" s="413"/>
      <c r="K10" s="9"/>
      <c r="L10" s="11"/>
    </row>
    <row r="11" spans="1:12" ht="16.5">
      <c r="A11" s="418" t="s">
        <v>341</v>
      </c>
      <c r="B11" s="418"/>
      <c r="C11" s="419"/>
      <c r="D11" s="419"/>
      <c r="E11" s="419"/>
      <c r="F11" s="419"/>
      <c r="G11" s="419"/>
      <c r="H11" s="419"/>
      <c r="I11" s="419"/>
      <c r="J11" s="419"/>
      <c r="K11" s="419"/>
      <c r="L11" s="419"/>
    </row>
  </sheetData>
  <mergeCells count="5">
    <mergeCell ref="A1:J1"/>
    <mergeCell ref="A10:E10"/>
    <mergeCell ref="F10:G10"/>
    <mergeCell ref="H10:J10"/>
    <mergeCell ref="A11:L11"/>
  </mergeCells>
  <phoneticPr fontId="56" type="noConversion"/>
  <dataValidations count="1">
    <dataValidation type="list" allowBlank="1" showInputMessage="1" showErrorMessage="1" sqref="L3:L11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workbookViewId="0">
      <selection activeCell="G20" sqref="G20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411" t="s">
        <v>342</v>
      </c>
      <c r="B1" s="411"/>
      <c r="C1" s="411"/>
      <c r="D1" s="411"/>
      <c r="E1" s="411"/>
      <c r="F1" s="411"/>
      <c r="G1" s="411"/>
      <c r="H1" s="411"/>
      <c r="I1" s="411"/>
    </row>
    <row r="2" spans="1:9" s="1" customFormat="1" ht="16.5">
      <c r="A2" s="420" t="s">
        <v>260</v>
      </c>
      <c r="B2" s="421" t="s">
        <v>265</v>
      </c>
      <c r="C2" s="421" t="s">
        <v>306</v>
      </c>
      <c r="D2" s="421" t="s">
        <v>263</v>
      </c>
      <c r="E2" s="421" t="s">
        <v>264</v>
      </c>
      <c r="F2" s="3" t="s">
        <v>343</v>
      </c>
      <c r="G2" s="3" t="s">
        <v>290</v>
      </c>
      <c r="H2" s="426" t="s">
        <v>291</v>
      </c>
      <c r="I2" s="430" t="s">
        <v>293</v>
      </c>
    </row>
    <row r="3" spans="1:9" s="1" customFormat="1" ht="16.5">
      <c r="A3" s="420"/>
      <c r="B3" s="422"/>
      <c r="C3" s="422"/>
      <c r="D3" s="422"/>
      <c r="E3" s="422"/>
      <c r="F3" s="3" t="s">
        <v>344</v>
      </c>
      <c r="G3" s="3" t="s">
        <v>294</v>
      </c>
      <c r="H3" s="427"/>
      <c r="I3" s="431"/>
    </row>
    <row r="4" spans="1:9">
      <c r="A4" s="5">
        <v>1</v>
      </c>
      <c r="B4" s="6" t="s">
        <v>317</v>
      </c>
      <c r="C4" s="5" t="s">
        <v>316</v>
      </c>
      <c r="D4" s="7" t="s">
        <v>112</v>
      </c>
      <c r="E4" s="8" t="s">
        <v>62</v>
      </c>
      <c r="F4" s="5">
        <v>-7</v>
      </c>
      <c r="G4" s="5">
        <v>-3</v>
      </c>
      <c r="H4" s="5">
        <f>SUM(F4:G4)</f>
        <v>-10</v>
      </c>
      <c r="I4" s="5" t="s">
        <v>296</v>
      </c>
    </row>
    <row r="5" spans="1:9">
      <c r="A5" s="5">
        <v>2</v>
      </c>
      <c r="B5" s="6"/>
      <c r="C5" s="5" t="s">
        <v>318</v>
      </c>
      <c r="D5" s="7" t="s">
        <v>345</v>
      </c>
      <c r="E5" s="8" t="s">
        <v>62</v>
      </c>
      <c r="F5" s="5">
        <v>-6</v>
      </c>
      <c r="G5" s="5">
        <v>-2</v>
      </c>
      <c r="H5" s="5">
        <f>SUM(F5:G5)</f>
        <v>-8</v>
      </c>
      <c r="I5" s="5" t="s">
        <v>296</v>
      </c>
    </row>
    <row r="6" spans="1:9">
      <c r="A6" s="5"/>
      <c r="B6" s="6"/>
      <c r="C6" s="5"/>
      <c r="D6" s="7"/>
      <c r="E6" s="8"/>
      <c r="F6" s="5"/>
      <c r="G6" s="5"/>
      <c r="H6" s="5"/>
      <c r="I6" s="5"/>
    </row>
    <row r="7" spans="1:9">
      <c r="A7" s="6"/>
      <c r="B7" s="6"/>
      <c r="C7" s="5"/>
      <c r="D7" s="5"/>
      <c r="E7" s="5"/>
      <c r="F7" s="5"/>
      <c r="G7" s="5"/>
      <c r="H7" s="5"/>
      <c r="I7" s="5"/>
    </row>
    <row r="8" spans="1:9">
      <c r="A8" s="6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412" t="s">
        <v>346</v>
      </c>
      <c r="B12" s="413"/>
      <c r="C12" s="413"/>
      <c r="D12" s="414"/>
      <c r="E12" s="10"/>
      <c r="F12" s="412" t="s">
        <v>347</v>
      </c>
      <c r="G12" s="413"/>
      <c r="H12" s="414"/>
      <c r="I12" s="11"/>
    </row>
    <row r="13" spans="1:9" ht="16.5">
      <c r="A13" s="418" t="s">
        <v>348</v>
      </c>
      <c r="B13" s="418"/>
      <c r="C13" s="419"/>
      <c r="D13" s="419"/>
      <c r="E13" s="419"/>
      <c r="F13" s="419"/>
      <c r="G13" s="419"/>
      <c r="H13" s="419"/>
      <c r="I13" s="4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56" type="noConversion"/>
  <dataValidations count="1">
    <dataValidation type="list" allowBlank="1" showInputMessage="1" showErrorMessage="1" sqref="I1:I3 I4:I6 I7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222" t="s">
        <v>35</v>
      </c>
      <c r="C2" s="223"/>
      <c r="D2" s="223"/>
      <c r="E2" s="223"/>
      <c r="F2" s="223"/>
      <c r="G2" s="223"/>
      <c r="H2" s="223"/>
      <c r="I2" s="224"/>
    </row>
    <row r="3" spans="2:9" ht="27.95" customHeight="1">
      <c r="B3" s="196"/>
      <c r="C3" s="197"/>
      <c r="D3" s="225" t="s">
        <v>36</v>
      </c>
      <c r="E3" s="226"/>
      <c r="F3" s="227" t="s">
        <v>37</v>
      </c>
      <c r="G3" s="228"/>
      <c r="H3" s="225" t="s">
        <v>38</v>
      </c>
      <c r="I3" s="229"/>
    </row>
    <row r="4" spans="2:9" ht="27.95" customHeight="1">
      <c r="B4" s="196" t="s">
        <v>39</v>
      </c>
      <c r="C4" s="197" t="s">
        <v>40</v>
      </c>
      <c r="D4" s="197" t="s">
        <v>41</v>
      </c>
      <c r="E4" s="197" t="s">
        <v>42</v>
      </c>
      <c r="F4" s="198" t="s">
        <v>41</v>
      </c>
      <c r="G4" s="198" t="s">
        <v>42</v>
      </c>
      <c r="H4" s="197" t="s">
        <v>41</v>
      </c>
      <c r="I4" s="205" t="s">
        <v>42</v>
      </c>
    </row>
    <row r="5" spans="2:9" ht="27.95" customHeight="1">
      <c r="B5" s="199" t="s">
        <v>43</v>
      </c>
      <c r="C5" s="6">
        <v>13</v>
      </c>
      <c r="D5" s="6">
        <v>0</v>
      </c>
      <c r="E5" s="6">
        <v>1</v>
      </c>
      <c r="F5" s="200">
        <v>0</v>
      </c>
      <c r="G5" s="200">
        <v>1</v>
      </c>
      <c r="H5" s="6">
        <v>1</v>
      </c>
      <c r="I5" s="206">
        <v>2</v>
      </c>
    </row>
    <row r="6" spans="2:9" ht="27.95" customHeight="1">
      <c r="B6" s="199" t="s">
        <v>44</v>
      </c>
      <c r="C6" s="6">
        <v>20</v>
      </c>
      <c r="D6" s="6">
        <v>0</v>
      </c>
      <c r="E6" s="6">
        <v>1</v>
      </c>
      <c r="F6" s="200">
        <v>1</v>
      </c>
      <c r="G6" s="200">
        <v>2</v>
      </c>
      <c r="H6" s="6">
        <v>2</v>
      </c>
      <c r="I6" s="206">
        <v>3</v>
      </c>
    </row>
    <row r="7" spans="2:9" ht="27.95" customHeight="1">
      <c r="B7" s="199" t="s">
        <v>45</v>
      </c>
      <c r="C7" s="6">
        <v>32</v>
      </c>
      <c r="D7" s="6">
        <v>0</v>
      </c>
      <c r="E7" s="6">
        <v>1</v>
      </c>
      <c r="F7" s="200">
        <v>2</v>
      </c>
      <c r="G7" s="200">
        <v>3</v>
      </c>
      <c r="H7" s="6">
        <v>3</v>
      </c>
      <c r="I7" s="206">
        <v>4</v>
      </c>
    </row>
    <row r="8" spans="2:9" ht="27.95" customHeight="1">
      <c r="B8" s="199" t="s">
        <v>46</v>
      </c>
      <c r="C8" s="6">
        <v>50</v>
      </c>
      <c r="D8" s="6">
        <v>1</v>
      </c>
      <c r="E8" s="6">
        <v>2</v>
      </c>
      <c r="F8" s="200">
        <v>3</v>
      </c>
      <c r="G8" s="200">
        <v>4</v>
      </c>
      <c r="H8" s="6">
        <v>5</v>
      </c>
      <c r="I8" s="206">
        <v>6</v>
      </c>
    </row>
    <row r="9" spans="2:9" ht="27.95" customHeight="1">
      <c r="B9" s="199" t="s">
        <v>47</v>
      </c>
      <c r="C9" s="6">
        <v>80</v>
      </c>
      <c r="D9" s="6">
        <v>2</v>
      </c>
      <c r="E9" s="6">
        <v>3</v>
      </c>
      <c r="F9" s="200">
        <v>5</v>
      </c>
      <c r="G9" s="200">
        <v>6</v>
      </c>
      <c r="H9" s="6">
        <v>7</v>
      </c>
      <c r="I9" s="206">
        <v>8</v>
      </c>
    </row>
    <row r="10" spans="2:9" ht="27.95" customHeight="1">
      <c r="B10" s="199" t="s">
        <v>48</v>
      </c>
      <c r="C10" s="6">
        <v>125</v>
      </c>
      <c r="D10" s="6">
        <v>3</v>
      </c>
      <c r="E10" s="6">
        <v>4</v>
      </c>
      <c r="F10" s="200">
        <v>7</v>
      </c>
      <c r="G10" s="200">
        <v>8</v>
      </c>
      <c r="H10" s="6">
        <v>10</v>
      </c>
      <c r="I10" s="206">
        <v>11</v>
      </c>
    </row>
    <row r="11" spans="2:9" ht="27.95" customHeight="1">
      <c r="B11" s="199" t="s">
        <v>49</v>
      </c>
      <c r="C11" s="6">
        <v>200</v>
      </c>
      <c r="D11" s="6">
        <v>5</v>
      </c>
      <c r="E11" s="6">
        <v>6</v>
      </c>
      <c r="F11" s="200">
        <v>10</v>
      </c>
      <c r="G11" s="200">
        <v>11</v>
      </c>
      <c r="H11" s="6">
        <v>14</v>
      </c>
      <c r="I11" s="206">
        <v>15</v>
      </c>
    </row>
    <row r="12" spans="2:9" ht="27.95" customHeight="1">
      <c r="B12" s="201" t="s">
        <v>50</v>
      </c>
      <c r="C12" s="202">
        <v>315</v>
      </c>
      <c r="D12" s="202">
        <v>7</v>
      </c>
      <c r="E12" s="202">
        <v>8</v>
      </c>
      <c r="F12" s="203">
        <v>14</v>
      </c>
      <c r="G12" s="203">
        <v>15</v>
      </c>
      <c r="H12" s="202">
        <v>21</v>
      </c>
      <c r="I12" s="207">
        <v>22</v>
      </c>
    </row>
    <row r="14" spans="2:9">
      <c r="B14" s="204" t="s">
        <v>51</v>
      </c>
      <c r="C14" s="204"/>
      <c r="D14" s="204"/>
    </row>
  </sheetData>
  <mergeCells count="4">
    <mergeCell ref="B2:I2"/>
    <mergeCell ref="D3:E3"/>
    <mergeCell ref="F3:G3"/>
    <mergeCell ref="H3:I3"/>
  </mergeCells>
  <phoneticPr fontId="56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workbookViewId="0">
      <selection activeCell="I25" sqref="I25"/>
    </sheetView>
  </sheetViews>
  <sheetFormatPr defaultColWidth="10.375" defaultRowHeight="16.5" customHeight="1"/>
  <cols>
    <col min="1" max="1" width="11.125" style="61" customWidth="1"/>
    <col min="2" max="9" width="10.375" style="61"/>
    <col min="10" max="10" width="8.875" style="61" customWidth="1"/>
    <col min="11" max="11" width="12" style="61" customWidth="1"/>
    <col min="12" max="16384" width="10.375" style="61"/>
  </cols>
  <sheetData>
    <row r="1" spans="1:11" ht="20.25">
      <c r="A1" s="230" t="s">
        <v>52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ht="14.25">
      <c r="A2" s="114" t="s">
        <v>53</v>
      </c>
      <c r="B2" s="231" t="s">
        <v>54</v>
      </c>
      <c r="C2" s="231"/>
      <c r="D2" s="232" t="s">
        <v>55</v>
      </c>
      <c r="E2" s="232"/>
      <c r="F2" s="231"/>
      <c r="G2" s="231"/>
      <c r="H2" s="115" t="s">
        <v>56</v>
      </c>
      <c r="I2" s="233" t="s">
        <v>57</v>
      </c>
      <c r="J2" s="233"/>
      <c r="K2" s="234"/>
    </row>
    <row r="3" spans="1:11" ht="14.25">
      <c r="A3" s="235" t="s">
        <v>58</v>
      </c>
      <c r="B3" s="236"/>
      <c r="C3" s="237"/>
      <c r="D3" s="238" t="s">
        <v>59</v>
      </c>
      <c r="E3" s="239"/>
      <c r="F3" s="239"/>
      <c r="G3" s="240"/>
      <c r="H3" s="238" t="s">
        <v>60</v>
      </c>
      <c r="I3" s="239"/>
      <c r="J3" s="239"/>
      <c r="K3" s="240"/>
    </row>
    <row r="4" spans="1:11" ht="14.25">
      <c r="A4" s="118" t="s">
        <v>61</v>
      </c>
      <c r="B4" s="241" t="s">
        <v>62</v>
      </c>
      <c r="C4" s="242"/>
      <c r="D4" s="243" t="s">
        <v>63</v>
      </c>
      <c r="E4" s="244"/>
      <c r="F4" s="245">
        <v>45072</v>
      </c>
      <c r="G4" s="246"/>
      <c r="H4" s="243" t="s">
        <v>64</v>
      </c>
      <c r="I4" s="244"/>
      <c r="J4" s="67" t="s">
        <v>65</v>
      </c>
      <c r="K4" s="138" t="s">
        <v>66</v>
      </c>
    </row>
    <row r="5" spans="1:11" ht="14.25">
      <c r="A5" s="121" t="s">
        <v>67</v>
      </c>
      <c r="B5" s="241" t="s">
        <v>68</v>
      </c>
      <c r="C5" s="242"/>
      <c r="D5" s="243" t="s">
        <v>69</v>
      </c>
      <c r="E5" s="244"/>
      <c r="F5" s="245">
        <v>45061</v>
      </c>
      <c r="G5" s="246"/>
      <c r="H5" s="243" t="s">
        <v>70</v>
      </c>
      <c r="I5" s="244"/>
      <c r="J5" s="67" t="s">
        <v>65</v>
      </c>
      <c r="K5" s="138" t="s">
        <v>66</v>
      </c>
    </row>
    <row r="6" spans="1:11" ht="14.25">
      <c r="A6" s="118" t="s">
        <v>71</v>
      </c>
      <c r="B6" s="163" t="s">
        <v>72</v>
      </c>
      <c r="C6" s="138">
        <v>6</v>
      </c>
      <c r="D6" s="121" t="s">
        <v>73</v>
      </c>
      <c r="E6" s="131"/>
      <c r="F6" s="245">
        <v>45069</v>
      </c>
      <c r="G6" s="246"/>
      <c r="H6" s="243" t="s">
        <v>74</v>
      </c>
      <c r="I6" s="244"/>
      <c r="J6" s="67" t="s">
        <v>65</v>
      </c>
      <c r="K6" s="138" t="s">
        <v>66</v>
      </c>
    </row>
    <row r="7" spans="1:11" ht="14.25">
      <c r="A7" s="118" t="s">
        <v>75</v>
      </c>
      <c r="B7" s="247">
        <v>1100</v>
      </c>
      <c r="C7" s="248"/>
      <c r="D7" s="121" t="s">
        <v>76</v>
      </c>
      <c r="E7" s="130"/>
      <c r="F7" s="245">
        <v>45070</v>
      </c>
      <c r="G7" s="246"/>
      <c r="H7" s="243" t="s">
        <v>77</v>
      </c>
      <c r="I7" s="244"/>
      <c r="J7" s="67" t="s">
        <v>65</v>
      </c>
      <c r="K7" s="138" t="s">
        <v>66</v>
      </c>
    </row>
    <row r="8" spans="1:11" ht="14.25">
      <c r="A8" s="123" t="s">
        <v>78</v>
      </c>
      <c r="B8" s="249" t="s">
        <v>79</v>
      </c>
      <c r="C8" s="250"/>
      <c r="D8" s="251" t="s">
        <v>80</v>
      </c>
      <c r="E8" s="252"/>
      <c r="F8" s="253">
        <v>45071</v>
      </c>
      <c r="G8" s="254"/>
      <c r="H8" s="251" t="s">
        <v>81</v>
      </c>
      <c r="I8" s="252"/>
      <c r="J8" s="72" t="s">
        <v>65</v>
      </c>
      <c r="K8" s="140" t="s">
        <v>66</v>
      </c>
    </row>
    <row r="9" spans="1:11" ht="14.25">
      <c r="A9" s="255" t="s">
        <v>82</v>
      </c>
      <c r="B9" s="256"/>
      <c r="C9" s="256"/>
      <c r="D9" s="256"/>
      <c r="E9" s="256"/>
      <c r="F9" s="256"/>
      <c r="G9" s="256"/>
      <c r="H9" s="256"/>
      <c r="I9" s="256"/>
      <c r="J9" s="256"/>
      <c r="K9" s="257"/>
    </row>
    <row r="10" spans="1:11" ht="14.25">
      <c r="A10" s="258" t="s">
        <v>83</v>
      </c>
      <c r="B10" s="259"/>
      <c r="C10" s="259"/>
      <c r="D10" s="259"/>
      <c r="E10" s="259"/>
      <c r="F10" s="259"/>
      <c r="G10" s="259"/>
      <c r="H10" s="259"/>
      <c r="I10" s="259"/>
      <c r="J10" s="259"/>
      <c r="K10" s="260"/>
    </row>
    <row r="11" spans="1:11" ht="14.25">
      <c r="A11" s="164" t="s">
        <v>84</v>
      </c>
      <c r="B11" s="165" t="s">
        <v>85</v>
      </c>
      <c r="C11" s="166" t="s">
        <v>86</v>
      </c>
      <c r="D11" s="167"/>
      <c r="E11" s="168" t="s">
        <v>87</v>
      </c>
      <c r="F11" s="165" t="s">
        <v>85</v>
      </c>
      <c r="G11" s="166" t="s">
        <v>86</v>
      </c>
      <c r="H11" s="166" t="s">
        <v>88</v>
      </c>
      <c r="I11" s="168" t="s">
        <v>89</v>
      </c>
      <c r="J11" s="165" t="s">
        <v>85</v>
      </c>
      <c r="K11" s="190" t="s">
        <v>86</v>
      </c>
    </row>
    <row r="12" spans="1:11" ht="14.25">
      <c r="A12" s="121" t="s">
        <v>90</v>
      </c>
      <c r="B12" s="129" t="s">
        <v>85</v>
      </c>
      <c r="C12" s="67" t="s">
        <v>86</v>
      </c>
      <c r="D12" s="130"/>
      <c r="E12" s="131" t="s">
        <v>91</v>
      </c>
      <c r="F12" s="129" t="s">
        <v>85</v>
      </c>
      <c r="G12" s="67" t="s">
        <v>86</v>
      </c>
      <c r="H12" s="67" t="s">
        <v>88</v>
      </c>
      <c r="I12" s="131" t="s">
        <v>92</v>
      </c>
      <c r="J12" s="129" t="s">
        <v>85</v>
      </c>
      <c r="K12" s="138" t="s">
        <v>86</v>
      </c>
    </row>
    <row r="13" spans="1:11" ht="14.25">
      <c r="A13" s="121" t="s">
        <v>93</v>
      </c>
      <c r="B13" s="129" t="s">
        <v>85</v>
      </c>
      <c r="C13" s="67" t="s">
        <v>86</v>
      </c>
      <c r="D13" s="130"/>
      <c r="E13" s="131" t="s">
        <v>94</v>
      </c>
      <c r="F13" s="67" t="s">
        <v>95</v>
      </c>
      <c r="G13" s="67" t="s">
        <v>96</v>
      </c>
      <c r="H13" s="67" t="s">
        <v>88</v>
      </c>
      <c r="I13" s="131" t="s">
        <v>97</v>
      </c>
      <c r="J13" s="129" t="s">
        <v>85</v>
      </c>
      <c r="K13" s="138" t="s">
        <v>86</v>
      </c>
    </row>
    <row r="14" spans="1:11" ht="14.25">
      <c r="A14" s="251" t="s">
        <v>98</v>
      </c>
      <c r="B14" s="252"/>
      <c r="C14" s="252"/>
      <c r="D14" s="252"/>
      <c r="E14" s="252"/>
      <c r="F14" s="252"/>
      <c r="G14" s="252"/>
      <c r="H14" s="252"/>
      <c r="I14" s="252"/>
      <c r="J14" s="252"/>
      <c r="K14" s="261"/>
    </row>
    <row r="15" spans="1:11" ht="14.25">
      <c r="A15" s="258" t="s">
        <v>99</v>
      </c>
      <c r="B15" s="259"/>
      <c r="C15" s="259"/>
      <c r="D15" s="259"/>
      <c r="E15" s="259"/>
      <c r="F15" s="259"/>
      <c r="G15" s="259"/>
      <c r="H15" s="259"/>
      <c r="I15" s="259"/>
      <c r="J15" s="259"/>
      <c r="K15" s="260"/>
    </row>
    <row r="16" spans="1:11" ht="14.25">
      <c r="A16" s="169" t="s">
        <v>100</v>
      </c>
      <c r="B16" s="166" t="s">
        <v>95</v>
      </c>
      <c r="C16" s="166" t="s">
        <v>96</v>
      </c>
      <c r="D16" s="170"/>
      <c r="E16" s="171" t="s">
        <v>101</v>
      </c>
      <c r="F16" s="166" t="s">
        <v>95</v>
      </c>
      <c r="G16" s="166" t="s">
        <v>96</v>
      </c>
      <c r="H16" s="172"/>
      <c r="I16" s="171" t="s">
        <v>102</v>
      </c>
      <c r="J16" s="166" t="s">
        <v>95</v>
      </c>
      <c r="K16" s="190" t="s">
        <v>96</v>
      </c>
    </row>
    <row r="17" spans="1:22" ht="16.5" customHeight="1">
      <c r="A17" s="132" t="s">
        <v>103</v>
      </c>
      <c r="B17" s="67" t="s">
        <v>95</v>
      </c>
      <c r="C17" s="67" t="s">
        <v>96</v>
      </c>
      <c r="D17" s="119"/>
      <c r="E17" s="133" t="s">
        <v>104</v>
      </c>
      <c r="F17" s="67" t="s">
        <v>95</v>
      </c>
      <c r="G17" s="67" t="s">
        <v>96</v>
      </c>
      <c r="H17" s="173"/>
      <c r="I17" s="133" t="s">
        <v>105</v>
      </c>
      <c r="J17" s="67" t="s">
        <v>95</v>
      </c>
      <c r="K17" s="138" t="s">
        <v>96</v>
      </c>
      <c r="L17" s="191"/>
      <c r="M17" s="191"/>
      <c r="N17" s="191"/>
      <c r="O17" s="191"/>
      <c r="P17" s="191"/>
      <c r="Q17" s="191"/>
      <c r="R17" s="191"/>
      <c r="S17" s="191"/>
      <c r="T17" s="191"/>
      <c r="U17" s="191"/>
      <c r="V17" s="191"/>
    </row>
    <row r="18" spans="1:22" ht="18" customHeight="1">
      <c r="A18" s="262" t="s">
        <v>106</v>
      </c>
      <c r="B18" s="263"/>
      <c r="C18" s="263"/>
      <c r="D18" s="263"/>
      <c r="E18" s="263"/>
      <c r="F18" s="263"/>
      <c r="G18" s="263"/>
      <c r="H18" s="263"/>
      <c r="I18" s="263"/>
      <c r="J18" s="263"/>
      <c r="K18" s="264"/>
    </row>
    <row r="19" spans="1:22" ht="18" customHeight="1">
      <c r="A19" s="258" t="s">
        <v>107</v>
      </c>
      <c r="B19" s="259"/>
      <c r="C19" s="259"/>
      <c r="D19" s="259"/>
      <c r="E19" s="259"/>
      <c r="F19" s="259"/>
      <c r="G19" s="259"/>
      <c r="H19" s="259"/>
      <c r="I19" s="259"/>
      <c r="J19" s="259"/>
      <c r="K19" s="260"/>
    </row>
    <row r="20" spans="1:22" ht="16.5" customHeight="1">
      <c r="A20" s="265" t="s">
        <v>108</v>
      </c>
      <c r="B20" s="266"/>
      <c r="C20" s="267"/>
      <c r="D20" s="267"/>
      <c r="E20" s="267"/>
      <c r="F20" s="267"/>
      <c r="G20" s="267"/>
      <c r="H20" s="267"/>
      <c r="I20" s="267"/>
      <c r="J20" s="267"/>
      <c r="K20" s="268"/>
    </row>
    <row r="21" spans="1:22" ht="21.75" customHeight="1">
      <c r="A21" s="174" t="s">
        <v>109</v>
      </c>
      <c r="B21" s="175"/>
      <c r="C21" s="176">
        <v>120</v>
      </c>
      <c r="D21" s="176">
        <v>130</v>
      </c>
      <c r="E21" s="176">
        <v>140</v>
      </c>
      <c r="F21" s="176">
        <v>150</v>
      </c>
      <c r="G21" s="176">
        <v>160</v>
      </c>
      <c r="H21" s="176">
        <v>165</v>
      </c>
      <c r="J21" s="133"/>
      <c r="K21" s="90" t="s">
        <v>110</v>
      </c>
    </row>
    <row r="22" spans="1:22" ht="23.1" customHeight="1">
      <c r="A22" s="177" t="s">
        <v>111</v>
      </c>
      <c r="B22" s="178"/>
      <c r="C22" s="8" t="s">
        <v>95</v>
      </c>
      <c r="D22" s="8" t="s">
        <v>95</v>
      </c>
      <c r="E22" s="8" t="s">
        <v>95</v>
      </c>
      <c r="F22" s="8" t="s">
        <v>95</v>
      </c>
      <c r="G22" s="8" t="s">
        <v>95</v>
      </c>
      <c r="H22" s="8" t="s">
        <v>95</v>
      </c>
      <c r="I22" s="180"/>
      <c r="J22" s="180"/>
      <c r="K22" s="192"/>
    </row>
    <row r="23" spans="1:22" ht="23.1" customHeight="1">
      <c r="A23" s="177" t="s">
        <v>112</v>
      </c>
      <c r="B23" s="178"/>
      <c r="C23" s="8" t="s">
        <v>95</v>
      </c>
      <c r="D23" s="8" t="s">
        <v>95</v>
      </c>
      <c r="E23" s="8" t="s">
        <v>95</v>
      </c>
      <c r="F23" s="8" t="s">
        <v>95</v>
      </c>
      <c r="G23" s="8" t="s">
        <v>95</v>
      </c>
      <c r="H23" s="8" t="s">
        <v>95</v>
      </c>
      <c r="I23" s="180"/>
      <c r="J23" s="180"/>
      <c r="K23" s="193"/>
    </row>
    <row r="24" spans="1:22" ht="23.1" customHeight="1">
      <c r="A24" s="177"/>
      <c r="B24" s="178"/>
      <c r="C24" s="8"/>
      <c r="D24" s="8"/>
      <c r="E24" s="8"/>
      <c r="F24" s="8"/>
      <c r="G24" s="8"/>
      <c r="H24" s="8"/>
      <c r="I24" s="180"/>
      <c r="J24" s="180"/>
      <c r="K24" s="193"/>
    </row>
    <row r="25" spans="1:22" ht="23.1" customHeight="1">
      <c r="A25" s="122"/>
      <c r="B25" s="179"/>
      <c r="C25" s="180"/>
      <c r="D25" s="180"/>
      <c r="E25" s="180"/>
      <c r="F25" s="180"/>
      <c r="G25" s="180"/>
      <c r="H25" s="180"/>
      <c r="I25" s="180"/>
      <c r="J25" s="180"/>
      <c r="K25" s="88"/>
    </row>
    <row r="26" spans="1:22" ht="23.1" customHeight="1">
      <c r="A26" s="122"/>
      <c r="B26" s="180"/>
      <c r="C26" s="180"/>
      <c r="D26" s="180"/>
      <c r="E26" s="180"/>
      <c r="F26" s="180"/>
      <c r="G26" s="180"/>
      <c r="H26" s="180"/>
      <c r="I26" s="180"/>
      <c r="J26" s="180"/>
      <c r="K26" s="88"/>
    </row>
    <row r="27" spans="1:22" ht="23.1" customHeight="1">
      <c r="A27" s="122"/>
      <c r="B27" s="180"/>
      <c r="C27" s="180"/>
      <c r="D27" s="180"/>
      <c r="E27" s="180"/>
      <c r="F27" s="180"/>
      <c r="G27" s="180"/>
      <c r="H27" s="180"/>
      <c r="I27" s="180"/>
      <c r="J27" s="180"/>
      <c r="K27" s="88"/>
    </row>
    <row r="28" spans="1:22" ht="23.1" customHeight="1">
      <c r="A28" s="122"/>
      <c r="B28" s="180"/>
      <c r="C28" s="180"/>
      <c r="D28" s="180"/>
      <c r="E28" s="180"/>
      <c r="F28" s="180"/>
      <c r="G28" s="180"/>
      <c r="H28" s="180"/>
      <c r="I28" s="180"/>
      <c r="J28" s="180"/>
      <c r="K28" s="88"/>
    </row>
    <row r="29" spans="1:22" ht="18" customHeight="1">
      <c r="A29" s="269" t="s">
        <v>113</v>
      </c>
      <c r="B29" s="270"/>
      <c r="C29" s="270"/>
      <c r="D29" s="270"/>
      <c r="E29" s="270"/>
      <c r="F29" s="270"/>
      <c r="G29" s="270"/>
      <c r="H29" s="270"/>
      <c r="I29" s="270"/>
      <c r="J29" s="270"/>
      <c r="K29" s="271"/>
    </row>
    <row r="30" spans="1:22" ht="18.75" customHeight="1">
      <c r="A30" s="272" t="s">
        <v>114</v>
      </c>
      <c r="B30" s="273"/>
      <c r="C30" s="273"/>
      <c r="D30" s="273"/>
      <c r="E30" s="273"/>
      <c r="F30" s="273"/>
      <c r="G30" s="273"/>
      <c r="H30" s="273"/>
      <c r="I30" s="273"/>
      <c r="J30" s="273"/>
      <c r="K30" s="274"/>
    </row>
    <row r="31" spans="1:22" ht="18.75" customHeight="1">
      <c r="A31" s="275"/>
      <c r="B31" s="276"/>
      <c r="C31" s="276"/>
      <c r="D31" s="276"/>
      <c r="E31" s="276"/>
      <c r="F31" s="276"/>
      <c r="G31" s="276"/>
      <c r="H31" s="276"/>
      <c r="I31" s="276"/>
      <c r="J31" s="276"/>
      <c r="K31" s="277"/>
    </row>
    <row r="32" spans="1:22" ht="18" customHeight="1">
      <c r="A32" s="269" t="s">
        <v>115</v>
      </c>
      <c r="B32" s="270"/>
      <c r="C32" s="270"/>
      <c r="D32" s="270"/>
      <c r="E32" s="270"/>
      <c r="F32" s="270"/>
      <c r="G32" s="270"/>
      <c r="H32" s="270"/>
      <c r="I32" s="270"/>
      <c r="J32" s="270"/>
      <c r="K32" s="271"/>
    </row>
    <row r="33" spans="1:11" ht="14.25">
      <c r="A33" s="278" t="s">
        <v>116</v>
      </c>
      <c r="B33" s="279"/>
      <c r="C33" s="279"/>
      <c r="D33" s="279"/>
      <c r="E33" s="279"/>
      <c r="F33" s="279"/>
      <c r="G33" s="279"/>
      <c r="H33" s="279"/>
      <c r="I33" s="279"/>
      <c r="J33" s="279"/>
      <c r="K33" s="280"/>
    </row>
    <row r="34" spans="1:11" ht="14.25">
      <c r="A34" s="281" t="s">
        <v>117</v>
      </c>
      <c r="B34" s="282"/>
      <c r="C34" s="67" t="s">
        <v>65</v>
      </c>
      <c r="D34" s="67" t="s">
        <v>66</v>
      </c>
      <c r="E34" s="283" t="s">
        <v>118</v>
      </c>
      <c r="F34" s="284"/>
      <c r="G34" s="284"/>
      <c r="H34" s="284"/>
      <c r="I34" s="284"/>
      <c r="J34" s="284"/>
      <c r="K34" s="285"/>
    </row>
    <row r="35" spans="1:11" ht="14.25">
      <c r="A35" s="286" t="s">
        <v>119</v>
      </c>
      <c r="B35" s="286"/>
      <c r="C35" s="286"/>
      <c r="D35" s="286"/>
      <c r="E35" s="286"/>
      <c r="F35" s="286"/>
      <c r="G35" s="286"/>
      <c r="H35" s="286"/>
      <c r="I35" s="286"/>
      <c r="J35" s="286"/>
      <c r="K35" s="286"/>
    </row>
    <row r="36" spans="1:11" ht="21" customHeight="1">
      <c r="A36" s="181" t="s">
        <v>120</v>
      </c>
      <c r="B36" s="182"/>
      <c r="C36" s="182"/>
      <c r="D36" s="182"/>
      <c r="E36" s="182"/>
      <c r="F36" s="182"/>
      <c r="G36" s="182"/>
      <c r="H36" s="182"/>
      <c r="I36" s="182"/>
      <c r="J36" s="182">
        <v>1</v>
      </c>
      <c r="K36" s="194"/>
    </row>
    <row r="37" spans="1:11" ht="21" customHeight="1">
      <c r="A37" s="183" t="s">
        <v>121</v>
      </c>
      <c r="B37" s="184"/>
      <c r="C37" s="184"/>
      <c r="D37" s="184"/>
      <c r="E37" s="184"/>
      <c r="F37" s="184"/>
      <c r="G37" s="184"/>
      <c r="H37" s="184"/>
      <c r="I37" s="184"/>
      <c r="J37" s="182">
        <v>1</v>
      </c>
      <c r="K37" s="195"/>
    </row>
    <row r="38" spans="1:11" ht="21" customHeight="1">
      <c r="A38" s="183" t="s">
        <v>122</v>
      </c>
      <c r="B38" s="184"/>
      <c r="C38" s="184"/>
      <c r="D38" s="184"/>
      <c r="E38" s="184"/>
      <c r="F38" s="184"/>
      <c r="G38" s="184"/>
      <c r="H38" s="184"/>
      <c r="I38" s="184"/>
      <c r="J38" s="182">
        <v>1</v>
      </c>
      <c r="K38" s="195"/>
    </row>
    <row r="39" spans="1:11" ht="21" customHeight="1">
      <c r="A39" s="183" t="s">
        <v>123</v>
      </c>
      <c r="B39" s="184"/>
      <c r="C39" s="184"/>
      <c r="D39" s="184"/>
      <c r="E39" s="184"/>
      <c r="F39" s="184"/>
      <c r="G39" s="184"/>
      <c r="H39" s="184"/>
      <c r="I39" s="184"/>
      <c r="J39" s="182">
        <v>1</v>
      </c>
      <c r="K39" s="195"/>
    </row>
    <row r="40" spans="1:11" ht="21" customHeight="1">
      <c r="A40" s="183"/>
      <c r="B40" s="184"/>
      <c r="C40" s="184"/>
      <c r="D40" s="184"/>
      <c r="E40" s="184"/>
      <c r="F40" s="184"/>
      <c r="G40" s="184"/>
      <c r="H40" s="184"/>
      <c r="I40" s="184"/>
      <c r="J40" s="182">
        <v>1</v>
      </c>
      <c r="K40" s="195"/>
    </row>
    <row r="41" spans="1:11" ht="21" customHeight="1">
      <c r="A41" s="287"/>
      <c r="B41" s="288"/>
      <c r="C41" s="288"/>
      <c r="D41" s="288"/>
      <c r="E41" s="288"/>
      <c r="F41" s="288"/>
      <c r="G41" s="288"/>
      <c r="H41" s="288"/>
      <c r="I41" s="288"/>
      <c r="J41" s="288"/>
      <c r="K41" s="248"/>
    </row>
    <row r="42" spans="1:11" ht="21" customHeight="1">
      <c r="A42" s="287"/>
      <c r="B42" s="288"/>
      <c r="C42" s="288"/>
      <c r="D42" s="288"/>
      <c r="E42" s="288"/>
      <c r="F42" s="288"/>
      <c r="G42" s="288"/>
      <c r="H42" s="288"/>
      <c r="I42" s="288"/>
      <c r="J42" s="288"/>
      <c r="K42" s="248"/>
    </row>
    <row r="43" spans="1:11" ht="14.25">
      <c r="A43" s="289" t="s">
        <v>124</v>
      </c>
      <c r="B43" s="290"/>
      <c r="C43" s="290"/>
      <c r="D43" s="290"/>
      <c r="E43" s="290"/>
      <c r="F43" s="290"/>
      <c r="G43" s="290"/>
      <c r="H43" s="290"/>
      <c r="I43" s="290"/>
      <c r="J43" s="290"/>
      <c r="K43" s="291"/>
    </row>
    <row r="44" spans="1:11" ht="14.25">
      <c r="A44" s="258" t="s">
        <v>125</v>
      </c>
      <c r="B44" s="259"/>
      <c r="C44" s="259"/>
      <c r="D44" s="259"/>
      <c r="E44" s="259"/>
      <c r="F44" s="259"/>
      <c r="G44" s="259"/>
      <c r="H44" s="259"/>
      <c r="I44" s="259"/>
      <c r="J44" s="259"/>
      <c r="K44" s="260"/>
    </row>
    <row r="45" spans="1:11" ht="14.25">
      <c r="A45" s="169" t="s">
        <v>126</v>
      </c>
      <c r="B45" s="166" t="s">
        <v>95</v>
      </c>
      <c r="C45" s="166" t="s">
        <v>96</v>
      </c>
      <c r="D45" s="166" t="s">
        <v>88</v>
      </c>
      <c r="E45" s="171" t="s">
        <v>127</v>
      </c>
      <c r="F45" s="166" t="s">
        <v>95</v>
      </c>
      <c r="G45" s="166" t="s">
        <v>96</v>
      </c>
      <c r="H45" s="166" t="s">
        <v>88</v>
      </c>
      <c r="I45" s="171" t="s">
        <v>128</v>
      </c>
      <c r="J45" s="166" t="s">
        <v>95</v>
      </c>
      <c r="K45" s="190" t="s">
        <v>96</v>
      </c>
    </row>
    <row r="46" spans="1:11" ht="14.25">
      <c r="A46" s="132" t="s">
        <v>87</v>
      </c>
      <c r="B46" s="67" t="s">
        <v>95</v>
      </c>
      <c r="C46" s="67" t="s">
        <v>96</v>
      </c>
      <c r="D46" s="67" t="s">
        <v>88</v>
      </c>
      <c r="E46" s="133" t="s">
        <v>94</v>
      </c>
      <c r="F46" s="67" t="s">
        <v>95</v>
      </c>
      <c r="G46" s="67" t="s">
        <v>96</v>
      </c>
      <c r="H46" s="67" t="s">
        <v>88</v>
      </c>
      <c r="I46" s="133" t="s">
        <v>105</v>
      </c>
      <c r="J46" s="67" t="s">
        <v>95</v>
      </c>
      <c r="K46" s="138" t="s">
        <v>96</v>
      </c>
    </row>
    <row r="47" spans="1:11" ht="14.25">
      <c r="A47" s="251" t="s">
        <v>98</v>
      </c>
      <c r="B47" s="252"/>
      <c r="C47" s="252"/>
      <c r="D47" s="252"/>
      <c r="E47" s="252"/>
      <c r="F47" s="252"/>
      <c r="G47" s="252"/>
      <c r="H47" s="252"/>
      <c r="I47" s="252"/>
      <c r="J47" s="252"/>
      <c r="K47" s="261"/>
    </row>
    <row r="48" spans="1:11" ht="14.25">
      <c r="A48" s="286" t="s">
        <v>129</v>
      </c>
      <c r="B48" s="286"/>
      <c r="C48" s="286"/>
      <c r="D48" s="286"/>
      <c r="E48" s="286"/>
      <c r="F48" s="286"/>
      <c r="G48" s="286"/>
      <c r="H48" s="286"/>
      <c r="I48" s="286"/>
      <c r="J48" s="286"/>
      <c r="K48" s="286"/>
    </row>
    <row r="49" spans="1:11" ht="14.25">
      <c r="A49" s="292"/>
      <c r="B49" s="293"/>
      <c r="C49" s="293"/>
      <c r="D49" s="293"/>
      <c r="E49" s="293"/>
      <c r="F49" s="293"/>
      <c r="G49" s="293"/>
      <c r="H49" s="293"/>
      <c r="I49" s="293"/>
      <c r="J49" s="293"/>
      <c r="K49" s="294"/>
    </row>
    <row r="50" spans="1:11" ht="14.25">
      <c r="A50" s="185" t="s">
        <v>130</v>
      </c>
      <c r="B50" s="295" t="s">
        <v>131</v>
      </c>
      <c r="C50" s="295"/>
      <c r="D50" s="186" t="s">
        <v>132</v>
      </c>
      <c r="E50" s="187" t="s">
        <v>133</v>
      </c>
      <c r="F50" s="188" t="s">
        <v>134</v>
      </c>
      <c r="G50" s="189">
        <v>45064</v>
      </c>
      <c r="H50" s="296" t="s">
        <v>135</v>
      </c>
      <c r="I50" s="297"/>
      <c r="J50" s="298" t="s">
        <v>136</v>
      </c>
      <c r="K50" s="299"/>
    </row>
    <row r="51" spans="1:11" ht="14.25">
      <c r="A51" s="286" t="s">
        <v>137</v>
      </c>
      <c r="B51" s="286"/>
      <c r="C51" s="286"/>
      <c r="D51" s="286"/>
      <c r="E51" s="286"/>
      <c r="F51" s="286"/>
      <c r="G51" s="286"/>
      <c r="H51" s="286"/>
      <c r="I51" s="286"/>
      <c r="J51" s="286"/>
      <c r="K51" s="286"/>
    </row>
    <row r="52" spans="1:11" ht="14.25">
      <c r="A52" s="300" t="s">
        <v>138</v>
      </c>
      <c r="B52" s="301"/>
      <c r="C52" s="301"/>
      <c r="D52" s="301"/>
      <c r="E52" s="301"/>
      <c r="F52" s="301"/>
      <c r="G52" s="301"/>
      <c r="H52" s="301"/>
      <c r="I52" s="301"/>
      <c r="J52" s="301"/>
      <c r="K52" s="302"/>
    </row>
    <row r="53" spans="1:11" ht="14.25">
      <c r="A53" s="185" t="s">
        <v>130</v>
      </c>
      <c r="B53" s="295" t="s">
        <v>131</v>
      </c>
      <c r="C53" s="295"/>
      <c r="D53" s="186" t="s">
        <v>132</v>
      </c>
      <c r="E53" s="187"/>
      <c r="F53" s="188" t="s">
        <v>139</v>
      </c>
      <c r="G53" s="189"/>
      <c r="H53" s="296" t="s">
        <v>135</v>
      </c>
      <c r="I53" s="297"/>
      <c r="J53" s="298" t="s">
        <v>136</v>
      </c>
      <c r="K53" s="299"/>
    </row>
  </sheetData>
  <mergeCells count="55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6" type="noConversion"/>
  <pageMargins left="0.196527777777778" right="7.8472222222222193E-2" top="0.39305555555555599" bottom="0" header="0.5" footer="0.5"/>
  <pageSetup paperSize="9" scale="82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21"/>
  <sheetViews>
    <sheetView workbookViewId="0">
      <selection activeCell="B5" sqref="B5:G5"/>
    </sheetView>
  </sheetViews>
  <sheetFormatPr defaultColWidth="9" defaultRowHeight="14.25"/>
  <cols>
    <col min="1" max="1" width="19.875" style="25" customWidth="1"/>
    <col min="2" max="2" width="9.75" style="25" customWidth="1"/>
    <col min="3" max="3" width="9.75" style="26" customWidth="1"/>
    <col min="4" max="7" width="9.75" style="25" customWidth="1"/>
    <col min="8" max="8" width="4.125" style="25" customWidth="1"/>
    <col min="9" max="9" width="10.75" style="25" customWidth="1"/>
    <col min="10" max="10" width="9.75" style="25" customWidth="1"/>
    <col min="11" max="11" width="9.75" style="141" customWidth="1"/>
    <col min="12" max="12" width="9.75" style="25" customWidth="1"/>
    <col min="13" max="13" width="9.75" style="141" customWidth="1"/>
    <col min="14" max="14" width="9.75" style="25" customWidth="1"/>
    <col min="15" max="15" width="9.75" style="27" customWidth="1"/>
    <col min="16" max="253" width="9" style="25"/>
    <col min="254" max="16384" width="9" style="2"/>
  </cols>
  <sheetData>
    <row r="1" spans="1:256" s="25" customFormat="1" ht="29.1" customHeight="1">
      <c r="A1" s="303" t="s">
        <v>140</v>
      </c>
      <c r="B1" s="304"/>
      <c r="C1" s="305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49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5" customFormat="1" ht="20.100000000000001" customHeight="1">
      <c r="A2" s="142" t="s">
        <v>61</v>
      </c>
      <c r="B2" s="306" t="s">
        <v>62</v>
      </c>
      <c r="C2" s="307"/>
      <c r="D2" s="308" t="s">
        <v>68</v>
      </c>
      <c r="E2" s="308"/>
      <c r="F2" s="308"/>
      <c r="G2" s="143"/>
      <c r="H2" s="144"/>
      <c r="I2" s="150" t="s">
        <v>56</v>
      </c>
      <c r="J2" s="309" t="s">
        <v>57</v>
      </c>
      <c r="K2" s="309"/>
      <c r="L2" s="309"/>
      <c r="M2" s="309"/>
      <c r="N2" s="310"/>
      <c r="O2" s="15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25" customFormat="1" ht="17.25">
      <c r="A3" s="315" t="s">
        <v>141</v>
      </c>
      <c r="B3" s="311" t="s">
        <v>142</v>
      </c>
      <c r="C3" s="312"/>
      <c r="D3" s="311"/>
      <c r="E3" s="311"/>
      <c r="F3" s="311"/>
      <c r="G3" s="30"/>
      <c r="H3" s="145"/>
      <c r="I3" s="313" t="s">
        <v>143</v>
      </c>
      <c r="J3" s="313"/>
      <c r="K3" s="313"/>
      <c r="L3" s="313"/>
      <c r="M3" s="313"/>
      <c r="N3" s="314"/>
      <c r="O3" s="15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25" customFormat="1" ht="17.25">
      <c r="A4" s="315"/>
      <c r="B4" s="30"/>
      <c r="C4" s="30"/>
      <c r="D4" s="30"/>
      <c r="E4" s="30"/>
      <c r="F4" s="30"/>
      <c r="G4" s="30"/>
      <c r="H4" s="145"/>
      <c r="I4" s="153"/>
      <c r="J4" s="154"/>
      <c r="K4" s="154">
        <v>130</v>
      </c>
      <c r="L4" s="154">
        <v>130</v>
      </c>
      <c r="M4" s="154"/>
      <c r="N4" s="154"/>
      <c r="O4" s="155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5" customFormat="1" ht="24" customHeight="1">
      <c r="A5" s="315"/>
      <c r="B5" s="31" t="s">
        <v>144</v>
      </c>
      <c r="C5" s="31" t="s">
        <v>145</v>
      </c>
      <c r="D5" s="31" t="s">
        <v>146</v>
      </c>
      <c r="E5" s="31" t="s">
        <v>147</v>
      </c>
      <c r="F5" s="31" t="s">
        <v>148</v>
      </c>
      <c r="G5" s="31" t="s">
        <v>149</v>
      </c>
      <c r="H5" s="146"/>
      <c r="I5" s="102"/>
      <c r="J5" s="30"/>
      <c r="K5" s="30" t="s">
        <v>150</v>
      </c>
      <c r="L5" s="30" t="s">
        <v>151</v>
      </c>
      <c r="M5" s="30"/>
      <c r="N5" s="30"/>
      <c r="O5" s="156"/>
      <c r="P5" s="2"/>
      <c r="Q5" s="2"/>
      <c r="X5" s="30" t="s">
        <v>152</v>
      </c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25" customFormat="1" ht="24" customHeight="1">
      <c r="A6" s="32" t="s">
        <v>153</v>
      </c>
      <c r="B6" s="32">
        <f t="shared" ref="B6:B9" si="0">C6-5</f>
        <v>71</v>
      </c>
      <c r="C6" s="33">
        <v>76</v>
      </c>
      <c r="D6" s="32">
        <f>C6+6</f>
        <v>82</v>
      </c>
      <c r="E6" s="32">
        <f>D6+6</f>
        <v>88</v>
      </c>
      <c r="F6" s="32">
        <f>E6+6</f>
        <v>94</v>
      </c>
      <c r="G6" s="32">
        <f t="shared" ref="G6:G9" si="1">F6+3</f>
        <v>97</v>
      </c>
      <c r="H6" s="146"/>
      <c r="I6" s="53"/>
      <c r="J6" s="53"/>
      <c r="K6" s="54" t="s">
        <v>154</v>
      </c>
      <c r="L6" s="54" t="s">
        <v>154</v>
      </c>
      <c r="M6" s="53"/>
      <c r="N6" s="53"/>
      <c r="O6" s="157"/>
      <c r="P6" s="2"/>
      <c r="Q6" s="2"/>
      <c r="X6" s="30" t="s">
        <v>155</v>
      </c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5" customFormat="1" ht="24" customHeight="1">
      <c r="A7" s="34" t="s">
        <v>156</v>
      </c>
      <c r="B7" s="32">
        <f>C7-3</f>
        <v>51</v>
      </c>
      <c r="C7" s="33">
        <v>54</v>
      </c>
      <c r="D7" s="32">
        <f>C7+4</f>
        <v>58</v>
      </c>
      <c r="E7" s="32">
        <f>D7+3</f>
        <v>61</v>
      </c>
      <c r="F7" s="32">
        <f>E7+4</f>
        <v>65</v>
      </c>
      <c r="G7" s="32">
        <f>F7+2</f>
        <v>67</v>
      </c>
      <c r="H7" s="146"/>
      <c r="I7" s="54"/>
      <c r="J7" s="54"/>
      <c r="K7" s="54" t="s">
        <v>157</v>
      </c>
      <c r="L7" s="54" t="s">
        <v>158</v>
      </c>
      <c r="M7" s="54"/>
      <c r="N7" s="54"/>
      <c r="O7" s="158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25" customFormat="1" ht="24" customHeight="1">
      <c r="A8" s="34" t="s">
        <v>159</v>
      </c>
      <c r="B8" s="32">
        <f t="shared" si="0"/>
        <v>71</v>
      </c>
      <c r="C8" s="32">
        <v>76</v>
      </c>
      <c r="D8" s="32">
        <f t="shared" ref="D8:F9" si="2">C8+5</f>
        <v>81</v>
      </c>
      <c r="E8" s="32">
        <f t="shared" si="2"/>
        <v>86</v>
      </c>
      <c r="F8" s="32">
        <f t="shared" si="2"/>
        <v>91</v>
      </c>
      <c r="G8" s="32">
        <f t="shared" si="1"/>
        <v>94</v>
      </c>
      <c r="H8" s="146"/>
      <c r="I8" s="54"/>
      <c r="J8" s="54"/>
      <c r="K8" s="54" t="s">
        <v>154</v>
      </c>
      <c r="L8" s="54" t="s">
        <v>154</v>
      </c>
      <c r="M8" s="54"/>
      <c r="N8" s="54"/>
      <c r="O8" s="158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25" customFormat="1" ht="24" customHeight="1">
      <c r="A9" s="32" t="s">
        <v>160</v>
      </c>
      <c r="B9" s="32">
        <f t="shared" si="0"/>
        <v>73</v>
      </c>
      <c r="C9" s="33">
        <v>78</v>
      </c>
      <c r="D9" s="32">
        <f t="shared" si="2"/>
        <v>83</v>
      </c>
      <c r="E9" s="32">
        <f t="shared" si="2"/>
        <v>88</v>
      </c>
      <c r="F9" s="32">
        <f t="shared" si="2"/>
        <v>93</v>
      </c>
      <c r="G9" s="32">
        <f t="shared" si="1"/>
        <v>96</v>
      </c>
      <c r="H9" s="146"/>
      <c r="I9" s="54"/>
      <c r="J9" s="54"/>
      <c r="K9" s="54" t="s">
        <v>161</v>
      </c>
      <c r="L9" s="54" t="s">
        <v>157</v>
      </c>
      <c r="M9" s="54"/>
      <c r="N9" s="54"/>
      <c r="O9" s="158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25" customFormat="1" ht="24" customHeight="1">
      <c r="A10" s="32" t="s">
        <v>162</v>
      </c>
      <c r="B10" s="32">
        <f>C10-1.6</f>
        <v>21.9</v>
      </c>
      <c r="C10" s="32">
        <v>23.5</v>
      </c>
      <c r="D10" s="32">
        <f>C10+1.6</f>
        <v>25.1</v>
      </c>
      <c r="E10" s="32">
        <f>D10+1.6</f>
        <v>26.700000000000003</v>
      </c>
      <c r="F10" s="32">
        <f>E10+1.6</f>
        <v>28.300000000000004</v>
      </c>
      <c r="G10" s="32">
        <f>F10+0.9</f>
        <v>29.200000000000003</v>
      </c>
      <c r="H10" s="146"/>
      <c r="I10" s="54"/>
      <c r="J10" s="54"/>
      <c r="K10" s="54" t="s">
        <v>154</v>
      </c>
      <c r="L10" s="54" t="s">
        <v>154</v>
      </c>
      <c r="M10" s="54"/>
      <c r="N10" s="54"/>
      <c r="O10" s="158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5" customFormat="1" ht="24" customHeight="1">
      <c r="A11" s="32" t="s">
        <v>163</v>
      </c>
      <c r="B11" s="32">
        <f>C11-1</f>
        <v>15</v>
      </c>
      <c r="C11" s="32">
        <v>16</v>
      </c>
      <c r="D11" s="32">
        <f>C11+1.2</f>
        <v>17.2</v>
      </c>
      <c r="E11" s="32">
        <f>D11+1.2</f>
        <v>18.399999999999999</v>
      </c>
      <c r="F11" s="32">
        <f>E11+1.2</f>
        <v>19.599999999999998</v>
      </c>
      <c r="G11" s="32">
        <f>F11+0.6</f>
        <v>20.2</v>
      </c>
      <c r="H11" s="146"/>
      <c r="I11" s="54"/>
      <c r="J11" s="54"/>
      <c r="K11" s="54" t="s">
        <v>154</v>
      </c>
      <c r="L11" s="54" t="s">
        <v>154</v>
      </c>
      <c r="M11" s="54"/>
      <c r="N11" s="54"/>
      <c r="O11" s="158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25" customFormat="1" ht="24" customHeight="1">
      <c r="A12" s="32" t="s">
        <v>164</v>
      </c>
      <c r="B12" s="32">
        <f>C12-0.5</f>
        <v>12.5</v>
      </c>
      <c r="C12" s="35">
        <v>13</v>
      </c>
      <c r="D12" s="32">
        <f t="shared" ref="D12:G12" si="3">C12+0.5</f>
        <v>13.5</v>
      </c>
      <c r="E12" s="32">
        <f t="shared" si="3"/>
        <v>14</v>
      </c>
      <c r="F12" s="32">
        <f t="shared" si="3"/>
        <v>14.5</v>
      </c>
      <c r="G12" s="32">
        <f t="shared" si="3"/>
        <v>15</v>
      </c>
      <c r="H12" s="146"/>
      <c r="I12" s="54"/>
      <c r="J12" s="54"/>
      <c r="K12" s="54" t="s">
        <v>154</v>
      </c>
      <c r="L12" s="54" t="s">
        <v>154</v>
      </c>
      <c r="M12" s="54"/>
      <c r="N12" s="54"/>
      <c r="O12" s="158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25" customFormat="1" ht="24" customHeight="1">
      <c r="A13" s="31" t="s">
        <v>165</v>
      </c>
      <c r="B13" s="32">
        <f>C13-0.5</f>
        <v>8.5</v>
      </c>
      <c r="C13" s="32">
        <v>9</v>
      </c>
      <c r="D13" s="32">
        <f t="shared" ref="D13:G13" si="4">C13+0.5</f>
        <v>9.5</v>
      </c>
      <c r="E13" s="32">
        <f t="shared" si="4"/>
        <v>10</v>
      </c>
      <c r="F13" s="32">
        <f t="shared" si="4"/>
        <v>10.5</v>
      </c>
      <c r="G13" s="32">
        <f t="shared" si="4"/>
        <v>11</v>
      </c>
      <c r="H13" s="146"/>
      <c r="I13" s="54"/>
      <c r="J13" s="54"/>
      <c r="K13" s="54" t="s">
        <v>166</v>
      </c>
      <c r="L13" s="54" t="s">
        <v>161</v>
      </c>
      <c r="M13" s="54"/>
      <c r="N13" s="54"/>
      <c r="O13" s="158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25" customFormat="1" ht="24" customHeight="1">
      <c r="A14" s="32" t="s">
        <v>167</v>
      </c>
      <c r="B14" s="32">
        <f>C14-1.5</f>
        <v>21.5</v>
      </c>
      <c r="C14" s="32">
        <v>23</v>
      </c>
      <c r="D14" s="32">
        <f>C14+1.5</f>
        <v>24.5</v>
      </c>
      <c r="E14" s="32">
        <f>D14+1.5</f>
        <v>26</v>
      </c>
      <c r="F14" s="32">
        <f>E14+1.5</f>
        <v>27.5</v>
      </c>
      <c r="G14" s="32">
        <f>F14+1</f>
        <v>28.5</v>
      </c>
      <c r="H14" s="146"/>
      <c r="I14" s="54"/>
      <c r="J14" s="54"/>
      <c r="K14" s="54" t="s">
        <v>168</v>
      </c>
      <c r="L14" s="54" t="s">
        <v>169</v>
      </c>
      <c r="M14" s="54"/>
      <c r="N14" s="54"/>
      <c r="O14" s="158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25" customFormat="1" ht="24" customHeight="1">
      <c r="A15" s="32" t="s">
        <v>170</v>
      </c>
      <c r="B15" s="32">
        <f>C15-1.8</f>
        <v>31.2</v>
      </c>
      <c r="C15" s="32">
        <v>33</v>
      </c>
      <c r="D15" s="32">
        <f>C15+1.8</f>
        <v>34.799999999999997</v>
      </c>
      <c r="E15" s="32">
        <f>D15+1.8</f>
        <v>36.599999999999994</v>
      </c>
      <c r="F15" s="32">
        <f>E15+1.8</f>
        <v>38.399999999999991</v>
      </c>
      <c r="G15" s="32">
        <f>F15+1.1</f>
        <v>39.499999999999993</v>
      </c>
      <c r="H15" s="146"/>
      <c r="I15" s="54"/>
      <c r="J15" s="54"/>
      <c r="K15" s="54" t="s">
        <v>168</v>
      </c>
      <c r="L15" s="54" t="s">
        <v>154</v>
      </c>
      <c r="M15" s="54"/>
      <c r="N15" s="54"/>
      <c r="O15" s="158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25" customFormat="1" ht="24" customHeight="1">
      <c r="A16" s="32" t="s">
        <v>171</v>
      </c>
      <c r="B16" s="32">
        <v>3.5</v>
      </c>
      <c r="C16" s="32">
        <v>3.5</v>
      </c>
      <c r="D16" s="32">
        <v>3.5</v>
      </c>
      <c r="E16" s="32">
        <v>3.5</v>
      </c>
      <c r="F16" s="32">
        <v>3.5</v>
      </c>
      <c r="G16" s="32">
        <v>3.5</v>
      </c>
      <c r="H16" s="146"/>
      <c r="I16" s="54"/>
      <c r="J16" s="54"/>
      <c r="K16" s="54" t="s">
        <v>154</v>
      </c>
      <c r="L16" s="54" t="s">
        <v>154</v>
      </c>
      <c r="M16" s="54"/>
      <c r="N16" s="54"/>
      <c r="O16" s="158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25" customFormat="1" ht="24" customHeight="1">
      <c r="A17" s="32" t="s">
        <v>172</v>
      </c>
      <c r="B17" s="36">
        <v>12.5</v>
      </c>
      <c r="C17" s="32">
        <v>12.5</v>
      </c>
      <c r="D17" s="32">
        <f>B17+1.5</f>
        <v>14</v>
      </c>
      <c r="E17" s="32">
        <v>14.5</v>
      </c>
      <c r="F17" s="32">
        <v>15.5</v>
      </c>
      <c r="G17" s="32">
        <v>15.5</v>
      </c>
      <c r="H17" s="146"/>
      <c r="I17" s="54"/>
      <c r="J17" s="54" t="s">
        <v>154</v>
      </c>
      <c r="K17" s="54" t="s">
        <v>154</v>
      </c>
      <c r="L17" s="54" t="s">
        <v>154</v>
      </c>
      <c r="M17" s="54"/>
      <c r="N17" s="54"/>
      <c r="O17" s="158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25" customFormat="1" ht="24" customHeight="1">
      <c r="A18" s="147"/>
      <c r="B18" s="148"/>
      <c r="C18" s="148"/>
      <c r="D18" s="148"/>
      <c r="E18" s="148"/>
      <c r="F18" s="148"/>
      <c r="G18" s="148"/>
      <c r="H18" s="149"/>
      <c r="I18" s="159"/>
      <c r="J18" s="159"/>
      <c r="K18" s="160"/>
      <c r="L18" s="159"/>
      <c r="M18" s="159"/>
      <c r="N18" s="160"/>
      <c r="O18" s="161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25" customFormat="1" ht="24" customHeight="1">
      <c r="A19" s="44"/>
      <c r="B19" s="44"/>
      <c r="C19" s="44"/>
      <c r="D19" s="44"/>
      <c r="E19" s="44"/>
      <c r="F19" s="46"/>
      <c r="K19" s="141"/>
      <c r="M19" s="141"/>
      <c r="O19" s="49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25" customFormat="1">
      <c r="A20" s="47" t="s">
        <v>173</v>
      </c>
      <c r="B20" s="47"/>
      <c r="C20" s="48"/>
      <c r="K20" s="141"/>
      <c r="M20" s="141"/>
      <c r="O20" s="49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25" customFormat="1">
      <c r="C21" s="26"/>
      <c r="E21" s="59" t="s">
        <v>174</v>
      </c>
      <c r="F21" s="60">
        <v>45064</v>
      </c>
      <c r="I21" s="59" t="s">
        <v>175</v>
      </c>
      <c r="J21" s="59" t="s">
        <v>133</v>
      </c>
      <c r="K21" s="141"/>
      <c r="M21" s="162" t="s">
        <v>176</v>
      </c>
      <c r="N21" s="47" t="s">
        <v>136</v>
      </c>
      <c r="O21" s="49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</sheetData>
  <mergeCells count="7">
    <mergeCell ref="A1:N1"/>
    <mergeCell ref="B2:C2"/>
    <mergeCell ref="D2:F2"/>
    <mergeCell ref="J2:N2"/>
    <mergeCell ref="B3:F3"/>
    <mergeCell ref="I3:N3"/>
    <mergeCell ref="A3:A5"/>
  </mergeCells>
  <phoneticPr fontId="56" type="noConversion"/>
  <pageMargins left="0.27500000000000002" right="0.118055555555556" top="0.47222222222222199" bottom="0.196527777777778" header="0.5" footer="7.8472222222222193E-2"/>
  <pageSetup paperSize="9" scale="87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zoomScaleNormal="100" workbookViewId="0">
      <selection activeCell="B7" sqref="B7:C7"/>
    </sheetView>
  </sheetViews>
  <sheetFormatPr defaultColWidth="10" defaultRowHeight="16.5" customHeight="1"/>
  <cols>
    <col min="1" max="1" width="10.875" style="61" customWidth="1"/>
    <col min="2" max="16384" width="10" style="61"/>
  </cols>
  <sheetData>
    <row r="1" spans="1:11" ht="22.5" customHeight="1">
      <c r="A1" s="316" t="s">
        <v>177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ht="17.25" customHeight="1">
      <c r="A2" s="114" t="s">
        <v>53</v>
      </c>
      <c r="B2" s="231"/>
      <c r="C2" s="231"/>
      <c r="D2" s="232" t="s">
        <v>55</v>
      </c>
      <c r="E2" s="232"/>
      <c r="F2" s="231"/>
      <c r="G2" s="231"/>
      <c r="H2" s="115" t="s">
        <v>56</v>
      </c>
      <c r="I2" s="233"/>
      <c r="J2" s="233"/>
      <c r="K2" s="234"/>
    </row>
    <row r="3" spans="1:11" ht="16.5" customHeight="1">
      <c r="A3" s="235" t="s">
        <v>58</v>
      </c>
      <c r="B3" s="236"/>
      <c r="C3" s="237"/>
      <c r="D3" s="238" t="s">
        <v>59</v>
      </c>
      <c r="E3" s="239"/>
      <c r="F3" s="239"/>
      <c r="G3" s="240"/>
      <c r="H3" s="238" t="s">
        <v>60</v>
      </c>
      <c r="I3" s="239"/>
      <c r="J3" s="239"/>
      <c r="K3" s="240"/>
    </row>
    <row r="4" spans="1:11" ht="16.5" customHeight="1">
      <c r="A4" s="118" t="s">
        <v>61</v>
      </c>
      <c r="B4" s="317"/>
      <c r="C4" s="318"/>
      <c r="D4" s="243" t="s">
        <v>63</v>
      </c>
      <c r="E4" s="244"/>
      <c r="F4" s="245"/>
      <c r="G4" s="246"/>
      <c r="H4" s="243" t="s">
        <v>178</v>
      </c>
      <c r="I4" s="244"/>
      <c r="J4" s="67" t="s">
        <v>65</v>
      </c>
      <c r="K4" s="138" t="s">
        <v>66</v>
      </c>
    </row>
    <row r="5" spans="1:11" ht="16.5" customHeight="1">
      <c r="A5" s="121" t="s">
        <v>67</v>
      </c>
      <c r="B5" s="319"/>
      <c r="C5" s="320"/>
      <c r="D5" s="243" t="s">
        <v>179</v>
      </c>
      <c r="E5" s="244"/>
      <c r="F5" s="317"/>
      <c r="G5" s="318"/>
      <c r="H5" s="243" t="s">
        <v>180</v>
      </c>
      <c r="I5" s="244"/>
      <c r="J5" s="67" t="s">
        <v>65</v>
      </c>
      <c r="K5" s="138" t="s">
        <v>66</v>
      </c>
    </row>
    <row r="6" spans="1:11" ht="16.5" customHeight="1">
      <c r="A6" s="118" t="s">
        <v>71</v>
      </c>
      <c r="B6" s="319"/>
      <c r="C6" s="320"/>
      <c r="D6" s="243" t="s">
        <v>181</v>
      </c>
      <c r="E6" s="244"/>
      <c r="F6" s="317"/>
      <c r="G6" s="318"/>
      <c r="H6" s="243" t="s">
        <v>182</v>
      </c>
      <c r="I6" s="244"/>
      <c r="J6" s="244"/>
      <c r="K6" s="321"/>
    </row>
    <row r="7" spans="1:11" ht="16.5" customHeight="1">
      <c r="A7" s="118" t="s">
        <v>75</v>
      </c>
      <c r="B7" s="317"/>
      <c r="C7" s="318"/>
      <c r="D7" s="118" t="s">
        <v>183</v>
      </c>
      <c r="E7" s="120"/>
      <c r="F7" s="317"/>
      <c r="G7" s="318"/>
      <c r="H7" s="322"/>
      <c r="I7" s="241"/>
      <c r="J7" s="241"/>
      <c r="K7" s="242"/>
    </row>
    <row r="8" spans="1:11" ht="16.5" customHeight="1">
      <c r="A8" s="123" t="s">
        <v>78</v>
      </c>
      <c r="B8" s="249" t="s">
        <v>184</v>
      </c>
      <c r="C8" s="250"/>
      <c r="D8" s="251" t="s">
        <v>80</v>
      </c>
      <c r="E8" s="252"/>
      <c r="F8" s="253"/>
      <c r="G8" s="254"/>
      <c r="H8" s="251"/>
      <c r="I8" s="252"/>
      <c r="J8" s="252"/>
      <c r="K8" s="261"/>
    </row>
    <row r="9" spans="1:11" ht="16.5" customHeight="1">
      <c r="A9" s="323" t="s">
        <v>185</v>
      </c>
      <c r="B9" s="323"/>
      <c r="C9" s="323"/>
      <c r="D9" s="323"/>
      <c r="E9" s="323"/>
      <c r="F9" s="323"/>
      <c r="G9" s="323"/>
      <c r="H9" s="323"/>
      <c r="I9" s="323"/>
      <c r="J9" s="323"/>
      <c r="K9" s="323"/>
    </row>
    <row r="10" spans="1:11" ht="16.5" customHeight="1">
      <c r="A10" s="124" t="s">
        <v>84</v>
      </c>
      <c r="B10" s="125" t="s">
        <v>85</v>
      </c>
      <c r="C10" s="126" t="s">
        <v>86</v>
      </c>
      <c r="D10" s="127"/>
      <c r="E10" s="128" t="s">
        <v>89</v>
      </c>
      <c r="F10" s="125" t="s">
        <v>85</v>
      </c>
      <c r="G10" s="126" t="s">
        <v>86</v>
      </c>
      <c r="H10" s="125"/>
      <c r="I10" s="128" t="s">
        <v>87</v>
      </c>
      <c r="J10" s="125" t="s">
        <v>85</v>
      </c>
      <c r="K10" s="139" t="s">
        <v>86</v>
      </c>
    </row>
    <row r="11" spans="1:11" ht="16.5" customHeight="1">
      <c r="A11" s="121" t="s">
        <v>90</v>
      </c>
      <c r="B11" s="129" t="s">
        <v>85</v>
      </c>
      <c r="C11" s="67" t="s">
        <v>86</v>
      </c>
      <c r="D11" s="130"/>
      <c r="E11" s="131" t="s">
        <v>92</v>
      </c>
      <c r="F11" s="129" t="s">
        <v>85</v>
      </c>
      <c r="G11" s="67" t="s">
        <v>86</v>
      </c>
      <c r="H11" s="129"/>
      <c r="I11" s="131" t="s">
        <v>97</v>
      </c>
      <c r="J11" s="129" t="s">
        <v>85</v>
      </c>
      <c r="K11" s="138" t="s">
        <v>86</v>
      </c>
    </row>
    <row r="12" spans="1:11" ht="16.5" customHeight="1">
      <c r="A12" s="251" t="s">
        <v>118</v>
      </c>
      <c r="B12" s="252"/>
      <c r="C12" s="252"/>
      <c r="D12" s="252"/>
      <c r="E12" s="252"/>
      <c r="F12" s="252"/>
      <c r="G12" s="252"/>
      <c r="H12" s="252"/>
      <c r="I12" s="252"/>
      <c r="J12" s="252"/>
      <c r="K12" s="261"/>
    </row>
    <row r="13" spans="1:11" ht="16.5" customHeight="1">
      <c r="A13" s="324" t="s">
        <v>186</v>
      </c>
      <c r="B13" s="324"/>
      <c r="C13" s="324"/>
      <c r="D13" s="324"/>
      <c r="E13" s="324"/>
      <c r="F13" s="324"/>
      <c r="G13" s="324"/>
      <c r="H13" s="324"/>
      <c r="I13" s="324"/>
      <c r="J13" s="324"/>
      <c r="K13" s="324"/>
    </row>
    <row r="14" spans="1:11" ht="16.5" customHeight="1">
      <c r="A14" s="325"/>
      <c r="B14" s="326"/>
      <c r="C14" s="326"/>
      <c r="D14" s="326"/>
      <c r="E14" s="326"/>
      <c r="F14" s="326"/>
      <c r="G14" s="326"/>
      <c r="H14" s="326"/>
      <c r="I14" s="327"/>
      <c r="J14" s="327"/>
      <c r="K14" s="328"/>
    </row>
    <row r="15" spans="1:11" ht="16.5" customHeight="1">
      <c r="A15" s="329"/>
      <c r="B15" s="330"/>
      <c r="C15" s="330"/>
      <c r="D15" s="331"/>
      <c r="E15" s="332"/>
      <c r="F15" s="330"/>
      <c r="G15" s="330"/>
      <c r="H15" s="331"/>
      <c r="I15" s="333"/>
      <c r="J15" s="334"/>
      <c r="K15" s="335"/>
    </row>
    <row r="16" spans="1:11" ht="16.5" customHeight="1">
      <c r="A16" s="336"/>
      <c r="B16" s="337"/>
      <c r="C16" s="337"/>
      <c r="D16" s="337"/>
      <c r="E16" s="337"/>
      <c r="F16" s="337"/>
      <c r="G16" s="337"/>
      <c r="H16" s="337"/>
      <c r="I16" s="337"/>
      <c r="J16" s="337"/>
      <c r="K16" s="338"/>
    </row>
    <row r="17" spans="1:11" ht="16.5" customHeight="1">
      <c r="A17" s="324" t="s">
        <v>187</v>
      </c>
      <c r="B17" s="324"/>
      <c r="C17" s="324"/>
      <c r="D17" s="324"/>
      <c r="E17" s="324"/>
      <c r="F17" s="324"/>
      <c r="G17" s="324"/>
      <c r="H17" s="324"/>
      <c r="I17" s="324"/>
      <c r="J17" s="324"/>
      <c r="K17" s="324"/>
    </row>
    <row r="18" spans="1:11" ht="16.5" customHeight="1">
      <c r="A18" s="325"/>
      <c r="B18" s="326"/>
      <c r="C18" s="326"/>
      <c r="D18" s="326"/>
      <c r="E18" s="326"/>
      <c r="F18" s="326"/>
      <c r="G18" s="326"/>
      <c r="H18" s="326"/>
      <c r="I18" s="327"/>
      <c r="J18" s="327"/>
      <c r="K18" s="328"/>
    </row>
    <row r="19" spans="1:11" ht="16.5" customHeight="1">
      <c r="A19" s="329"/>
      <c r="B19" s="330"/>
      <c r="C19" s="330"/>
      <c r="D19" s="331"/>
      <c r="E19" s="332"/>
      <c r="F19" s="330"/>
      <c r="G19" s="330"/>
      <c r="H19" s="331"/>
      <c r="I19" s="333"/>
      <c r="J19" s="334"/>
      <c r="K19" s="335"/>
    </row>
    <row r="20" spans="1:11" ht="16.5" customHeight="1">
      <c r="A20" s="336"/>
      <c r="B20" s="337"/>
      <c r="C20" s="337"/>
      <c r="D20" s="337"/>
      <c r="E20" s="337"/>
      <c r="F20" s="337"/>
      <c r="G20" s="337"/>
      <c r="H20" s="337"/>
      <c r="I20" s="337"/>
      <c r="J20" s="337"/>
      <c r="K20" s="338"/>
    </row>
    <row r="21" spans="1:11" ht="16.5" customHeight="1">
      <c r="A21" s="339" t="s">
        <v>115</v>
      </c>
      <c r="B21" s="339"/>
      <c r="C21" s="339"/>
      <c r="D21" s="339"/>
      <c r="E21" s="339"/>
      <c r="F21" s="339"/>
      <c r="G21" s="339"/>
      <c r="H21" s="339"/>
      <c r="I21" s="339"/>
      <c r="J21" s="339"/>
      <c r="K21" s="339"/>
    </row>
    <row r="22" spans="1:11" ht="16.5" customHeight="1">
      <c r="A22" s="340" t="s">
        <v>116</v>
      </c>
      <c r="B22" s="327"/>
      <c r="C22" s="327"/>
      <c r="D22" s="327"/>
      <c r="E22" s="327"/>
      <c r="F22" s="327"/>
      <c r="G22" s="327"/>
      <c r="H22" s="327"/>
      <c r="I22" s="327"/>
      <c r="J22" s="327"/>
      <c r="K22" s="328"/>
    </row>
    <row r="23" spans="1:11" ht="16.5" customHeight="1">
      <c r="A23" s="281" t="s">
        <v>117</v>
      </c>
      <c r="B23" s="282"/>
      <c r="C23" s="67" t="s">
        <v>65</v>
      </c>
      <c r="D23" s="67" t="s">
        <v>66</v>
      </c>
      <c r="E23" s="341"/>
      <c r="F23" s="341"/>
      <c r="G23" s="341"/>
      <c r="H23" s="341"/>
      <c r="I23" s="341"/>
      <c r="J23" s="341"/>
      <c r="K23" s="342"/>
    </row>
    <row r="24" spans="1:11" ht="16.5" customHeight="1">
      <c r="A24" s="243" t="s">
        <v>188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42"/>
    </row>
    <row r="25" spans="1:11" ht="16.5" customHeight="1">
      <c r="A25" s="343"/>
      <c r="B25" s="344"/>
      <c r="C25" s="344"/>
      <c r="D25" s="344"/>
      <c r="E25" s="344"/>
      <c r="F25" s="344"/>
      <c r="G25" s="344"/>
      <c r="H25" s="344"/>
      <c r="I25" s="344"/>
      <c r="J25" s="344"/>
      <c r="K25" s="345"/>
    </row>
    <row r="26" spans="1:11" ht="16.5" customHeight="1">
      <c r="A26" s="323" t="s">
        <v>125</v>
      </c>
      <c r="B26" s="323"/>
      <c r="C26" s="323"/>
      <c r="D26" s="323"/>
      <c r="E26" s="323"/>
      <c r="F26" s="323"/>
      <c r="G26" s="323"/>
      <c r="H26" s="323"/>
      <c r="I26" s="323"/>
      <c r="J26" s="323"/>
      <c r="K26" s="323"/>
    </row>
    <row r="27" spans="1:11" ht="16.5" customHeight="1">
      <c r="A27" s="116" t="s">
        <v>126</v>
      </c>
      <c r="B27" s="126" t="s">
        <v>95</v>
      </c>
      <c r="C27" s="126" t="s">
        <v>96</v>
      </c>
      <c r="D27" s="126" t="s">
        <v>88</v>
      </c>
      <c r="E27" s="117" t="s">
        <v>127</v>
      </c>
      <c r="F27" s="126" t="s">
        <v>95</v>
      </c>
      <c r="G27" s="126" t="s">
        <v>96</v>
      </c>
      <c r="H27" s="126" t="s">
        <v>88</v>
      </c>
      <c r="I27" s="117" t="s">
        <v>128</v>
      </c>
      <c r="J27" s="126" t="s">
        <v>95</v>
      </c>
      <c r="K27" s="139" t="s">
        <v>96</v>
      </c>
    </row>
    <row r="28" spans="1:11" ht="16.5" customHeight="1">
      <c r="A28" s="132" t="s">
        <v>87</v>
      </c>
      <c r="B28" s="67" t="s">
        <v>95</v>
      </c>
      <c r="C28" s="67" t="s">
        <v>96</v>
      </c>
      <c r="D28" s="67" t="s">
        <v>88</v>
      </c>
      <c r="E28" s="133" t="s">
        <v>94</v>
      </c>
      <c r="F28" s="67" t="s">
        <v>95</v>
      </c>
      <c r="G28" s="67" t="s">
        <v>96</v>
      </c>
      <c r="H28" s="67" t="s">
        <v>88</v>
      </c>
      <c r="I28" s="133" t="s">
        <v>105</v>
      </c>
      <c r="J28" s="67" t="s">
        <v>95</v>
      </c>
      <c r="K28" s="138" t="s">
        <v>96</v>
      </c>
    </row>
    <row r="29" spans="1:11" ht="16.5" customHeight="1">
      <c r="A29" s="243" t="s">
        <v>98</v>
      </c>
      <c r="B29" s="282"/>
      <c r="C29" s="282"/>
      <c r="D29" s="282"/>
      <c r="E29" s="282"/>
      <c r="F29" s="282"/>
      <c r="G29" s="282"/>
      <c r="H29" s="282"/>
      <c r="I29" s="282"/>
      <c r="J29" s="282"/>
      <c r="K29" s="346"/>
    </row>
    <row r="30" spans="1:11" ht="16.5" customHeight="1">
      <c r="A30" s="289"/>
      <c r="B30" s="290"/>
      <c r="C30" s="290"/>
      <c r="D30" s="290"/>
      <c r="E30" s="290"/>
      <c r="F30" s="290"/>
      <c r="G30" s="290"/>
      <c r="H30" s="290"/>
      <c r="I30" s="290"/>
      <c r="J30" s="290"/>
      <c r="K30" s="291"/>
    </row>
    <row r="31" spans="1:11" ht="16.5" customHeight="1">
      <c r="A31" s="323" t="s">
        <v>189</v>
      </c>
      <c r="B31" s="323"/>
      <c r="C31" s="323"/>
      <c r="D31" s="323"/>
      <c r="E31" s="323"/>
      <c r="F31" s="323"/>
      <c r="G31" s="323"/>
      <c r="H31" s="323"/>
      <c r="I31" s="323"/>
      <c r="J31" s="323"/>
      <c r="K31" s="323"/>
    </row>
    <row r="32" spans="1:11" ht="21" customHeight="1">
      <c r="A32" s="347"/>
      <c r="B32" s="348"/>
      <c r="C32" s="348"/>
      <c r="D32" s="348"/>
      <c r="E32" s="348"/>
      <c r="F32" s="348"/>
      <c r="G32" s="348"/>
      <c r="H32" s="348"/>
      <c r="I32" s="348"/>
      <c r="J32" s="348"/>
      <c r="K32" s="349"/>
    </row>
    <row r="33" spans="1:11" ht="21" customHeight="1">
      <c r="A33" s="287"/>
      <c r="B33" s="288"/>
      <c r="C33" s="288"/>
      <c r="D33" s="288"/>
      <c r="E33" s="288"/>
      <c r="F33" s="288"/>
      <c r="G33" s="288"/>
      <c r="H33" s="288"/>
      <c r="I33" s="288"/>
      <c r="J33" s="288"/>
      <c r="K33" s="248"/>
    </row>
    <row r="34" spans="1:11" ht="21" customHeight="1">
      <c r="A34" s="287"/>
      <c r="B34" s="288"/>
      <c r="C34" s="288"/>
      <c r="D34" s="288"/>
      <c r="E34" s="288"/>
      <c r="F34" s="288"/>
      <c r="G34" s="288"/>
      <c r="H34" s="288"/>
      <c r="I34" s="288"/>
      <c r="J34" s="288"/>
      <c r="K34" s="248"/>
    </row>
    <row r="35" spans="1:11" ht="21" customHeight="1">
      <c r="A35" s="287"/>
      <c r="B35" s="288"/>
      <c r="C35" s="288"/>
      <c r="D35" s="288"/>
      <c r="E35" s="288"/>
      <c r="F35" s="288"/>
      <c r="G35" s="288"/>
      <c r="H35" s="288"/>
      <c r="I35" s="288"/>
      <c r="J35" s="288"/>
      <c r="K35" s="248"/>
    </row>
    <row r="36" spans="1:11" ht="21" customHeight="1">
      <c r="A36" s="287"/>
      <c r="B36" s="288"/>
      <c r="C36" s="288"/>
      <c r="D36" s="288"/>
      <c r="E36" s="288"/>
      <c r="F36" s="288"/>
      <c r="G36" s="288"/>
      <c r="H36" s="288"/>
      <c r="I36" s="288"/>
      <c r="J36" s="288"/>
      <c r="K36" s="248"/>
    </row>
    <row r="37" spans="1:11" ht="21" customHeight="1">
      <c r="A37" s="287"/>
      <c r="B37" s="288"/>
      <c r="C37" s="288"/>
      <c r="D37" s="288"/>
      <c r="E37" s="288"/>
      <c r="F37" s="288"/>
      <c r="G37" s="288"/>
      <c r="H37" s="288"/>
      <c r="I37" s="288"/>
      <c r="J37" s="288"/>
      <c r="K37" s="248"/>
    </row>
    <row r="38" spans="1:11" ht="21" customHeight="1">
      <c r="A38" s="287"/>
      <c r="B38" s="288"/>
      <c r="C38" s="288"/>
      <c r="D38" s="288"/>
      <c r="E38" s="288"/>
      <c r="F38" s="288"/>
      <c r="G38" s="288"/>
      <c r="H38" s="288"/>
      <c r="I38" s="288"/>
      <c r="J38" s="288"/>
      <c r="K38" s="248"/>
    </row>
    <row r="39" spans="1:11" ht="21" customHeight="1">
      <c r="A39" s="287"/>
      <c r="B39" s="288"/>
      <c r="C39" s="288"/>
      <c r="D39" s="288"/>
      <c r="E39" s="288"/>
      <c r="F39" s="288"/>
      <c r="G39" s="288"/>
      <c r="H39" s="288"/>
      <c r="I39" s="288"/>
      <c r="J39" s="288"/>
      <c r="K39" s="248"/>
    </row>
    <row r="40" spans="1:11" ht="21" customHeight="1">
      <c r="A40" s="287"/>
      <c r="B40" s="288"/>
      <c r="C40" s="288"/>
      <c r="D40" s="288"/>
      <c r="E40" s="288"/>
      <c r="F40" s="288"/>
      <c r="G40" s="288"/>
      <c r="H40" s="288"/>
      <c r="I40" s="288"/>
      <c r="J40" s="288"/>
      <c r="K40" s="248"/>
    </row>
    <row r="41" spans="1:11" ht="21" customHeight="1">
      <c r="A41" s="287"/>
      <c r="B41" s="288"/>
      <c r="C41" s="288"/>
      <c r="D41" s="288"/>
      <c r="E41" s="288"/>
      <c r="F41" s="288"/>
      <c r="G41" s="288"/>
      <c r="H41" s="288"/>
      <c r="I41" s="288"/>
      <c r="J41" s="288"/>
      <c r="K41" s="248"/>
    </row>
    <row r="42" spans="1:11" ht="21" customHeight="1">
      <c r="A42" s="287"/>
      <c r="B42" s="288"/>
      <c r="C42" s="288"/>
      <c r="D42" s="288"/>
      <c r="E42" s="288"/>
      <c r="F42" s="288"/>
      <c r="G42" s="288"/>
      <c r="H42" s="288"/>
      <c r="I42" s="288"/>
      <c r="J42" s="288"/>
      <c r="K42" s="248"/>
    </row>
    <row r="43" spans="1:11" ht="17.25" customHeight="1">
      <c r="A43" s="289" t="s">
        <v>124</v>
      </c>
      <c r="B43" s="290"/>
      <c r="C43" s="290"/>
      <c r="D43" s="290"/>
      <c r="E43" s="290"/>
      <c r="F43" s="290"/>
      <c r="G43" s="290"/>
      <c r="H43" s="290"/>
      <c r="I43" s="290"/>
      <c r="J43" s="290"/>
      <c r="K43" s="291"/>
    </row>
    <row r="44" spans="1:11" ht="16.5" customHeight="1">
      <c r="A44" s="323" t="s">
        <v>190</v>
      </c>
      <c r="B44" s="323"/>
      <c r="C44" s="323"/>
      <c r="D44" s="323"/>
      <c r="E44" s="323"/>
      <c r="F44" s="323"/>
      <c r="G44" s="323"/>
      <c r="H44" s="323"/>
      <c r="I44" s="323"/>
      <c r="J44" s="323"/>
      <c r="K44" s="323"/>
    </row>
    <row r="45" spans="1:11" ht="18" customHeight="1">
      <c r="A45" s="350" t="s">
        <v>118</v>
      </c>
      <c r="B45" s="351"/>
      <c r="C45" s="351"/>
      <c r="D45" s="351"/>
      <c r="E45" s="351"/>
      <c r="F45" s="351"/>
      <c r="G45" s="351"/>
      <c r="H45" s="351"/>
      <c r="I45" s="351"/>
      <c r="J45" s="351"/>
      <c r="K45" s="352"/>
    </row>
    <row r="46" spans="1:11" ht="18" customHeight="1">
      <c r="A46" s="350"/>
      <c r="B46" s="351"/>
      <c r="C46" s="351"/>
      <c r="D46" s="351"/>
      <c r="E46" s="351"/>
      <c r="F46" s="351"/>
      <c r="G46" s="351"/>
      <c r="H46" s="351"/>
      <c r="I46" s="351"/>
      <c r="J46" s="351"/>
      <c r="K46" s="352"/>
    </row>
    <row r="47" spans="1:11" ht="18" customHeight="1">
      <c r="A47" s="343"/>
      <c r="B47" s="344"/>
      <c r="C47" s="344"/>
      <c r="D47" s="344"/>
      <c r="E47" s="344"/>
      <c r="F47" s="344"/>
      <c r="G47" s="344"/>
      <c r="H47" s="344"/>
      <c r="I47" s="344"/>
      <c r="J47" s="344"/>
      <c r="K47" s="345"/>
    </row>
    <row r="48" spans="1:11" ht="21" customHeight="1">
      <c r="A48" s="134" t="s">
        <v>130</v>
      </c>
      <c r="B48" s="353" t="s">
        <v>131</v>
      </c>
      <c r="C48" s="353"/>
      <c r="D48" s="135" t="s">
        <v>132</v>
      </c>
      <c r="E48" s="136"/>
      <c r="F48" s="135" t="s">
        <v>134</v>
      </c>
      <c r="G48" s="137"/>
      <c r="H48" s="354" t="s">
        <v>135</v>
      </c>
      <c r="I48" s="354"/>
      <c r="J48" s="353"/>
      <c r="K48" s="355"/>
    </row>
    <row r="49" spans="1:11" ht="16.5" customHeight="1">
      <c r="A49" s="258" t="s">
        <v>137</v>
      </c>
      <c r="B49" s="259"/>
      <c r="C49" s="259"/>
      <c r="D49" s="259"/>
      <c r="E49" s="259"/>
      <c r="F49" s="259"/>
      <c r="G49" s="259"/>
      <c r="H49" s="259"/>
      <c r="I49" s="259"/>
      <c r="J49" s="259"/>
      <c r="K49" s="260"/>
    </row>
    <row r="50" spans="1:11" ht="16.5" customHeight="1">
      <c r="A50" s="356"/>
      <c r="B50" s="357"/>
      <c r="C50" s="357"/>
      <c r="D50" s="357"/>
      <c r="E50" s="357"/>
      <c r="F50" s="357"/>
      <c r="G50" s="357"/>
      <c r="H50" s="357"/>
      <c r="I50" s="357"/>
      <c r="J50" s="357"/>
      <c r="K50" s="358"/>
    </row>
    <row r="51" spans="1:11" ht="16.5" customHeight="1">
      <c r="A51" s="359"/>
      <c r="B51" s="360"/>
      <c r="C51" s="360"/>
      <c r="D51" s="360"/>
      <c r="E51" s="360"/>
      <c r="F51" s="360"/>
      <c r="G51" s="360"/>
      <c r="H51" s="360"/>
      <c r="I51" s="360"/>
      <c r="J51" s="360"/>
      <c r="K51" s="361"/>
    </row>
    <row r="52" spans="1:11" ht="21" customHeight="1">
      <c r="A52" s="134" t="s">
        <v>130</v>
      </c>
      <c r="B52" s="353" t="s">
        <v>131</v>
      </c>
      <c r="C52" s="353"/>
      <c r="D52" s="135" t="s">
        <v>132</v>
      </c>
      <c r="E52" s="135"/>
      <c r="F52" s="135" t="s">
        <v>134</v>
      </c>
      <c r="G52" s="135"/>
      <c r="H52" s="354" t="s">
        <v>135</v>
      </c>
      <c r="I52" s="354"/>
      <c r="J52" s="362"/>
      <c r="K52" s="363"/>
    </row>
  </sheetData>
  <mergeCells count="84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B6:C6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56" type="noConversion"/>
  <pageMargins left="0.31458333333333299" right="7.8472222222222193E-2" top="0.31458333333333299" bottom="0" header="0.5" footer="0.118055555555556"/>
  <pageSetup paperSize="9" scale="82" orientation="portrait" r:id="rId1"/>
  <colBreaks count="1" manualBreakCount="1">
    <brk id="11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9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0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1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2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3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4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5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6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7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8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9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0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1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2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3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4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5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6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7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8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9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30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1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2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3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4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5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6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7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8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9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40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V24"/>
  <sheetViews>
    <sheetView workbookViewId="0">
      <selection activeCell="K15" sqref="K15"/>
    </sheetView>
  </sheetViews>
  <sheetFormatPr defaultColWidth="9" defaultRowHeight="14.25"/>
  <cols>
    <col min="1" max="1" width="13.625" style="25" customWidth="1"/>
    <col min="2" max="2" width="8.5" style="25" customWidth="1"/>
    <col min="3" max="3" width="8.5" style="26" customWidth="1"/>
    <col min="4" max="7" width="8.5" style="25" customWidth="1"/>
    <col min="8" max="8" width="2.75" style="25" customWidth="1"/>
    <col min="9" max="9" width="9.125" style="25" customWidth="1"/>
    <col min="10" max="14" width="9.75" style="25" customWidth="1"/>
    <col min="15" max="15" width="9.75" style="27" customWidth="1"/>
    <col min="16" max="253" width="9" style="25"/>
    <col min="254" max="16384" width="9" style="2"/>
  </cols>
  <sheetData>
    <row r="1" spans="1:256" s="25" customFormat="1" ht="29.1" customHeight="1">
      <c r="A1" s="303" t="s">
        <v>140</v>
      </c>
      <c r="B1" s="304"/>
      <c r="C1" s="305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49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5" customFormat="1" ht="20.100000000000001" customHeight="1">
      <c r="A2" s="28" t="s">
        <v>61</v>
      </c>
      <c r="B2" s="364"/>
      <c r="C2" s="365"/>
      <c r="D2" s="29" t="s">
        <v>67</v>
      </c>
      <c r="E2" s="366"/>
      <c r="F2" s="366"/>
      <c r="G2" s="366"/>
      <c r="H2" s="371"/>
      <c r="I2" s="50" t="s">
        <v>56</v>
      </c>
      <c r="J2" s="367" t="s">
        <v>57</v>
      </c>
      <c r="K2" s="367"/>
      <c r="L2" s="367"/>
      <c r="M2" s="367"/>
      <c r="N2" s="368"/>
      <c r="O2" s="5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25" customFormat="1">
      <c r="A3" s="370" t="s">
        <v>141</v>
      </c>
      <c r="B3" s="311" t="s">
        <v>142</v>
      </c>
      <c r="C3" s="312"/>
      <c r="D3" s="311"/>
      <c r="E3" s="311"/>
      <c r="F3" s="311"/>
      <c r="G3" s="311"/>
      <c r="H3" s="372"/>
      <c r="I3" s="311" t="s">
        <v>143</v>
      </c>
      <c r="J3" s="311"/>
      <c r="K3" s="311"/>
      <c r="L3" s="311"/>
      <c r="M3" s="311"/>
      <c r="N3" s="369"/>
      <c r="O3" s="5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25" customFormat="1" ht="17.25">
      <c r="A4" s="370"/>
      <c r="B4" s="30" t="s">
        <v>191</v>
      </c>
      <c r="C4" s="30" t="s">
        <v>192</v>
      </c>
      <c r="D4" s="30" t="s">
        <v>193</v>
      </c>
      <c r="E4" s="30" t="s">
        <v>194</v>
      </c>
      <c r="F4" s="30" t="s">
        <v>195</v>
      </c>
      <c r="G4" s="30" t="s">
        <v>196</v>
      </c>
      <c r="H4" s="372"/>
      <c r="I4" s="99" t="s">
        <v>197</v>
      </c>
      <c r="J4" s="100" t="s">
        <v>192</v>
      </c>
      <c r="K4" s="100" t="s">
        <v>193</v>
      </c>
      <c r="L4" s="100" t="s">
        <v>194</v>
      </c>
      <c r="M4" s="100" t="s">
        <v>195</v>
      </c>
      <c r="N4" s="100" t="s">
        <v>196</v>
      </c>
      <c r="O4" s="101" t="s">
        <v>152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5" customFormat="1" ht="20.100000000000001" customHeight="1">
      <c r="A5" s="370"/>
      <c r="B5" s="30"/>
      <c r="C5" s="30"/>
      <c r="D5" s="30"/>
      <c r="E5" s="30"/>
      <c r="F5" s="30"/>
      <c r="G5" s="30"/>
      <c r="H5" s="373"/>
      <c r="I5" s="102"/>
      <c r="J5" s="103"/>
      <c r="K5" s="104"/>
      <c r="L5" s="104"/>
      <c r="M5" s="104"/>
      <c r="N5" s="104"/>
      <c r="O5" s="105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25" customFormat="1" ht="20.100000000000001" customHeight="1">
      <c r="A6" s="93"/>
      <c r="B6" s="94"/>
      <c r="C6" s="94"/>
      <c r="D6" s="95"/>
      <c r="E6" s="94"/>
      <c r="F6" s="94"/>
      <c r="G6" s="94"/>
      <c r="H6" s="373"/>
      <c r="I6" s="106"/>
      <c r="J6" s="106"/>
      <c r="K6" s="107"/>
      <c r="L6" s="106"/>
      <c r="M6" s="106"/>
      <c r="N6" s="106"/>
      <c r="O6" s="108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5" customFormat="1" ht="20.100000000000001" customHeight="1">
      <c r="A7" s="96"/>
      <c r="B7" s="97"/>
      <c r="C7" s="97"/>
      <c r="D7" s="98"/>
      <c r="E7" s="97"/>
      <c r="F7" s="97"/>
      <c r="G7" s="97"/>
      <c r="H7" s="373"/>
      <c r="I7" s="109"/>
      <c r="J7" s="109"/>
      <c r="K7" s="109"/>
      <c r="L7" s="109"/>
      <c r="M7" s="109"/>
      <c r="N7" s="109"/>
      <c r="O7" s="110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25" customFormat="1" ht="20.100000000000001" customHeight="1">
      <c r="A8" s="96"/>
      <c r="B8" s="97"/>
      <c r="C8" s="97"/>
      <c r="D8" s="98"/>
      <c r="E8" s="97"/>
      <c r="F8" s="97"/>
      <c r="G8" s="97"/>
      <c r="H8" s="373"/>
      <c r="I8" s="109"/>
      <c r="J8" s="109"/>
      <c r="K8" s="109"/>
      <c r="L8" s="109"/>
      <c r="M8" s="109"/>
      <c r="N8" s="109"/>
      <c r="O8" s="110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25" customFormat="1" ht="20.100000000000001" customHeight="1">
      <c r="A9" s="96"/>
      <c r="B9" s="97"/>
      <c r="C9" s="97"/>
      <c r="D9" s="98"/>
      <c r="E9" s="97"/>
      <c r="F9" s="97"/>
      <c r="G9" s="97"/>
      <c r="H9" s="373"/>
      <c r="I9" s="109"/>
      <c r="J9" s="109"/>
      <c r="K9" s="109"/>
      <c r="L9" s="109"/>
      <c r="M9" s="109"/>
      <c r="N9" s="109"/>
      <c r="O9" s="110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25" customFormat="1" ht="20.100000000000001" customHeight="1">
      <c r="A10" s="96"/>
      <c r="B10" s="97"/>
      <c r="C10" s="97"/>
      <c r="D10" s="98"/>
      <c r="E10" s="97"/>
      <c r="F10" s="97"/>
      <c r="G10" s="97"/>
      <c r="H10" s="373"/>
      <c r="I10" s="109"/>
      <c r="J10" s="109"/>
      <c r="K10" s="109"/>
      <c r="L10" s="109"/>
      <c r="M10" s="109"/>
      <c r="N10" s="109"/>
      <c r="O10" s="110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5" customFormat="1" ht="20.100000000000001" customHeight="1">
      <c r="A11" s="96"/>
      <c r="B11" s="97"/>
      <c r="C11" s="97"/>
      <c r="D11" s="98"/>
      <c r="E11" s="97"/>
      <c r="F11" s="97"/>
      <c r="G11" s="97"/>
      <c r="H11" s="373"/>
      <c r="I11" s="109"/>
      <c r="J11" s="109"/>
      <c r="K11" s="109"/>
      <c r="L11" s="109"/>
      <c r="M11" s="109"/>
      <c r="N11" s="109"/>
      <c r="O11" s="110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25" customFormat="1" ht="20.100000000000001" customHeight="1">
      <c r="A12" s="96"/>
      <c r="B12" s="97"/>
      <c r="C12" s="97"/>
      <c r="D12" s="98"/>
      <c r="E12" s="97"/>
      <c r="F12" s="97"/>
      <c r="G12" s="97"/>
      <c r="H12" s="373"/>
      <c r="I12" s="109"/>
      <c r="J12" s="109"/>
      <c r="K12" s="109"/>
      <c r="L12" s="109"/>
      <c r="M12" s="109"/>
      <c r="N12" s="109"/>
      <c r="O12" s="110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25" customFormat="1" ht="20.100000000000001" customHeight="1">
      <c r="A13" s="96"/>
      <c r="B13" s="97"/>
      <c r="C13" s="97"/>
      <c r="D13" s="98"/>
      <c r="E13" s="97"/>
      <c r="F13" s="97"/>
      <c r="G13" s="97"/>
      <c r="H13" s="373"/>
      <c r="I13" s="109"/>
      <c r="J13" s="109"/>
      <c r="K13" s="109"/>
      <c r="L13" s="109"/>
      <c r="M13" s="109"/>
      <c r="N13" s="109"/>
      <c r="O13" s="110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25" customFormat="1" ht="20.100000000000001" customHeight="1">
      <c r="A14" s="96"/>
      <c r="B14" s="97"/>
      <c r="C14" s="97"/>
      <c r="D14" s="98"/>
      <c r="E14" s="97"/>
      <c r="F14" s="97"/>
      <c r="G14" s="97"/>
      <c r="H14" s="373"/>
      <c r="I14" s="109"/>
      <c r="J14" s="109"/>
      <c r="K14" s="109"/>
      <c r="L14" s="109"/>
      <c r="M14" s="109"/>
      <c r="N14" s="109"/>
      <c r="O14" s="110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25" customFormat="1" ht="20.100000000000001" customHeight="1">
      <c r="A15" s="96"/>
      <c r="B15" s="97"/>
      <c r="C15" s="97"/>
      <c r="D15" s="98"/>
      <c r="E15" s="97"/>
      <c r="F15" s="97"/>
      <c r="G15" s="97"/>
      <c r="H15" s="373"/>
      <c r="I15" s="109"/>
      <c r="J15" s="109"/>
      <c r="K15" s="109"/>
      <c r="L15" s="109"/>
      <c r="M15" s="109"/>
      <c r="N15" s="109"/>
      <c r="O15" s="110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25" customFormat="1" ht="20.100000000000001" customHeight="1">
      <c r="A16" s="96"/>
      <c r="B16" s="97"/>
      <c r="C16" s="97"/>
      <c r="D16" s="98"/>
      <c r="E16" s="97"/>
      <c r="F16" s="97"/>
      <c r="G16" s="97"/>
      <c r="H16" s="373"/>
      <c r="I16" s="109"/>
      <c r="J16" s="109"/>
      <c r="K16" s="109"/>
      <c r="L16" s="109"/>
      <c r="M16" s="109"/>
      <c r="N16" s="109"/>
      <c r="O16" s="110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25" customFormat="1" ht="20.100000000000001" customHeight="1">
      <c r="A17" s="96"/>
      <c r="B17" s="97"/>
      <c r="C17" s="97"/>
      <c r="D17" s="98"/>
      <c r="E17" s="97"/>
      <c r="F17" s="97"/>
      <c r="G17" s="97"/>
      <c r="H17" s="373"/>
      <c r="I17" s="109"/>
      <c r="J17" s="109"/>
      <c r="K17" s="109"/>
      <c r="L17" s="109"/>
      <c r="M17" s="109"/>
      <c r="N17" s="109"/>
      <c r="O17" s="110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25" customFormat="1" ht="20.100000000000001" customHeight="1">
      <c r="A18" s="96"/>
      <c r="B18" s="97"/>
      <c r="C18" s="97"/>
      <c r="D18" s="98"/>
      <c r="E18" s="97"/>
      <c r="F18" s="97"/>
      <c r="G18" s="97"/>
      <c r="H18" s="373"/>
      <c r="I18" s="109"/>
      <c r="J18" s="109"/>
      <c r="K18" s="109"/>
      <c r="L18" s="109"/>
      <c r="M18" s="109"/>
      <c r="N18" s="109"/>
      <c r="O18" s="110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25" customFormat="1" ht="20.100000000000001" customHeight="1">
      <c r="A19" s="37"/>
      <c r="B19" s="38"/>
      <c r="C19" s="38"/>
      <c r="D19" s="38"/>
      <c r="E19" s="38"/>
      <c r="F19" s="38"/>
      <c r="G19" s="38"/>
      <c r="H19" s="373"/>
      <c r="I19" s="109"/>
      <c r="J19" s="109"/>
      <c r="K19" s="109"/>
      <c r="L19" s="109"/>
      <c r="M19" s="109"/>
      <c r="N19" s="109"/>
      <c r="O19" s="110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25" customFormat="1" ht="20.100000000000001" customHeight="1">
      <c r="A20" s="39"/>
      <c r="B20" s="40"/>
      <c r="C20" s="40"/>
      <c r="D20" s="40"/>
      <c r="E20" s="40"/>
      <c r="F20" s="40"/>
      <c r="G20" s="40"/>
      <c r="H20" s="373"/>
      <c r="I20" s="109"/>
      <c r="J20" s="109"/>
      <c r="K20" s="109"/>
      <c r="L20" s="109"/>
      <c r="M20" s="109"/>
      <c r="N20" s="109"/>
      <c r="O20" s="110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25" customFormat="1" ht="20.100000000000001" customHeight="1">
      <c r="A21" s="41"/>
      <c r="B21" s="42"/>
      <c r="C21" s="42"/>
      <c r="D21" s="43"/>
      <c r="E21" s="42"/>
      <c r="F21" s="42"/>
      <c r="G21" s="42"/>
      <c r="H21" s="374"/>
      <c r="I21" s="111"/>
      <c r="J21" s="111"/>
      <c r="K21" s="112"/>
      <c r="L21" s="111"/>
      <c r="M21" s="111"/>
      <c r="N21" s="112"/>
      <c r="O21" s="113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s="25" customFormat="1" ht="16.5">
      <c r="A22" s="44"/>
      <c r="B22" s="44"/>
      <c r="C22" s="44"/>
      <c r="D22" s="45"/>
      <c r="E22" s="44"/>
      <c r="F22" s="44"/>
      <c r="G22" s="46"/>
      <c r="O22" s="49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s="25" customFormat="1">
      <c r="A23" s="47" t="s">
        <v>173</v>
      </c>
      <c r="B23" s="47"/>
      <c r="C23" s="48"/>
      <c r="O23" s="49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s="25" customFormat="1">
      <c r="C24" s="26"/>
      <c r="I24" s="59" t="s">
        <v>174</v>
      </c>
      <c r="J24" s="60"/>
      <c r="K24" s="59" t="s">
        <v>175</v>
      </c>
      <c r="L24" s="59"/>
      <c r="M24" s="59" t="s">
        <v>176</v>
      </c>
      <c r="O24" s="49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1"/>
  </mergeCells>
  <phoneticPr fontId="56" type="noConversion"/>
  <pageMargins left="0.27500000000000002" right="0.118055555555556" top="0.66874999999999996" bottom="0.23611111111111099" header="0.5" footer="0.23611111111111099"/>
  <pageSetup paperSize="9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44"/>
  <sheetViews>
    <sheetView workbookViewId="0">
      <selection activeCell="E51" sqref="E51"/>
    </sheetView>
  </sheetViews>
  <sheetFormatPr defaultColWidth="10.125" defaultRowHeight="14.25"/>
  <cols>
    <col min="1" max="1" width="9.625" style="61" customWidth="1"/>
    <col min="2" max="2" width="11.125" style="61" customWidth="1"/>
    <col min="3" max="3" width="9.125" style="61" customWidth="1"/>
    <col min="4" max="4" width="9.5" style="61" customWidth="1"/>
    <col min="5" max="5" width="12.75" style="61" customWidth="1"/>
    <col min="6" max="6" width="10.375" style="61" customWidth="1"/>
    <col min="7" max="7" width="9.5" style="61" customWidth="1"/>
    <col min="8" max="8" width="9.125" style="61" customWidth="1"/>
    <col min="9" max="9" width="8.125" style="61" customWidth="1"/>
    <col min="10" max="10" width="10.5" style="61" customWidth="1"/>
    <col min="11" max="11" width="12.125" style="61" customWidth="1"/>
    <col min="12" max="16384" width="10.125" style="61"/>
  </cols>
  <sheetData>
    <row r="1" spans="1:11" ht="22.5">
      <c r="A1" s="316" t="s">
        <v>198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</row>
    <row r="2" spans="1:11" ht="18" customHeight="1">
      <c r="A2" s="62" t="s">
        <v>53</v>
      </c>
      <c r="B2" s="375" t="s">
        <v>54</v>
      </c>
      <c r="C2" s="375"/>
      <c r="D2" s="63" t="s">
        <v>61</v>
      </c>
      <c r="E2" s="64" t="s">
        <v>62</v>
      </c>
      <c r="F2" s="65" t="s">
        <v>199</v>
      </c>
      <c r="G2" s="376" t="s">
        <v>68</v>
      </c>
      <c r="H2" s="376"/>
      <c r="I2" s="83" t="s">
        <v>56</v>
      </c>
      <c r="J2" s="376" t="s">
        <v>57</v>
      </c>
      <c r="K2" s="377"/>
    </row>
    <row r="3" spans="1:11" ht="18" customHeight="1">
      <c r="A3" s="66" t="s">
        <v>75</v>
      </c>
      <c r="B3" s="241">
        <v>1100</v>
      </c>
      <c r="C3" s="241"/>
      <c r="D3" s="68" t="s">
        <v>200</v>
      </c>
      <c r="E3" s="378">
        <v>45072</v>
      </c>
      <c r="F3" s="319"/>
      <c r="G3" s="319"/>
      <c r="H3" s="341" t="s">
        <v>201</v>
      </c>
      <c r="I3" s="341"/>
      <c r="J3" s="341"/>
      <c r="K3" s="342"/>
    </row>
    <row r="4" spans="1:11" ht="18" customHeight="1">
      <c r="A4" s="69" t="s">
        <v>71</v>
      </c>
      <c r="B4" s="67">
        <v>2</v>
      </c>
      <c r="C4" s="67">
        <v>6</v>
      </c>
      <c r="D4" s="70" t="s">
        <v>202</v>
      </c>
      <c r="E4" s="319" t="s">
        <v>203</v>
      </c>
      <c r="F4" s="319"/>
      <c r="G4" s="319"/>
      <c r="H4" s="282" t="s">
        <v>204</v>
      </c>
      <c r="I4" s="282"/>
      <c r="J4" s="81" t="s">
        <v>65</v>
      </c>
      <c r="K4" s="88" t="s">
        <v>66</v>
      </c>
    </row>
    <row r="5" spans="1:11" ht="18" customHeight="1">
      <c r="A5" s="69" t="s">
        <v>205</v>
      </c>
      <c r="B5" s="241">
        <v>2</v>
      </c>
      <c r="C5" s="241"/>
      <c r="D5" s="68" t="s">
        <v>206</v>
      </c>
      <c r="E5" s="68" t="s">
        <v>207</v>
      </c>
      <c r="F5" s="68"/>
      <c r="G5" s="68"/>
      <c r="H5" s="282" t="s">
        <v>208</v>
      </c>
      <c r="I5" s="282"/>
      <c r="J5" s="81" t="s">
        <v>65</v>
      </c>
      <c r="K5" s="88" t="s">
        <v>66</v>
      </c>
    </row>
    <row r="6" spans="1:11" ht="18" customHeight="1">
      <c r="A6" s="71" t="s">
        <v>209</v>
      </c>
      <c r="B6" s="337">
        <v>24</v>
      </c>
      <c r="C6" s="337"/>
      <c r="D6" s="73" t="s">
        <v>210</v>
      </c>
      <c r="E6" s="74"/>
      <c r="F6" s="75"/>
      <c r="G6" s="73"/>
      <c r="H6" s="379" t="s">
        <v>211</v>
      </c>
      <c r="I6" s="379"/>
      <c r="J6" s="75" t="s">
        <v>65</v>
      </c>
      <c r="K6" s="89" t="s">
        <v>66</v>
      </c>
    </row>
    <row r="7" spans="1:11" ht="18" customHeight="1">
      <c r="A7" s="76"/>
      <c r="B7" s="77"/>
      <c r="C7" s="77"/>
      <c r="D7" s="76"/>
      <c r="E7" s="77"/>
      <c r="F7" s="78"/>
      <c r="G7" s="76"/>
      <c r="H7" s="78"/>
      <c r="I7" s="77"/>
      <c r="J7" s="77"/>
      <c r="K7" s="77"/>
    </row>
    <row r="8" spans="1:11" ht="18" customHeight="1">
      <c r="A8" s="79" t="s">
        <v>212</v>
      </c>
      <c r="B8" s="80" t="s">
        <v>213</v>
      </c>
      <c r="C8" s="80" t="s">
        <v>214</v>
      </c>
      <c r="D8" s="80" t="s">
        <v>215</v>
      </c>
      <c r="E8" s="80" t="s">
        <v>216</v>
      </c>
      <c r="F8" s="80" t="s">
        <v>217</v>
      </c>
      <c r="G8" s="380" t="s">
        <v>218</v>
      </c>
      <c r="H8" s="381"/>
      <c r="I8" s="381"/>
      <c r="J8" s="381"/>
      <c r="K8" s="382"/>
    </row>
    <row r="9" spans="1:11" ht="18" customHeight="1">
      <c r="A9" s="281" t="s">
        <v>219</v>
      </c>
      <c r="B9" s="282"/>
      <c r="C9" s="81" t="s">
        <v>65</v>
      </c>
      <c r="D9" s="81" t="s">
        <v>66</v>
      </c>
      <c r="E9" s="68" t="s">
        <v>220</v>
      </c>
      <c r="F9" s="82" t="s">
        <v>138</v>
      </c>
      <c r="G9" s="383"/>
      <c r="H9" s="384"/>
      <c r="I9" s="384"/>
      <c r="J9" s="384"/>
      <c r="K9" s="385"/>
    </row>
    <row r="10" spans="1:11" ht="18" customHeight="1">
      <c r="A10" s="281" t="s">
        <v>221</v>
      </c>
      <c r="B10" s="282"/>
      <c r="C10" s="81" t="s">
        <v>65</v>
      </c>
      <c r="D10" s="81" t="s">
        <v>66</v>
      </c>
      <c r="E10" s="68" t="s">
        <v>222</v>
      </c>
      <c r="F10" s="82" t="s">
        <v>223</v>
      </c>
      <c r="G10" s="383" t="s">
        <v>224</v>
      </c>
      <c r="H10" s="384"/>
      <c r="I10" s="384"/>
      <c r="J10" s="384"/>
      <c r="K10" s="385"/>
    </row>
    <row r="11" spans="1:11" ht="18" customHeight="1">
      <c r="A11" s="350" t="s">
        <v>185</v>
      </c>
      <c r="B11" s="351"/>
      <c r="C11" s="351"/>
      <c r="D11" s="351"/>
      <c r="E11" s="351"/>
      <c r="F11" s="351"/>
      <c r="G11" s="351"/>
      <c r="H11" s="351"/>
      <c r="I11" s="351"/>
      <c r="J11" s="351"/>
      <c r="K11" s="352"/>
    </row>
    <row r="12" spans="1:11" ht="18" customHeight="1">
      <c r="A12" s="66" t="s">
        <v>89</v>
      </c>
      <c r="B12" s="81" t="s">
        <v>85</v>
      </c>
      <c r="C12" s="81" t="s">
        <v>86</v>
      </c>
      <c r="D12" s="82"/>
      <c r="E12" s="68" t="s">
        <v>87</v>
      </c>
      <c r="F12" s="81" t="s">
        <v>85</v>
      </c>
      <c r="G12" s="81" t="s">
        <v>86</v>
      </c>
      <c r="H12" s="81"/>
      <c r="I12" s="68" t="s">
        <v>225</v>
      </c>
      <c r="J12" s="81" t="s">
        <v>85</v>
      </c>
      <c r="K12" s="88" t="s">
        <v>86</v>
      </c>
    </row>
    <row r="13" spans="1:11" ht="18" customHeight="1">
      <c r="A13" s="66" t="s">
        <v>92</v>
      </c>
      <c r="B13" s="81" t="s">
        <v>85</v>
      </c>
      <c r="C13" s="81" t="s">
        <v>86</v>
      </c>
      <c r="D13" s="82"/>
      <c r="E13" s="68" t="s">
        <v>97</v>
      </c>
      <c r="F13" s="81" t="s">
        <v>85</v>
      </c>
      <c r="G13" s="81" t="s">
        <v>86</v>
      </c>
      <c r="H13" s="81"/>
      <c r="I13" s="68" t="s">
        <v>226</v>
      </c>
      <c r="J13" s="81" t="s">
        <v>85</v>
      </c>
      <c r="K13" s="88" t="s">
        <v>86</v>
      </c>
    </row>
    <row r="14" spans="1:11" ht="18" customHeight="1">
      <c r="A14" s="71" t="s">
        <v>227</v>
      </c>
      <c r="B14" s="75" t="s">
        <v>85</v>
      </c>
      <c r="C14" s="75" t="s">
        <v>86</v>
      </c>
      <c r="D14" s="74"/>
      <c r="E14" s="73" t="s">
        <v>228</v>
      </c>
      <c r="F14" s="75" t="s">
        <v>85</v>
      </c>
      <c r="G14" s="75" t="s">
        <v>86</v>
      </c>
      <c r="H14" s="75"/>
      <c r="I14" s="73" t="s">
        <v>229</v>
      </c>
      <c r="J14" s="75" t="s">
        <v>85</v>
      </c>
      <c r="K14" s="89" t="s">
        <v>86</v>
      </c>
    </row>
    <row r="15" spans="1:11" ht="18" customHeight="1">
      <c r="A15" s="76"/>
      <c r="B15" s="78"/>
      <c r="C15" s="78"/>
      <c r="D15" s="77"/>
      <c r="E15" s="76"/>
      <c r="F15" s="78"/>
      <c r="G15" s="78"/>
      <c r="H15" s="78"/>
      <c r="I15" s="76"/>
      <c r="J15" s="78"/>
      <c r="K15" s="78"/>
    </row>
    <row r="16" spans="1:11" ht="18" customHeight="1">
      <c r="A16" s="340" t="s">
        <v>230</v>
      </c>
      <c r="B16" s="327"/>
      <c r="C16" s="327"/>
      <c r="D16" s="327"/>
      <c r="E16" s="327"/>
      <c r="F16" s="327"/>
      <c r="G16" s="327"/>
      <c r="H16" s="327"/>
      <c r="I16" s="327"/>
      <c r="J16" s="327"/>
      <c r="K16" s="328"/>
    </row>
    <row r="17" spans="1:11" ht="18" customHeight="1">
      <c r="A17" s="281" t="s">
        <v>231</v>
      </c>
      <c r="B17" s="282"/>
      <c r="C17" s="282"/>
      <c r="D17" s="282"/>
      <c r="E17" s="282"/>
      <c r="F17" s="282"/>
      <c r="G17" s="282"/>
      <c r="H17" s="282"/>
      <c r="I17" s="282"/>
      <c r="J17" s="282"/>
      <c r="K17" s="346"/>
    </row>
    <row r="18" spans="1:11" ht="18" customHeight="1">
      <c r="A18" s="281" t="s">
        <v>232</v>
      </c>
      <c r="B18" s="282"/>
      <c r="C18" s="282"/>
      <c r="D18" s="282"/>
      <c r="E18" s="282"/>
      <c r="F18" s="282"/>
      <c r="G18" s="282"/>
      <c r="H18" s="282"/>
      <c r="I18" s="282"/>
      <c r="J18" s="282"/>
      <c r="K18" s="346"/>
    </row>
    <row r="19" spans="1:11" ht="21.95" customHeight="1">
      <c r="A19" s="386"/>
      <c r="B19" s="387"/>
      <c r="C19" s="387"/>
      <c r="D19" s="387"/>
      <c r="E19" s="387"/>
      <c r="F19" s="387"/>
      <c r="G19" s="387"/>
      <c r="H19" s="387"/>
      <c r="I19" s="387"/>
      <c r="J19" s="387"/>
      <c r="K19" s="388"/>
    </row>
    <row r="20" spans="1:11" ht="21.95" customHeight="1">
      <c r="A20" s="329"/>
      <c r="B20" s="330"/>
      <c r="C20" s="330"/>
      <c r="D20" s="330"/>
      <c r="E20" s="330"/>
      <c r="F20" s="330"/>
      <c r="G20" s="330"/>
      <c r="H20" s="330"/>
      <c r="I20" s="330"/>
      <c r="J20" s="330"/>
      <c r="K20" s="389"/>
    </row>
    <row r="21" spans="1:11" ht="21.95" customHeight="1">
      <c r="A21" s="329"/>
      <c r="B21" s="330"/>
      <c r="C21" s="330"/>
      <c r="D21" s="330"/>
      <c r="E21" s="330"/>
      <c r="F21" s="330"/>
      <c r="G21" s="330"/>
      <c r="H21" s="330"/>
      <c r="I21" s="330"/>
      <c r="J21" s="330"/>
      <c r="K21" s="389"/>
    </row>
    <row r="22" spans="1:11" ht="21.95" customHeight="1">
      <c r="A22" s="329"/>
      <c r="B22" s="330"/>
      <c r="C22" s="330"/>
      <c r="D22" s="330"/>
      <c r="E22" s="330"/>
      <c r="F22" s="330"/>
      <c r="G22" s="330"/>
      <c r="H22" s="330"/>
      <c r="I22" s="330"/>
      <c r="J22" s="330"/>
      <c r="K22" s="389"/>
    </row>
    <row r="23" spans="1:11" ht="21.95" customHeight="1">
      <c r="A23" s="390"/>
      <c r="B23" s="391"/>
      <c r="C23" s="391"/>
      <c r="D23" s="391"/>
      <c r="E23" s="391"/>
      <c r="F23" s="391"/>
      <c r="G23" s="391"/>
      <c r="H23" s="391"/>
      <c r="I23" s="391"/>
      <c r="J23" s="391"/>
      <c r="K23" s="392"/>
    </row>
    <row r="24" spans="1:11" ht="18" customHeight="1">
      <c r="A24" s="281" t="s">
        <v>117</v>
      </c>
      <c r="B24" s="282"/>
      <c r="C24" s="81" t="s">
        <v>65</v>
      </c>
      <c r="D24" s="81" t="s">
        <v>66</v>
      </c>
      <c r="E24" s="341"/>
      <c r="F24" s="341"/>
      <c r="G24" s="341"/>
      <c r="H24" s="341"/>
      <c r="I24" s="341"/>
      <c r="J24" s="341"/>
      <c r="K24" s="342"/>
    </row>
    <row r="25" spans="1:11" ht="18" customHeight="1">
      <c r="A25" s="84" t="s">
        <v>233</v>
      </c>
      <c r="B25" s="393"/>
      <c r="C25" s="393"/>
      <c r="D25" s="393"/>
      <c r="E25" s="393"/>
      <c r="F25" s="393"/>
      <c r="G25" s="393"/>
      <c r="H25" s="393"/>
      <c r="I25" s="393"/>
      <c r="J25" s="393"/>
      <c r="K25" s="394"/>
    </row>
    <row r="26" spans="1:11">
      <c r="A26" s="395"/>
      <c r="B26" s="395"/>
      <c r="C26" s="395"/>
      <c r="D26" s="395"/>
      <c r="E26" s="395"/>
      <c r="F26" s="395"/>
      <c r="G26" s="395"/>
      <c r="H26" s="395"/>
      <c r="I26" s="395"/>
      <c r="J26" s="395"/>
      <c r="K26" s="395"/>
    </row>
    <row r="27" spans="1:11" ht="20.100000000000001" customHeight="1">
      <c r="A27" s="396" t="s">
        <v>234</v>
      </c>
      <c r="B27" s="381"/>
      <c r="C27" s="381"/>
      <c r="D27" s="381"/>
      <c r="E27" s="381"/>
      <c r="F27" s="381"/>
      <c r="G27" s="381"/>
      <c r="H27" s="381"/>
      <c r="I27" s="381"/>
      <c r="J27" s="381"/>
      <c r="K27" s="382"/>
    </row>
    <row r="28" spans="1:11" ht="23.1" customHeight="1">
      <c r="A28" s="85" t="s">
        <v>235</v>
      </c>
      <c r="B28" s="86"/>
      <c r="C28" s="86"/>
      <c r="D28" s="86"/>
      <c r="E28" s="86"/>
      <c r="F28" s="86"/>
      <c r="G28" s="86"/>
      <c r="H28" s="86"/>
      <c r="I28" s="86"/>
      <c r="J28" s="91">
        <v>1</v>
      </c>
      <c r="K28" s="92"/>
    </row>
    <row r="29" spans="1:11" ht="23.1" customHeight="1">
      <c r="A29" s="85" t="s">
        <v>236</v>
      </c>
      <c r="B29" s="86"/>
      <c r="C29" s="86"/>
      <c r="D29" s="86"/>
      <c r="E29" s="86"/>
      <c r="F29" s="86"/>
      <c r="G29" s="86"/>
      <c r="H29" s="86"/>
      <c r="I29" s="86"/>
      <c r="J29" s="91">
        <v>1</v>
      </c>
      <c r="K29" s="92"/>
    </row>
    <row r="30" spans="1:11" ht="23.1" customHeight="1">
      <c r="A30" s="85"/>
      <c r="B30" s="86"/>
      <c r="C30" s="86"/>
      <c r="D30" s="86"/>
      <c r="E30" s="86"/>
      <c r="F30" s="86"/>
      <c r="G30" s="86"/>
      <c r="H30" s="86"/>
      <c r="I30" s="86"/>
      <c r="J30" s="91"/>
      <c r="K30" s="92"/>
    </row>
    <row r="31" spans="1:11" ht="23.1" customHeight="1">
      <c r="A31" s="85"/>
      <c r="B31" s="86"/>
      <c r="C31" s="86"/>
      <c r="D31" s="86"/>
      <c r="E31" s="86"/>
      <c r="F31" s="86"/>
      <c r="G31" s="86"/>
      <c r="H31" s="86"/>
      <c r="I31" s="86"/>
      <c r="J31" s="91"/>
      <c r="K31" s="92"/>
    </row>
    <row r="32" spans="1:11" ht="23.1" customHeight="1">
      <c r="A32" s="397"/>
      <c r="B32" s="398"/>
      <c r="C32" s="398"/>
      <c r="D32" s="398"/>
      <c r="E32" s="398"/>
      <c r="F32" s="398"/>
      <c r="G32" s="398"/>
      <c r="H32" s="398"/>
      <c r="I32" s="398"/>
      <c r="J32" s="398"/>
      <c r="K32" s="399"/>
    </row>
    <row r="33" spans="1:11" ht="23.1" customHeight="1">
      <c r="A33" s="329"/>
      <c r="B33" s="330"/>
      <c r="C33" s="330"/>
      <c r="D33" s="330"/>
      <c r="E33" s="330"/>
      <c r="F33" s="330"/>
      <c r="G33" s="330"/>
      <c r="H33" s="330"/>
      <c r="I33" s="330"/>
      <c r="J33" s="330"/>
      <c r="K33" s="389"/>
    </row>
    <row r="34" spans="1:11" ht="23.1" customHeight="1">
      <c r="A34" s="400"/>
      <c r="B34" s="330"/>
      <c r="C34" s="330"/>
      <c r="D34" s="330"/>
      <c r="E34" s="330"/>
      <c r="F34" s="330"/>
      <c r="G34" s="330"/>
      <c r="H34" s="330"/>
      <c r="I34" s="330"/>
      <c r="J34" s="330"/>
      <c r="K34" s="389"/>
    </row>
    <row r="35" spans="1:11" ht="23.1" customHeight="1">
      <c r="A35" s="401"/>
      <c r="B35" s="402"/>
      <c r="C35" s="402"/>
      <c r="D35" s="402"/>
      <c r="E35" s="402"/>
      <c r="F35" s="402"/>
      <c r="G35" s="402"/>
      <c r="H35" s="402"/>
      <c r="I35" s="402"/>
      <c r="J35" s="402"/>
      <c r="K35" s="403"/>
    </row>
    <row r="36" spans="1:11" ht="18.75" customHeight="1">
      <c r="A36" s="404" t="s">
        <v>237</v>
      </c>
      <c r="B36" s="405"/>
      <c r="C36" s="405"/>
      <c r="D36" s="405"/>
      <c r="E36" s="405"/>
      <c r="F36" s="405"/>
      <c r="G36" s="405"/>
      <c r="H36" s="405"/>
      <c r="I36" s="405"/>
      <c r="J36" s="405"/>
      <c r="K36" s="406"/>
    </row>
    <row r="37" spans="1:11" ht="18.75" customHeight="1">
      <c r="A37" s="281" t="s">
        <v>238</v>
      </c>
      <c r="B37" s="282"/>
      <c r="C37" s="282"/>
      <c r="D37" s="341" t="s">
        <v>239</v>
      </c>
      <c r="E37" s="341"/>
      <c r="F37" s="333" t="s">
        <v>240</v>
      </c>
      <c r="G37" s="407"/>
      <c r="H37" s="282" t="s">
        <v>241</v>
      </c>
      <c r="I37" s="282"/>
      <c r="J37" s="282" t="s">
        <v>242</v>
      </c>
      <c r="K37" s="346"/>
    </row>
    <row r="38" spans="1:11" ht="18.75" customHeight="1">
      <c r="A38" s="69" t="s">
        <v>118</v>
      </c>
      <c r="B38" s="282" t="s">
        <v>243</v>
      </c>
      <c r="C38" s="282"/>
      <c r="D38" s="282"/>
      <c r="E38" s="282"/>
      <c r="F38" s="282"/>
      <c r="G38" s="282"/>
      <c r="H38" s="282"/>
      <c r="I38" s="282"/>
      <c r="J38" s="282"/>
      <c r="K38" s="346"/>
    </row>
    <row r="39" spans="1:11" ht="24" customHeight="1">
      <c r="A39" s="281"/>
      <c r="B39" s="282"/>
      <c r="C39" s="282"/>
      <c r="D39" s="282"/>
      <c r="E39" s="282"/>
      <c r="F39" s="282"/>
      <c r="G39" s="282"/>
      <c r="H39" s="282"/>
      <c r="I39" s="282"/>
      <c r="J39" s="282"/>
      <c r="K39" s="346"/>
    </row>
    <row r="40" spans="1:11" ht="24" customHeight="1">
      <c r="A40" s="281"/>
      <c r="B40" s="282"/>
      <c r="C40" s="282"/>
      <c r="D40" s="282"/>
      <c r="E40" s="282"/>
      <c r="F40" s="282"/>
      <c r="G40" s="282"/>
      <c r="H40" s="282"/>
      <c r="I40" s="282"/>
      <c r="J40" s="282"/>
      <c r="K40" s="346"/>
    </row>
    <row r="41" spans="1:11" ht="32.1" customHeight="1">
      <c r="A41" s="71" t="s">
        <v>130</v>
      </c>
      <c r="B41" s="408" t="s">
        <v>244</v>
      </c>
      <c r="C41" s="408"/>
      <c r="D41" s="73" t="s">
        <v>245</v>
      </c>
      <c r="E41" s="74" t="s">
        <v>133</v>
      </c>
      <c r="F41" s="73" t="s">
        <v>134</v>
      </c>
      <c r="G41" s="87">
        <v>45072</v>
      </c>
      <c r="H41" s="409" t="s">
        <v>135</v>
      </c>
      <c r="I41" s="409"/>
      <c r="J41" s="408" t="s">
        <v>136</v>
      </c>
      <c r="K41" s="410"/>
    </row>
    <row r="42" spans="1:11" ht="16.5" customHeight="1"/>
    <row r="43" spans="1:11" ht="16.5" customHeight="1"/>
    <row r="44" spans="1:11" ht="16.5" customHeight="1"/>
  </sheetData>
  <mergeCells count="48">
    <mergeCell ref="B38:K38"/>
    <mergeCell ref="A39:K39"/>
    <mergeCell ref="A40:K40"/>
    <mergeCell ref="B41:C41"/>
    <mergeCell ref="H41:I41"/>
    <mergeCell ref="J41:K41"/>
    <mergeCell ref="A34:K34"/>
    <mergeCell ref="A35:K35"/>
    <mergeCell ref="A36:K36"/>
    <mergeCell ref="A37:C37"/>
    <mergeCell ref="D37:E37"/>
    <mergeCell ref="F37:G37"/>
    <mergeCell ref="H37:I37"/>
    <mergeCell ref="J37:K37"/>
    <mergeCell ref="B25:K25"/>
    <mergeCell ref="A26:K26"/>
    <mergeCell ref="A27:K27"/>
    <mergeCell ref="A32:K32"/>
    <mergeCell ref="A33:K33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56" type="noConversion"/>
  <pageMargins left="0.31458333333333299" right="0.118055555555556" top="0.39305555555555599" bottom="0" header="0.5" footer="0.5"/>
  <pageSetup paperSize="9" scale="85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36</xdr:row>
                    <xdr:rowOff>0</xdr:rowOff>
                  </from>
                  <to>
                    <xdr:col>2</xdr:col>
                    <xdr:colOff>76200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36</xdr:row>
                    <xdr:rowOff>0</xdr:rowOff>
                  </from>
                  <to>
                    <xdr:col>6</xdr:col>
                    <xdr:colOff>447675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36</xdr:row>
                    <xdr:rowOff>0</xdr:rowOff>
                  </from>
                  <to>
                    <xdr:col>8</xdr:col>
                    <xdr:colOff>485775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36</xdr:row>
                    <xdr:rowOff>9525</xdr:rowOff>
                  </from>
                  <to>
                    <xdr:col>10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11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323850</xdr:colOff>
                    <xdr:row>10</xdr:row>
                    <xdr:rowOff>190500</xdr:rowOff>
                  </from>
                  <to>
                    <xdr:col>7</xdr:col>
                    <xdr:colOff>104775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342900</xdr:colOff>
                    <xdr:row>12</xdr:row>
                    <xdr:rowOff>9525</xdr:rowOff>
                  </from>
                  <to>
                    <xdr:col>7</xdr:col>
                    <xdr:colOff>47625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352425</xdr:colOff>
                    <xdr:row>13</xdr:row>
                    <xdr:rowOff>28575</xdr:rowOff>
                  </from>
                  <to>
                    <xdr:col>7</xdr:col>
                    <xdr:colOff>66675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190500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228600</xdr:colOff>
                    <xdr:row>23</xdr:row>
                    <xdr:rowOff>19050</xdr:rowOff>
                  </from>
                  <to>
                    <xdr:col>3</xdr:col>
                    <xdr:colOff>628650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247650</xdr:colOff>
                    <xdr:row>23</xdr:row>
                    <xdr:rowOff>19050</xdr:rowOff>
                  </from>
                  <to>
                    <xdr:col>2</xdr:col>
                    <xdr:colOff>676275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9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V21"/>
  <sheetViews>
    <sheetView tabSelected="1" workbookViewId="0">
      <selection activeCell="Q9" sqref="Q9"/>
    </sheetView>
  </sheetViews>
  <sheetFormatPr defaultColWidth="9" defaultRowHeight="14.25"/>
  <cols>
    <col min="1" max="1" width="15.5" style="25" customWidth="1"/>
    <col min="2" max="2" width="8.5" style="25" customWidth="1"/>
    <col min="3" max="3" width="8.5" style="26" customWidth="1"/>
    <col min="4" max="7" width="8.5" style="25" customWidth="1"/>
    <col min="8" max="8" width="2.75" style="25" customWidth="1"/>
    <col min="9" max="9" width="9.125" style="25" customWidth="1"/>
    <col min="10" max="14" width="9.75" style="25" customWidth="1"/>
    <col min="15" max="15" width="9.75" style="27" customWidth="1"/>
    <col min="16" max="253" width="9" style="25"/>
    <col min="254" max="16384" width="9" style="2"/>
  </cols>
  <sheetData>
    <row r="1" spans="1:256" s="25" customFormat="1" ht="29.1" customHeight="1">
      <c r="A1" s="303" t="s">
        <v>140</v>
      </c>
      <c r="B1" s="304"/>
      <c r="C1" s="305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49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5" customFormat="1" ht="20.100000000000001" customHeight="1">
      <c r="A2" s="28" t="s">
        <v>61</v>
      </c>
      <c r="B2" s="364" t="s">
        <v>62</v>
      </c>
      <c r="C2" s="365"/>
      <c r="D2" s="29" t="s">
        <v>67</v>
      </c>
      <c r="E2" s="366" t="s">
        <v>68</v>
      </c>
      <c r="F2" s="366"/>
      <c r="G2" s="366"/>
      <c r="H2" s="371"/>
      <c r="I2" s="50" t="s">
        <v>56</v>
      </c>
      <c r="J2" s="367" t="s">
        <v>57</v>
      </c>
      <c r="K2" s="367"/>
      <c r="L2" s="367"/>
      <c r="M2" s="367"/>
      <c r="N2" s="368"/>
      <c r="O2" s="51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s="25" customFormat="1">
      <c r="A3" s="370" t="s">
        <v>141</v>
      </c>
      <c r="B3" s="311" t="s">
        <v>142</v>
      </c>
      <c r="C3" s="312"/>
      <c r="D3" s="311"/>
      <c r="E3" s="311"/>
      <c r="F3" s="311"/>
      <c r="G3" s="311"/>
      <c r="H3" s="372"/>
      <c r="I3" s="311" t="s">
        <v>143</v>
      </c>
      <c r="J3" s="311"/>
      <c r="K3" s="311"/>
      <c r="L3" s="311"/>
      <c r="M3" s="311"/>
      <c r="N3" s="369"/>
      <c r="O3" s="5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s="25" customFormat="1" ht="17.25">
      <c r="A4" s="370"/>
      <c r="B4" s="30"/>
      <c r="C4" s="30"/>
      <c r="D4" s="30"/>
      <c r="E4" s="30"/>
      <c r="F4" s="30"/>
      <c r="G4" s="30"/>
      <c r="H4" s="372"/>
      <c r="I4" s="53"/>
      <c r="J4" s="54" t="s">
        <v>246</v>
      </c>
      <c r="K4" s="54" t="s">
        <v>247</v>
      </c>
      <c r="L4" s="54" t="s">
        <v>248</v>
      </c>
      <c r="M4" s="54" t="s">
        <v>249</v>
      </c>
      <c r="N4" s="54" t="s">
        <v>250</v>
      </c>
      <c r="O4" s="55" t="s">
        <v>251</v>
      </c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s="25" customFormat="1">
      <c r="A5" s="370"/>
      <c r="B5" s="31" t="s">
        <v>144</v>
      </c>
      <c r="C5" s="31" t="s">
        <v>145</v>
      </c>
      <c r="D5" s="31" t="s">
        <v>146</v>
      </c>
      <c r="E5" s="31" t="s">
        <v>147</v>
      </c>
      <c r="F5" s="31" t="s">
        <v>148</v>
      </c>
      <c r="G5" s="31" t="s">
        <v>149</v>
      </c>
      <c r="H5" s="373"/>
      <c r="I5" s="54"/>
      <c r="J5" s="54" t="s">
        <v>112</v>
      </c>
      <c r="K5" s="54" t="s">
        <v>112</v>
      </c>
      <c r="L5" s="54" t="s">
        <v>112</v>
      </c>
      <c r="M5" s="54" t="s">
        <v>111</v>
      </c>
      <c r="N5" s="54" t="s">
        <v>111</v>
      </c>
      <c r="O5" s="55" t="s">
        <v>111</v>
      </c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s="25" customFormat="1" ht="21" customHeight="1">
      <c r="A6" s="32" t="s">
        <v>153</v>
      </c>
      <c r="B6" s="32">
        <f t="shared" ref="B6:B8" si="0">C6-5</f>
        <v>71</v>
      </c>
      <c r="C6" s="33">
        <v>76</v>
      </c>
      <c r="D6" s="32">
        <f>C6+6</f>
        <v>82</v>
      </c>
      <c r="E6" s="32">
        <f>D6+6</f>
        <v>88</v>
      </c>
      <c r="F6" s="32">
        <f>E6+6</f>
        <v>94</v>
      </c>
      <c r="G6" s="32">
        <f t="shared" ref="G6:G8" si="1">F6+3</f>
        <v>97</v>
      </c>
      <c r="H6" s="373"/>
      <c r="I6" s="54"/>
      <c r="J6" s="54" t="s">
        <v>252</v>
      </c>
      <c r="K6" s="54" t="s">
        <v>252</v>
      </c>
      <c r="L6" s="54" t="s">
        <v>252</v>
      </c>
      <c r="M6" s="54" t="s">
        <v>252</v>
      </c>
      <c r="N6" s="54" t="s">
        <v>253</v>
      </c>
      <c r="O6" s="55" t="s">
        <v>252</v>
      </c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s="25" customFormat="1" ht="21" customHeight="1">
      <c r="A7" s="34" t="s">
        <v>156</v>
      </c>
      <c r="B7" s="32">
        <f>C7-3</f>
        <v>51</v>
      </c>
      <c r="C7" s="33">
        <v>54</v>
      </c>
      <c r="D7" s="32">
        <f>C7+4</f>
        <v>58</v>
      </c>
      <c r="E7" s="32">
        <f>D7+3</f>
        <v>61</v>
      </c>
      <c r="F7" s="32">
        <f>E7+4</f>
        <v>65</v>
      </c>
      <c r="G7" s="32">
        <f>F7+2</f>
        <v>67</v>
      </c>
      <c r="H7" s="373"/>
      <c r="I7" s="54"/>
      <c r="J7" s="54" t="s">
        <v>252</v>
      </c>
      <c r="K7" s="54" t="s">
        <v>252</v>
      </c>
      <c r="L7" s="54" t="s">
        <v>252</v>
      </c>
      <c r="M7" s="54" t="s">
        <v>254</v>
      </c>
      <c r="N7" s="54" t="s">
        <v>254</v>
      </c>
      <c r="O7" s="55" t="s">
        <v>254</v>
      </c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s="25" customFormat="1" ht="21" customHeight="1">
      <c r="A8" s="32" t="s">
        <v>160</v>
      </c>
      <c r="B8" s="32">
        <f t="shared" si="0"/>
        <v>73</v>
      </c>
      <c r="C8" s="33">
        <v>78</v>
      </c>
      <c r="D8" s="32">
        <f t="shared" ref="D8:F8" si="2">C8+5</f>
        <v>83</v>
      </c>
      <c r="E8" s="32">
        <f t="shared" si="2"/>
        <v>88</v>
      </c>
      <c r="F8" s="32">
        <f t="shared" si="2"/>
        <v>93</v>
      </c>
      <c r="G8" s="32">
        <f t="shared" si="1"/>
        <v>96</v>
      </c>
      <c r="H8" s="373"/>
      <c r="I8" s="54"/>
      <c r="J8" s="54" t="s">
        <v>252</v>
      </c>
      <c r="K8" s="54" t="s">
        <v>252</v>
      </c>
      <c r="L8" s="54" t="s">
        <v>255</v>
      </c>
      <c r="M8" s="54" t="s">
        <v>252</v>
      </c>
      <c r="N8" s="54" t="s">
        <v>252</v>
      </c>
      <c r="O8" s="55" t="s">
        <v>252</v>
      </c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s="25" customFormat="1" ht="21" customHeight="1">
      <c r="A9" s="32" t="s">
        <v>162</v>
      </c>
      <c r="B9" s="32">
        <f>C9-1.6</f>
        <v>21.9</v>
      </c>
      <c r="C9" s="32">
        <v>23.5</v>
      </c>
      <c r="D9" s="32">
        <f>C9+1.6</f>
        <v>25.1</v>
      </c>
      <c r="E9" s="32">
        <f>D9+1.6</f>
        <v>26.700000000000003</v>
      </c>
      <c r="F9" s="32">
        <f>E9+1.6</f>
        <v>28.300000000000004</v>
      </c>
      <c r="G9" s="32">
        <f>F9+0.9</f>
        <v>29.200000000000003</v>
      </c>
      <c r="H9" s="373"/>
      <c r="I9" s="54"/>
      <c r="J9" s="54" t="s">
        <v>256</v>
      </c>
      <c r="K9" s="54" t="s">
        <v>252</v>
      </c>
      <c r="L9" s="54" t="s">
        <v>252</v>
      </c>
      <c r="M9" s="54" t="s">
        <v>252</v>
      </c>
      <c r="N9" s="54" t="s">
        <v>252</v>
      </c>
      <c r="O9" s="55" t="s">
        <v>252</v>
      </c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s="25" customFormat="1" ht="21" customHeight="1">
      <c r="A10" s="32" t="s">
        <v>163</v>
      </c>
      <c r="B10" s="32">
        <f>C10-1</f>
        <v>15</v>
      </c>
      <c r="C10" s="32">
        <v>16</v>
      </c>
      <c r="D10" s="32">
        <f>C10+1.2</f>
        <v>17.2</v>
      </c>
      <c r="E10" s="32">
        <f>D10+1.2</f>
        <v>18.399999999999999</v>
      </c>
      <c r="F10" s="32">
        <f>E10+1.2</f>
        <v>19.599999999999998</v>
      </c>
      <c r="G10" s="32">
        <f>F10+0.6</f>
        <v>20.2</v>
      </c>
      <c r="H10" s="373"/>
      <c r="I10" s="54"/>
      <c r="J10" s="54" t="s">
        <v>253</v>
      </c>
      <c r="K10" s="54" t="s">
        <v>253</v>
      </c>
      <c r="L10" s="54" t="s">
        <v>252</v>
      </c>
      <c r="M10" s="54" t="s">
        <v>253</v>
      </c>
      <c r="N10" s="54" t="s">
        <v>252</v>
      </c>
      <c r="O10" s="55" t="s">
        <v>252</v>
      </c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s="25" customFormat="1" ht="21" customHeight="1">
      <c r="A11" s="31" t="s">
        <v>165</v>
      </c>
      <c r="B11" s="32">
        <f>C11-0.5</f>
        <v>8.5</v>
      </c>
      <c r="C11" s="32">
        <v>9</v>
      </c>
      <c r="D11" s="32">
        <f t="shared" ref="D11:G11" si="3">C11+0.5</f>
        <v>9.5</v>
      </c>
      <c r="E11" s="32">
        <f t="shared" si="3"/>
        <v>10</v>
      </c>
      <c r="F11" s="32">
        <f t="shared" si="3"/>
        <v>10.5</v>
      </c>
      <c r="G11" s="32">
        <f t="shared" si="3"/>
        <v>11</v>
      </c>
      <c r="H11" s="373"/>
      <c r="I11" s="54"/>
      <c r="J11" s="54" t="s">
        <v>252</v>
      </c>
      <c r="K11" s="54" t="s">
        <v>252</v>
      </c>
      <c r="L11" s="54" t="s">
        <v>252</v>
      </c>
      <c r="M11" s="54" t="s">
        <v>252</v>
      </c>
      <c r="N11" s="54" t="s">
        <v>252</v>
      </c>
      <c r="O11" s="55" t="s">
        <v>252</v>
      </c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s="25" customFormat="1" ht="21" customHeight="1">
      <c r="A12" s="32" t="s">
        <v>167</v>
      </c>
      <c r="B12" s="32">
        <f>C12-1.5</f>
        <v>21.5</v>
      </c>
      <c r="C12" s="32">
        <v>23</v>
      </c>
      <c r="D12" s="32">
        <f>C12+1.5</f>
        <v>24.5</v>
      </c>
      <c r="E12" s="32">
        <f>D12+1.5</f>
        <v>26</v>
      </c>
      <c r="F12" s="32">
        <f>E12+1.5</f>
        <v>27.5</v>
      </c>
      <c r="G12" s="32">
        <f>F12+1</f>
        <v>28.5</v>
      </c>
      <c r="H12" s="373"/>
      <c r="I12" s="54"/>
      <c r="J12" s="54" t="s">
        <v>253</v>
      </c>
      <c r="K12" s="54" t="s">
        <v>257</v>
      </c>
      <c r="L12" s="54" t="s">
        <v>253</v>
      </c>
      <c r="M12" s="54" t="s">
        <v>254</v>
      </c>
      <c r="N12" s="54" t="s">
        <v>253</v>
      </c>
      <c r="O12" s="55" t="s">
        <v>253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s="25" customFormat="1" ht="21" customHeight="1">
      <c r="A13" s="32" t="s">
        <v>170</v>
      </c>
      <c r="B13" s="32">
        <f>C13-1.8</f>
        <v>31.2</v>
      </c>
      <c r="C13" s="32">
        <v>33</v>
      </c>
      <c r="D13" s="32">
        <f>C13+1.8</f>
        <v>34.799999999999997</v>
      </c>
      <c r="E13" s="32">
        <f>D13+1.8</f>
        <v>36.599999999999994</v>
      </c>
      <c r="F13" s="32">
        <f>E13+1.8</f>
        <v>38.399999999999991</v>
      </c>
      <c r="G13" s="32">
        <f>F13+1.1</f>
        <v>39.499999999999993</v>
      </c>
      <c r="H13" s="373"/>
      <c r="I13" s="54"/>
      <c r="J13" s="54" t="s">
        <v>253</v>
      </c>
      <c r="K13" s="54" t="s">
        <v>254</v>
      </c>
      <c r="L13" s="54" t="s">
        <v>253</v>
      </c>
      <c r="M13" s="54" t="s">
        <v>258</v>
      </c>
      <c r="N13" s="54" t="s">
        <v>258</v>
      </c>
      <c r="O13" s="55" t="s">
        <v>258</v>
      </c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s="25" customFormat="1" ht="21" customHeight="1">
      <c r="A14" s="32" t="s">
        <v>171</v>
      </c>
      <c r="B14" s="32">
        <v>3.5</v>
      </c>
      <c r="C14" s="32">
        <v>3.5</v>
      </c>
      <c r="D14" s="32">
        <v>3.5</v>
      </c>
      <c r="E14" s="32">
        <v>3.5</v>
      </c>
      <c r="F14" s="32">
        <v>3.5</v>
      </c>
      <c r="G14" s="32">
        <v>3.5</v>
      </c>
      <c r="H14" s="373"/>
      <c r="I14" s="54"/>
      <c r="J14" s="54" t="s">
        <v>252</v>
      </c>
      <c r="K14" s="54" t="s">
        <v>252</v>
      </c>
      <c r="L14" s="54" t="s">
        <v>252</v>
      </c>
      <c r="M14" s="54" t="s">
        <v>252</v>
      </c>
      <c r="N14" s="54" t="s">
        <v>252</v>
      </c>
      <c r="O14" s="55" t="s">
        <v>252</v>
      </c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s="25" customFormat="1" ht="21" customHeight="1">
      <c r="A15" s="32" t="s">
        <v>172</v>
      </c>
      <c r="B15" s="36">
        <v>12.5</v>
      </c>
      <c r="C15" s="32">
        <v>12.5</v>
      </c>
      <c r="D15" s="32">
        <f>B15+1.5</f>
        <v>14</v>
      </c>
      <c r="E15" s="32">
        <v>14.5</v>
      </c>
      <c r="F15" s="32">
        <v>15.5</v>
      </c>
      <c r="G15" s="32">
        <v>15.5</v>
      </c>
      <c r="H15" s="373"/>
      <c r="I15" s="54"/>
      <c r="J15" s="54" t="s">
        <v>154</v>
      </c>
      <c r="K15" s="54" t="s">
        <v>154</v>
      </c>
      <c r="L15" s="54" t="s">
        <v>154</v>
      </c>
      <c r="M15" s="54" t="s">
        <v>154</v>
      </c>
      <c r="N15" s="54" t="s">
        <v>154</v>
      </c>
      <c r="O15" s="55" t="s">
        <v>154</v>
      </c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s="25" customFormat="1" ht="21" customHeight="1">
      <c r="A16" s="37"/>
      <c r="B16" s="38"/>
      <c r="C16" s="38"/>
      <c r="D16" s="38"/>
      <c r="E16" s="38"/>
      <c r="F16" s="38"/>
      <c r="G16" s="38"/>
      <c r="H16" s="373"/>
      <c r="I16" s="54"/>
      <c r="J16" s="54"/>
      <c r="K16" s="54"/>
      <c r="L16" s="54"/>
      <c r="M16" s="54"/>
      <c r="N16" s="54"/>
      <c r="O16" s="55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s="25" customFormat="1" ht="21" customHeight="1">
      <c r="A17" s="39"/>
      <c r="B17" s="40"/>
      <c r="C17" s="40"/>
      <c r="D17" s="40"/>
      <c r="E17" s="40"/>
      <c r="F17" s="40"/>
      <c r="G17" s="40"/>
      <c r="H17" s="373"/>
      <c r="I17" s="54"/>
      <c r="J17" s="54"/>
      <c r="K17" s="54"/>
      <c r="L17" s="54"/>
      <c r="M17" s="54"/>
      <c r="N17" s="54"/>
      <c r="O17" s="55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s="25" customFormat="1" ht="21" customHeight="1">
      <c r="A18" s="41"/>
      <c r="B18" s="42"/>
      <c r="C18" s="42"/>
      <c r="D18" s="43"/>
      <c r="E18" s="42"/>
      <c r="F18" s="42"/>
      <c r="G18" s="42"/>
      <c r="H18" s="374"/>
      <c r="I18" s="56"/>
      <c r="J18" s="56"/>
      <c r="K18" s="57"/>
      <c r="L18" s="56"/>
      <c r="M18" s="56"/>
      <c r="N18" s="57"/>
      <c r="O18" s="58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  <c r="IV18" s="2"/>
    </row>
    <row r="19" spans="1:256" s="25" customFormat="1" ht="16.5">
      <c r="A19" s="44"/>
      <c r="B19" s="44"/>
      <c r="C19" s="44"/>
      <c r="D19" s="45"/>
      <c r="E19" s="44"/>
      <c r="F19" s="44"/>
      <c r="G19" s="46"/>
      <c r="O19" s="49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</row>
    <row r="20" spans="1:256" s="25" customFormat="1">
      <c r="A20" s="47" t="s">
        <v>173</v>
      </c>
      <c r="B20" s="47"/>
      <c r="C20" s="48"/>
      <c r="O20" s="49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s="25" customFormat="1">
      <c r="C21" s="26"/>
      <c r="I21" s="59" t="s">
        <v>174</v>
      </c>
      <c r="J21" s="60">
        <v>45072</v>
      </c>
      <c r="K21" s="59" t="s">
        <v>175</v>
      </c>
      <c r="L21" s="59" t="s">
        <v>133</v>
      </c>
      <c r="M21" s="59" t="s">
        <v>176</v>
      </c>
      <c r="O21" s="49" t="s">
        <v>136</v>
      </c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56" type="noConversion"/>
  <pageMargins left="0.27500000000000002" right="0.118055555555556" top="0.51180555555555596" bottom="0.156944444444444" header="0.5" footer="0.118055555555556"/>
  <pageSetup paperSize="9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9"/>
  <sheetViews>
    <sheetView workbookViewId="0">
      <selection activeCell="C4" sqref="C4:C5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12.37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411" t="s">
        <v>259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</row>
    <row r="2" spans="1:15" s="1" customFormat="1" ht="16.5">
      <c r="A2" s="420" t="s">
        <v>260</v>
      </c>
      <c r="B2" s="421" t="s">
        <v>261</v>
      </c>
      <c r="C2" s="421" t="s">
        <v>262</v>
      </c>
      <c r="D2" s="421" t="s">
        <v>263</v>
      </c>
      <c r="E2" s="421" t="s">
        <v>264</v>
      </c>
      <c r="F2" s="421" t="s">
        <v>265</v>
      </c>
      <c r="G2" s="421" t="s">
        <v>266</v>
      </c>
      <c r="H2" s="421" t="s">
        <v>267</v>
      </c>
      <c r="I2" s="3" t="s">
        <v>268</v>
      </c>
      <c r="J2" s="3" t="s">
        <v>269</v>
      </c>
      <c r="K2" s="3" t="s">
        <v>270</v>
      </c>
      <c r="L2" s="3" t="s">
        <v>271</v>
      </c>
      <c r="M2" s="3" t="s">
        <v>272</v>
      </c>
      <c r="N2" s="421" t="s">
        <v>273</v>
      </c>
      <c r="O2" s="421" t="s">
        <v>274</v>
      </c>
    </row>
    <row r="3" spans="1:15" s="1" customFormat="1" ht="16.5">
      <c r="A3" s="420"/>
      <c r="B3" s="422"/>
      <c r="C3" s="422"/>
      <c r="D3" s="422"/>
      <c r="E3" s="422"/>
      <c r="F3" s="422"/>
      <c r="G3" s="422"/>
      <c r="H3" s="422"/>
      <c r="I3" s="3" t="s">
        <v>275</v>
      </c>
      <c r="J3" s="3" t="s">
        <v>275</v>
      </c>
      <c r="K3" s="3" t="s">
        <v>275</v>
      </c>
      <c r="L3" s="3" t="s">
        <v>275</v>
      </c>
      <c r="M3" s="3" t="s">
        <v>275</v>
      </c>
      <c r="N3" s="422"/>
      <c r="O3" s="422"/>
    </row>
    <row r="4" spans="1:15" ht="24.95" customHeight="1">
      <c r="A4" s="5">
        <v>1</v>
      </c>
      <c r="B4" s="13" t="s">
        <v>276</v>
      </c>
      <c r="C4" s="219" t="s">
        <v>277</v>
      </c>
      <c r="D4" s="8" t="s">
        <v>111</v>
      </c>
      <c r="E4" s="13" t="s">
        <v>62</v>
      </c>
      <c r="F4" s="13" t="s">
        <v>278</v>
      </c>
      <c r="G4" s="5" t="s">
        <v>154</v>
      </c>
      <c r="H4" s="5" t="s">
        <v>154</v>
      </c>
      <c r="I4" s="16">
        <v>1</v>
      </c>
      <c r="J4" s="16">
        <v>1</v>
      </c>
      <c r="K4" s="16">
        <v>2</v>
      </c>
      <c r="L4" s="5">
        <v>0</v>
      </c>
      <c r="M4" s="5">
        <v>0</v>
      </c>
      <c r="N4" s="5">
        <f>SUM(I4:M4)</f>
        <v>4</v>
      </c>
      <c r="O4" s="5"/>
    </row>
    <row r="5" spans="1:15" ht="24.95" customHeight="1">
      <c r="A5" s="5">
        <v>2</v>
      </c>
      <c r="B5" s="13" t="s">
        <v>279</v>
      </c>
      <c r="C5" s="219" t="s">
        <v>277</v>
      </c>
      <c r="D5" s="8" t="s">
        <v>112</v>
      </c>
      <c r="E5" s="13" t="s">
        <v>62</v>
      </c>
      <c r="F5" s="13" t="s">
        <v>278</v>
      </c>
      <c r="G5" s="5" t="s">
        <v>154</v>
      </c>
      <c r="H5" s="5" t="s">
        <v>154</v>
      </c>
      <c r="I5" s="16">
        <v>3</v>
      </c>
      <c r="J5" s="16">
        <v>2</v>
      </c>
      <c r="K5" s="16">
        <v>3</v>
      </c>
      <c r="L5" s="16">
        <v>0</v>
      </c>
      <c r="M5" s="5">
        <v>0</v>
      </c>
      <c r="N5" s="5">
        <f>SUM(I5:M5)</f>
        <v>8</v>
      </c>
      <c r="O5" s="5"/>
    </row>
    <row r="6" spans="1:15" ht="24.95" customHeight="1">
      <c r="A6" s="5">
        <v>3</v>
      </c>
      <c r="B6" s="13" t="s">
        <v>280</v>
      </c>
      <c r="C6" s="220" t="s">
        <v>281</v>
      </c>
      <c r="D6" s="8" t="s">
        <v>282</v>
      </c>
      <c r="E6" s="13" t="s">
        <v>62</v>
      </c>
      <c r="F6" s="13" t="s">
        <v>283</v>
      </c>
      <c r="G6" s="5" t="s">
        <v>154</v>
      </c>
      <c r="H6" s="5" t="s">
        <v>154</v>
      </c>
      <c r="I6" s="16">
        <v>1</v>
      </c>
      <c r="J6" s="16">
        <v>0</v>
      </c>
      <c r="K6" s="16">
        <v>2</v>
      </c>
      <c r="L6" s="16">
        <v>0</v>
      </c>
      <c r="M6" s="5">
        <v>0</v>
      </c>
      <c r="N6" s="5">
        <f>SUM(I6:M6)</f>
        <v>3</v>
      </c>
      <c r="O6" s="5"/>
    </row>
    <row r="7" spans="1:15" ht="24.95" customHeight="1">
      <c r="A7" s="5">
        <v>4</v>
      </c>
      <c r="B7" s="13" t="s">
        <v>284</v>
      </c>
      <c r="C7" s="220" t="s">
        <v>281</v>
      </c>
      <c r="D7" s="8" t="s">
        <v>112</v>
      </c>
      <c r="E7" s="13" t="s">
        <v>62</v>
      </c>
      <c r="F7" s="13" t="s">
        <v>283</v>
      </c>
      <c r="G7" s="5" t="s">
        <v>154</v>
      </c>
      <c r="H7" s="5" t="s">
        <v>154</v>
      </c>
      <c r="I7" s="16">
        <v>2</v>
      </c>
      <c r="J7" s="16">
        <v>1</v>
      </c>
      <c r="K7" s="16">
        <v>1</v>
      </c>
      <c r="L7" s="5">
        <v>0</v>
      </c>
      <c r="M7" s="5">
        <v>0</v>
      </c>
      <c r="N7" s="5">
        <f>SUM(I7:M7)</f>
        <v>4</v>
      </c>
      <c r="O7" s="6"/>
    </row>
    <row r="8" spans="1:15" s="2" customFormat="1" ht="18.75">
      <c r="A8" s="412" t="s">
        <v>285</v>
      </c>
      <c r="B8" s="413"/>
      <c r="C8" s="413"/>
      <c r="D8" s="414"/>
      <c r="E8" s="415"/>
      <c r="F8" s="416"/>
      <c r="G8" s="416"/>
      <c r="H8" s="416"/>
      <c r="I8" s="417"/>
      <c r="J8" s="412" t="s">
        <v>286</v>
      </c>
      <c r="K8" s="413"/>
      <c r="L8" s="413"/>
      <c r="M8" s="414"/>
      <c r="N8" s="9"/>
      <c r="O8" s="11"/>
    </row>
    <row r="9" spans="1:15" ht="44.1" customHeight="1">
      <c r="A9" s="418" t="s">
        <v>287</v>
      </c>
      <c r="B9" s="419"/>
      <c r="C9" s="419"/>
      <c r="D9" s="419"/>
      <c r="E9" s="419"/>
      <c r="F9" s="419"/>
      <c r="G9" s="419"/>
      <c r="H9" s="419"/>
      <c r="I9" s="419"/>
      <c r="J9" s="419"/>
      <c r="K9" s="419"/>
      <c r="L9" s="419"/>
      <c r="M9" s="419"/>
      <c r="N9" s="419"/>
      <c r="O9" s="419"/>
    </row>
  </sheetData>
  <mergeCells count="15">
    <mergeCell ref="A1:O1"/>
    <mergeCell ref="A8:D8"/>
    <mergeCell ref="E8:I8"/>
    <mergeCell ref="J8:M8"/>
    <mergeCell ref="A9:O9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56" type="noConversion"/>
  <dataValidations count="1">
    <dataValidation type="list" allowBlank="1" showInputMessage="1" showErrorMessage="1" sqref="O1 O3:O5 O6: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（首期)</vt:lpstr>
      <vt:lpstr>中期</vt:lpstr>
      <vt:lpstr>验货尺寸表 (中期)</vt:lpstr>
      <vt:lpstr>尾期</vt:lpstr>
      <vt:lpstr>验货尺寸表 (尾期) 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中期!Print_Area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2023-06-02T05:57:39Z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4557E3B12A5C4A07A1762A9C2268310F</vt:lpwstr>
  </property>
  <property fmtid="{D5CDD505-2E9C-101B-9397-08002B2CF9AE}" pid="4" name="KSOReadingLayout">
    <vt:bool>true</vt:bool>
  </property>
</Properties>
</file>