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793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<sst xmlns="http://schemas.openxmlformats.org/spreadsheetml/2006/main" count="934" uniqueCount="383">
  <si>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</si>
  <si>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</si>
  <si>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</si>
  <si>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</si>
  <si>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</si>
  <si>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</si>
  <si>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</si>
  <si>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</si>
  <si>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</si>
  <si>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</si>
  <si>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</si>
  <si>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</si>
  <si>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</si>
  <si>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</si>
  <si>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</si>
  <si>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</si>
  <si>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</si>
  <si>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</si>
  <si>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</si>
  <si>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</si>
  <si>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</si>
  <si>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</si>
  <si>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</si>
  <si>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</si>
  <si>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</si>
  <si>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</si>
  <si>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</si>
  <si>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</si>
  <si>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</si>
  <si>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</si>
  <si>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</si>
  <si>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</si>
  <si>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</si>
  <si>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</si>
  <si>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</si>
  <si>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</si>
  <si>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</si>
  <si>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</si>
  <si>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</si>
  <si>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</si>
  <si>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</si>
  <si>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</si>
  <si>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</si>
  <si>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</si>
  <si>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</si>
  <si>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</si>
  <si>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</si>
  <si>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</si>
  <si>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</si>
  <si>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</si>
  <si>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</si>
  <si>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</si>
  <si>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</si>
  <si>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</si>
  <si>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</si>
  <si>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</si>
  <si>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</si>
  <si>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</si>
  <si>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</si>
  <si>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</si>
  <si>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</si>
  <si>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</si>
  <si>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QAUUAL94522</t>
  </si>
  <si>
    <t>合同交期</t>
  </si>
  <si>
    <t>产前确认样</t>
  </si>
  <si>
    <t>有</t>
  </si>
  <si>
    <t>无</t>
  </si>
  <si>
    <t>品名</t>
  </si>
  <si>
    <t>儿童短袖T恤</t>
  </si>
  <si>
    <t>上线日</t>
  </si>
  <si>
    <t>原辅材料卡</t>
  </si>
  <si>
    <t>色/号型数</t>
  </si>
  <si>
    <t>2/6</t>
  </si>
  <si>
    <t>120~165码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</si>
  <si>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</si>
  <si>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</si>
  <si>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</si>
  <si>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</si>
  <si>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</si>
  <si>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</si>
  <si>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</si>
  <si>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</si>
  <si>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</si>
  <si>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</si>
  <si>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</si>
  <si>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</si>
  <si>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</si>
  <si>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</si>
  <si>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</si>
  <si>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</si>
  <si>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</si>
  <si>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</si>
  <si>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</si>
  <si>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</si>
  <si>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</si>
  <si>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</si>
  <si>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</si>
  <si>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</si>
  <si>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</si>
  <si>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</si>
  <si>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</si>
  <si>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</si>
  <si>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</si>
  <si>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</si>
  <si>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</si>
  <si>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</si>
  <si>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</si>
  <si>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</si>
  <si>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</si>
  <si>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</si>
  <si>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</si>
  <si>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</si>
  <si>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</si>
  <si>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</si>
  <si>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</si>
  <si>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165/84A</t>
  </si>
  <si>
    <t>未裁齐原因</t>
  </si>
  <si>
    <t>藏蓝</t>
  </si>
  <si>
    <t>本白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</si>
  <si>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</si>
  <si>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丛林绿 170码洗前洗后各1件。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</si>
  <si>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</si>
  <si>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</si>
  <si>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</si>
  <si>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</si>
  <si>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</si>
  <si>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1.包后领压线大小不顺直。</t>
  </si>
  <si>
    <t>2.埋袖底缝线路松。</t>
  </si>
  <si>
    <t>3.冚下摆分中线大小、大货留意。</t>
  </si>
  <si>
    <t>4.脏污线头。</t>
  </si>
  <si>
    <t>5.后中长偏短1cm，注意大货袖口、衫脚罗纹不可切止口。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</si>
  <si>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</si>
  <si>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</si>
  <si>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</si>
  <si>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</si>
  <si>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</si>
  <si>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</si>
  <si>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</si>
  <si>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</si>
  <si>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</si>
  <si>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</si>
  <si>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</si>
  <si>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</si>
  <si>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</si>
  <si>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</si>
  <si>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</si>
  <si>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无帽套头卫衣</t>
  </si>
  <si>
    <t>码号</t>
  </si>
  <si>
    <t>儿童号型</t>
  </si>
  <si>
    <t>成人号型</t>
  </si>
  <si>
    <t>号型</t>
  </si>
  <si>
    <t>洗前</t>
  </si>
  <si>
    <t>洗后</t>
  </si>
  <si>
    <t>后中长</t>
  </si>
  <si>
    <t>胸围</t>
  </si>
  <si>
    <t>+2</t>
  </si>
  <si>
    <t>摆围(螺纹松量）</t>
  </si>
  <si>
    <t>下领围</t>
  </si>
  <si>
    <t>后中袖长</t>
  </si>
  <si>
    <t>+0.6</t>
  </si>
  <si>
    <t>袖肥/2</t>
  </si>
  <si>
    <t>/</t>
  </si>
  <si>
    <t>袖肘围/2</t>
  </si>
  <si>
    <t>袖口围/2（拉量）</t>
  </si>
  <si>
    <t>+0.3</t>
  </si>
  <si>
    <t>下摆高</t>
  </si>
  <si>
    <t>袖口高螺纹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</si>
  <si>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</si>
  <si>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</si>
  <si>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</si>
  <si>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</si>
  <si>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</si>
  <si>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</si>
  <si>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</si>
  <si>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</si>
  <si>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</si>
  <si>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</si>
  <si>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</si>
  <si>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CGDD23042000104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</si>
  <si>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</si>
  <si>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</si>
  <si>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</si>
  <si>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</si>
  <si>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</si>
  <si>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</si>
  <si>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</si>
  <si>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QAJJ83410</t>
  </si>
  <si>
    <t>儿童短袖T</t>
  </si>
  <si>
    <t>样品规格  SAMPLE SPEC</t>
  </si>
  <si>
    <t>170/88A</t>
  </si>
  <si>
    <t>白色/洗前</t>
  </si>
  <si>
    <t>白色/洗后</t>
  </si>
  <si>
    <t>天镜蓝/洗前</t>
  </si>
  <si>
    <t>天镜蓝/洗后</t>
  </si>
  <si>
    <t>丛林绿/洗前</t>
  </si>
  <si>
    <t>丛林绿/洗后</t>
  </si>
  <si>
    <t>橘子橙/洗前</t>
  </si>
  <si>
    <t>橘子橙/洗后</t>
  </si>
  <si>
    <t>瓦蓝/洗前</t>
  </si>
  <si>
    <t>瓦蓝/洗后</t>
  </si>
  <si>
    <t>摆围</t>
  </si>
  <si>
    <t>肩宽</t>
  </si>
  <si>
    <t>上领围</t>
  </si>
  <si>
    <t>肩点袖长(短袖）</t>
  </si>
  <si>
    <t>袖口围/2（短袖）</t>
  </si>
  <si>
    <t>QC出货报告书</t>
  </si>
  <si>
    <t>产品名称</t>
  </si>
  <si>
    <t>合同日期</t>
  </si>
  <si>
    <t>检验资料确认</t>
  </si>
  <si>
    <t>2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</si>
  <si>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</si>
  <si>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</si>
  <si>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</si>
  <si>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</si>
  <si>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</si>
  <si>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</si>
  <si>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</si>
  <si>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</si>
  <si>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</si>
  <si>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</si>
  <si>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</si>
  <si>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</si>
  <si>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</si>
  <si>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</si>
  <si>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</si>
  <si>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</si>
  <si>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采购凭证编号：CGDD23042000104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</si>
  <si>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</si>
  <si>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</si>
  <si>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</si>
  <si>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</si>
  <si>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</si>
  <si>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</si>
  <si>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</si>
  <si>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</si>
  <si>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</si>
  <si>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</si>
  <si>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</si>
  <si>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</si>
  <si>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</si>
  <si>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①成品完成比例（%）：30%</t>
  </si>
  <si>
    <t>②检验明细： 齐色齐码各抽3件</t>
  </si>
  <si>
    <t>情况说明：</t>
  </si>
  <si>
    <t xml:space="preserve">【问题点描述】  </t>
  </si>
  <si>
    <t>数量</t>
  </si>
  <si>
    <t>1、领口压线有个别大小</t>
  </si>
  <si>
    <t>2、夹底骨错位</t>
  </si>
  <si>
    <t>3、线头要清理干净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</si>
  <si>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</si>
  <si>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</si>
  <si>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</si>
  <si>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</si>
  <si>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</si>
  <si>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</si>
  <si>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</si>
  <si>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</si>
  <si>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</si>
  <si>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全世琼</t>
  </si>
  <si>
    <t>160/80A</t>
  </si>
  <si>
    <t>/  /</t>
  </si>
  <si>
    <t>-1  -0.5</t>
  </si>
  <si>
    <t>+2  +1.5</t>
  </si>
  <si>
    <t>+1  +2</t>
  </si>
  <si>
    <t>+1  +1.5</t>
  </si>
  <si>
    <t>+1  +1</t>
  </si>
  <si>
    <t>摆围(拉量）</t>
  </si>
  <si>
    <t>+1.5  +1.2</t>
  </si>
  <si>
    <t>+1  +1.2</t>
  </si>
  <si>
    <t>+2  +1</t>
  </si>
  <si>
    <t>+2  +2</t>
  </si>
  <si>
    <t>+1.5  +2</t>
  </si>
  <si>
    <t>+0.3  +0.4</t>
  </si>
  <si>
    <t>+0.5  +0.5</t>
  </si>
  <si>
    <t>+0.6  +0.5</t>
  </si>
  <si>
    <t>+0.2  +0.2</t>
  </si>
  <si>
    <t>+0.5  +0.7</t>
  </si>
  <si>
    <t>+0.5  +0.6</t>
  </si>
  <si>
    <t>+0.3  +0.3</t>
  </si>
  <si>
    <t>-0.5  -0.3</t>
  </si>
  <si>
    <t>-0.4  -0.5</t>
  </si>
  <si>
    <t>袖口围/2（松量）</t>
  </si>
  <si>
    <t>+0.2  /</t>
  </si>
  <si>
    <t>领口高螺纹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</si>
  <si>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</si>
  <si>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</si>
  <si>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</si>
  <si>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</si>
  <si>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</si>
  <si>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</si>
  <si>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</si>
  <si>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</si>
  <si>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</si>
  <si>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</si>
  <si>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</si>
  <si>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</si>
  <si>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</si>
  <si>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</si>
  <si>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</si>
  <si>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</si>
  <si>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WL230324045</t>
  </si>
  <si>
    <t>320G毛圈卫衣</t>
  </si>
  <si>
    <t>水手蓝</t>
  </si>
  <si>
    <t>WL230324047</t>
  </si>
  <si>
    <t>欢愉红</t>
  </si>
  <si>
    <t>WL230324048</t>
  </si>
  <si>
    <t>冰蓝</t>
  </si>
  <si>
    <t>WL230307060</t>
  </si>
  <si>
    <t>制表时间：2023-4-21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</si>
  <si>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</si>
  <si>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</si>
  <si>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</si>
  <si>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</si>
  <si>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</si>
  <si>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</si>
  <si>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</si>
  <si>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</si>
  <si>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</si>
  <si>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</si>
  <si>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﹣2</t>
  </si>
  <si>
    <t>﹣1</t>
  </si>
  <si>
    <t>无色差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</si>
  <si>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</si>
  <si>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</si>
  <si>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</si>
  <si>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</si>
  <si>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</si>
  <si>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</si>
  <si>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</si>
  <si>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</si>
  <si>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</si>
  <si>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</si>
  <si>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</si>
  <si>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</si>
  <si>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320G毛圈卫衣布</t>
  </si>
  <si>
    <t>2*2罗纹</t>
  </si>
  <si>
    <t>BB00019</t>
  </si>
  <si>
    <t xml:space="preserve">TOREAD压花弹力包边带 </t>
  </si>
  <si>
    <t>上海锦湾</t>
  </si>
  <si>
    <t>ZM00054</t>
  </si>
  <si>
    <t>TOREAD主唛/</t>
  </si>
  <si>
    <t>博罗县常美</t>
  </si>
  <si>
    <t>物料6</t>
  </si>
  <si>
    <t>物料7</t>
  </si>
  <si>
    <t>物料8</t>
  </si>
  <si>
    <t>物料9</t>
  </si>
  <si>
    <t>物料10</t>
  </si>
  <si>
    <t>WL230324057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</si>
  <si>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</si>
  <si>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</si>
  <si>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</si>
  <si>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</si>
  <si>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</si>
  <si>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</si>
  <si>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</si>
  <si>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</si>
  <si>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</si>
  <si>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</si>
  <si>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</si>
  <si>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</si>
  <si>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</si>
  <si>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</si>
  <si>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</si>
  <si>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</si>
  <si>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</si>
  <si>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>嘉华</t>
  </si>
  <si>
    <t>前幅</t>
  </si>
  <si>
    <t>胶浆印花</t>
  </si>
  <si>
    <t>无开胶/掉色</t>
  </si>
  <si>
    <t>洗测3次</t>
  </si>
  <si>
    <t>制表时间：20235/3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</si>
  <si>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</si>
  <si>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</si>
  <si>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</si>
  <si>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</si>
  <si>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</si>
  <si>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</si>
  <si>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G18SSBB001-G89</t>
  </si>
  <si>
    <t>20SS本白</t>
  </si>
  <si>
    <t>﹣5</t>
  </si>
  <si>
    <t>23FW欢愉红</t>
  </si>
  <si>
    <t>制表时间：2023-4/20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</si>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</sst>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_ [$¥-804]* #,##0.00_ ;_ [$¥-804]* \-#,##0.00_ ;_ [$¥-804]* &quot;-&quot;??_ ;_ @_ "/>
    <numFmt numFmtId="180" formatCode="yyyy/m/d;@"/>
  </numFmts>
  <fonts count="8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sz val="11"/>
      <name val="Microsoft YaHei"/>
      <charset val="136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9"/>
      <color theme="1"/>
      <name val="宋体"/>
      <charset val="134"/>
      <scheme val="minor"/>
    </font>
    <font>
      <sz val="11"/>
      <name val="Microsoft YaHei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b/>
      <sz val="11"/>
      <color theme="1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0"/>
      <name val="微软雅黑"/>
      <charset val="134"/>
    </font>
    <font>
      <b/>
      <sz val="9"/>
      <name val="宋体"/>
      <charset val="134"/>
    </font>
    <font>
      <sz val="9"/>
      <name val="微软雅黑"/>
      <charset val="134"/>
    </font>
    <font>
      <b/>
      <sz val="18"/>
      <name val="宋体"/>
      <charset val="134"/>
    </font>
    <font>
      <b/>
      <sz val="12"/>
      <name val="宋体"/>
      <charset val="134"/>
      <scheme val="major"/>
    </font>
    <font>
      <b/>
      <sz val="11"/>
      <name val="Arial"/>
      <charset val="134"/>
    </font>
    <font>
      <sz val="10"/>
      <color indexed="8"/>
      <name val="Arial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微软雅黑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" fillId="0" borderId="0" applyFont="0" applyFill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7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" fillId="14" borderId="80" applyNumberFormat="0" applyFont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81" applyNumberFormat="0" applyFill="0" applyAlignment="0" applyProtection="0">
      <alignment vertical="center"/>
    </xf>
    <xf numFmtId="0" fontId="72" fillId="0" borderId="81" applyNumberFormat="0" applyFill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7" fillId="0" borderId="82" applyNumberFormat="0" applyFill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73" fillId="18" borderId="83" applyNumberFormat="0" applyAlignment="0" applyProtection="0">
      <alignment vertical="center"/>
    </xf>
    <xf numFmtId="0" fontId="74" fillId="18" borderId="79" applyNumberFormat="0" applyAlignment="0" applyProtection="0">
      <alignment vertical="center"/>
    </xf>
    <xf numFmtId="0" fontId="75" fillId="19" borderId="84" applyNumberFormat="0" applyAlignment="0" applyProtection="0">
      <alignment vertical="center"/>
    </xf>
    <xf numFmtId="0" fontId="18" fillId="0" borderId="0">
      <alignment vertical="center"/>
    </xf>
    <xf numFmtId="0" fontId="61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76" fillId="0" borderId="85" applyNumberFormat="0" applyFill="0" applyAlignment="0" applyProtection="0">
      <alignment vertical="center"/>
    </xf>
    <xf numFmtId="0" fontId="77" fillId="0" borderId="86" applyNumberFormat="0" applyFill="0" applyAlignment="0" applyProtection="0">
      <alignment vertical="center"/>
    </xf>
    <xf numFmtId="0" fontId="78" fillId="22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80" fillId="0" borderId="0">
      <alignment horizontal="center" vertical="center"/>
    </xf>
    <xf numFmtId="0" fontId="61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4" fillId="0" borderId="0">
      <alignment horizontal="center" vertical="center"/>
    </xf>
  </cellStyleXfs>
  <cellXfs count="492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7" fillId="0" borderId="2" xfId="44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/>
    <xf numFmtId="0" fontId="1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2" xfId="55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7" fillId="0" borderId="0" xfId="53" applyFont="1" applyFill="1" applyAlignment="1"/>
    <xf numFmtId="0" fontId="17" fillId="0" borderId="0" xfId="53" applyFont="1" applyFill="1" applyAlignment="1">
      <alignment horizontal="center"/>
    </xf>
    <xf numFmtId="0" fontId="18" fillId="0" borderId="0" xfId="53" applyFont="1" applyFill="1" applyAlignment="1"/>
    <xf numFmtId="0" fontId="17" fillId="0" borderId="0" xfId="53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20" fillId="0" borderId="9" xfId="52" applyFont="1" applyFill="1" applyBorder="1" applyAlignment="1">
      <alignment horizontal="center" vertical="center"/>
    </xf>
    <xf numFmtId="0" fontId="0" fillId="0" borderId="10" xfId="52" applyFont="1" applyFill="1" applyBorder="1" applyAlignment="1">
      <alignment horizontal="center" vertical="center"/>
    </xf>
    <xf numFmtId="0" fontId="21" fillId="0" borderId="10" xfId="52" applyFont="1" applyFill="1" applyBorder="1" applyAlignment="1">
      <alignment horizontal="center" vertical="center"/>
    </xf>
    <xf numFmtId="0" fontId="20" fillId="0" borderId="10" xfId="52" applyFont="1" applyFill="1" applyBorder="1" applyAlignment="1">
      <alignment vertical="center"/>
    </xf>
    <xf numFmtId="0" fontId="22" fillId="0" borderId="10" xfId="52" applyFont="1" applyFill="1" applyBorder="1" applyAlignment="1">
      <alignment horizontal="center" vertical="center"/>
    </xf>
    <xf numFmtId="0" fontId="17" fillId="0" borderId="10" xfId="53" applyFont="1" applyFill="1" applyBorder="1" applyAlignment="1">
      <alignment horizontal="center"/>
    </xf>
    <xf numFmtId="0" fontId="23" fillId="0" borderId="2" xfId="52" applyNumberFormat="1" applyFont="1" applyFill="1" applyBorder="1" applyAlignment="1">
      <alignment horizontal="center"/>
    </xf>
    <xf numFmtId="0" fontId="24" fillId="0" borderId="2" xfId="52" applyNumberFormat="1" applyFont="1" applyFill="1" applyBorder="1" applyAlignment="1">
      <alignment horizontal="center"/>
    </xf>
    <xf numFmtId="0" fontId="23" fillId="0" borderId="2" xfId="52" applyNumberFormat="1" applyFont="1" applyFill="1" applyBorder="1" applyAlignment="1"/>
    <xf numFmtId="0" fontId="17" fillId="0" borderId="2" xfId="53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/>
    </xf>
    <xf numFmtId="0" fontId="25" fillId="3" borderId="2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178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178" fontId="29" fillId="0" borderId="5" xfId="0" applyNumberFormat="1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/>
    </xf>
    <xf numFmtId="0" fontId="30" fillId="0" borderId="2" xfId="0" applyNumberFormat="1" applyFont="1" applyFill="1" applyBorder="1" applyAlignment="1">
      <alignment horizont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/>
    </xf>
    <xf numFmtId="0" fontId="17" fillId="0" borderId="14" xfId="53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28" applyNumberFormat="1" applyFont="1" applyFill="1" applyBorder="1" applyAlignment="1">
      <alignment horizontal="center" vertical="center"/>
    </xf>
    <xf numFmtId="176" fontId="30" fillId="0" borderId="0" xfId="0" applyNumberFormat="1" applyFont="1" applyFill="1" applyBorder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32" fillId="0" borderId="0" xfId="53" applyFont="1" applyFill="1" applyAlignment="1">
      <alignment horizontal="center"/>
    </xf>
    <xf numFmtId="0" fontId="32" fillId="0" borderId="0" xfId="53" applyFont="1" applyFill="1" applyAlignment="1"/>
    <xf numFmtId="0" fontId="33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20" fillId="0" borderId="10" xfId="52" applyFont="1" applyFill="1" applyBorder="1" applyAlignment="1">
      <alignment horizontal="left" vertical="center"/>
    </xf>
    <xf numFmtId="0" fontId="17" fillId="0" borderId="10" xfId="52" applyFont="1" applyFill="1" applyBorder="1" applyAlignment="1">
      <alignment vertical="center"/>
    </xf>
    <xf numFmtId="0" fontId="0" fillId="0" borderId="15" xfId="0" applyFont="1" applyFill="1" applyBorder="1" applyAlignment="1">
      <alignment horizontal="left" vertical="center"/>
    </xf>
    <xf numFmtId="49" fontId="32" fillId="0" borderId="16" xfId="54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49" fontId="33" fillId="0" borderId="18" xfId="54" applyNumberFormat="1" applyFont="1" applyFill="1" applyBorder="1" applyAlignment="1">
      <alignment horizontal="center" vertical="center"/>
    </xf>
    <xf numFmtId="49" fontId="32" fillId="0" borderId="19" xfId="54" applyNumberFormat="1" applyFont="1" applyFill="1" applyBorder="1" applyAlignment="1">
      <alignment horizontal="center" vertical="center"/>
    </xf>
    <xf numFmtId="49" fontId="33" fillId="0" borderId="20" xfId="54" applyNumberFormat="1" applyFont="1" applyFill="1" applyBorder="1" applyAlignment="1">
      <alignment horizontal="center" vertical="center"/>
    </xf>
    <xf numFmtId="49" fontId="32" fillId="0" borderId="20" xfId="54" applyNumberFormat="1" applyFont="1" applyFill="1" applyBorder="1" applyAlignment="1">
      <alignment horizontal="center" vertical="center"/>
    </xf>
    <xf numFmtId="49" fontId="17" fillId="0" borderId="21" xfId="53" applyNumberFormat="1" applyFont="1" applyFill="1" applyBorder="1" applyAlignment="1">
      <alignment horizontal="center"/>
    </xf>
    <xf numFmtId="49" fontId="32" fillId="0" borderId="21" xfId="54" applyNumberFormat="1" applyFont="1" applyFill="1" applyBorder="1" applyAlignment="1">
      <alignment horizontal="center" vertical="center"/>
    </xf>
    <xf numFmtId="49" fontId="32" fillId="0" borderId="22" xfId="54" applyNumberFormat="1" applyFont="1" applyFill="1" applyBorder="1" applyAlignment="1">
      <alignment horizontal="center" vertical="center"/>
    </xf>
    <xf numFmtId="0" fontId="34" fillId="0" borderId="0" xfId="53" applyFont="1" applyFill="1" applyAlignment="1"/>
    <xf numFmtId="14" fontId="34" fillId="0" borderId="0" xfId="53" applyNumberFormat="1" applyFont="1" applyFill="1" applyAlignment="1">
      <alignment horizontal="center"/>
    </xf>
    <xf numFmtId="0" fontId="35" fillId="0" borderId="0" xfId="52" applyFont="1" applyBorder="1" applyAlignment="1">
      <alignment horizontal="center" vertical="center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6" fillId="0" borderId="23" xfId="52" applyFont="1" applyFill="1" applyBorder="1" applyAlignment="1">
      <alignment horizontal="center" vertical="top"/>
    </xf>
    <xf numFmtId="0" fontId="37" fillId="0" borderId="24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center" vertical="center"/>
    </xf>
    <xf numFmtId="0" fontId="37" fillId="0" borderId="25" xfId="52" applyFont="1" applyFill="1" applyBorder="1" applyAlignment="1">
      <alignment horizontal="center" vertical="center"/>
    </xf>
    <xf numFmtId="0" fontId="33" fillId="0" borderId="25" xfId="52" applyFont="1" applyFill="1" applyBorder="1" applyAlignment="1">
      <alignment vertical="center"/>
    </xf>
    <xf numFmtId="0" fontId="37" fillId="0" borderId="25" xfId="52" applyFont="1" applyFill="1" applyBorder="1" applyAlignment="1">
      <alignment vertical="center"/>
    </xf>
    <xf numFmtId="0" fontId="33" fillId="0" borderId="25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vertical="center"/>
    </xf>
    <xf numFmtId="0" fontId="35" fillId="0" borderId="16" xfId="52" applyFont="1" applyFill="1" applyBorder="1" applyAlignment="1">
      <alignment horizontal="center" vertical="center"/>
    </xf>
    <xf numFmtId="0" fontId="37" fillId="0" borderId="16" xfId="52" applyFont="1" applyFill="1" applyBorder="1" applyAlignment="1">
      <alignment vertical="center"/>
    </xf>
    <xf numFmtId="58" fontId="33" fillId="0" borderId="16" xfId="52" applyNumberFormat="1" applyFont="1" applyFill="1" applyBorder="1" applyAlignment="1">
      <alignment horizontal="center" vertical="center"/>
    </xf>
    <xf numFmtId="0" fontId="33" fillId="0" borderId="16" xfId="52" applyFont="1" applyFill="1" applyBorder="1" applyAlignment="1">
      <alignment horizontal="center" vertical="center"/>
    </xf>
    <xf numFmtId="0" fontId="37" fillId="0" borderId="16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left" vertical="center"/>
    </xf>
    <xf numFmtId="49" fontId="35" fillId="0" borderId="16" xfId="52" applyNumberFormat="1" applyFont="1" applyFill="1" applyBorder="1" applyAlignment="1">
      <alignment horizontal="right" vertical="center"/>
    </xf>
    <xf numFmtId="0" fontId="33" fillId="0" borderId="16" xfId="52" applyFont="1" applyFill="1" applyBorder="1" applyAlignment="1">
      <alignment horizontal="left" vertical="center"/>
    </xf>
    <xf numFmtId="0" fontId="37" fillId="0" borderId="16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35" fillId="0" borderId="28" xfId="52" applyFont="1" applyFill="1" applyBorder="1" applyAlignment="1">
      <alignment horizontal="center" vertical="center"/>
    </xf>
    <xf numFmtId="0" fontId="37" fillId="0" borderId="28" xfId="52" applyFont="1" applyFill="1" applyBorder="1" applyAlignment="1">
      <alignment vertical="center"/>
    </xf>
    <xf numFmtId="0" fontId="33" fillId="0" borderId="28" xfId="52" applyFont="1" applyFill="1" applyBorder="1" applyAlignment="1">
      <alignment horizontal="center" vertical="center"/>
    </xf>
    <xf numFmtId="0" fontId="33" fillId="0" borderId="28" xfId="52" applyFont="1" applyFill="1" applyBorder="1" applyAlignment="1">
      <alignment horizontal="left" vertical="center"/>
    </xf>
    <xf numFmtId="0" fontId="37" fillId="0" borderId="28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33" fillId="0" borderId="0" xfId="52" applyFont="1" applyFill="1" applyBorder="1" applyAlignment="1">
      <alignment vertical="center"/>
    </xf>
    <xf numFmtId="0" fontId="33" fillId="0" borderId="0" xfId="52" applyFont="1" applyFill="1" applyAlignment="1">
      <alignment horizontal="left" vertical="center"/>
    </xf>
    <xf numFmtId="0" fontId="37" fillId="0" borderId="24" xfId="52" applyFont="1" applyFill="1" applyBorder="1" applyAlignment="1">
      <alignment vertical="center"/>
    </xf>
    <xf numFmtId="0" fontId="37" fillId="0" borderId="29" xfId="52" applyFont="1" applyFill="1" applyBorder="1" applyAlignment="1">
      <alignment horizontal="left" vertical="center"/>
    </xf>
    <xf numFmtId="0" fontId="37" fillId="0" borderId="30" xfId="52" applyFont="1" applyFill="1" applyBorder="1" applyAlignment="1">
      <alignment horizontal="left" vertical="center"/>
    </xf>
    <xf numFmtId="0" fontId="33" fillId="0" borderId="16" xfId="52" applyFont="1" applyFill="1" applyBorder="1" applyAlignment="1">
      <alignment vertical="center"/>
    </xf>
    <xf numFmtId="0" fontId="33" fillId="0" borderId="31" xfId="52" applyFont="1" applyFill="1" applyBorder="1" applyAlignment="1">
      <alignment horizontal="center" vertical="center"/>
    </xf>
    <xf numFmtId="0" fontId="33" fillId="0" borderId="32" xfId="52" applyFont="1" applyFill="1" applyBorder="1" applyAlignment="1">
      <alignment horizontal="center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33" fillId="0" borderId="28" xfId="52" applyFont="1" applyFill="1" applyBorder="1" applyAlignment="1">
      <alignment vertical="center"/>
    </xf>
    <xf numFmtId="0" fontId="33" fillId="0" borderId="0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horizontal="left" vertical="center"/>
    </xf>
    <xf numFmtId="0" fontId="33" fillId="0" borderId="33" xfId="52" applyFont="1" applyFill="1" applyBorder="1" applyAlignment="1">
      <alignment horizontal="left" vertical="center"/>
    </xf>
    <xf numFmtId="0" fontId="33" fillId="0" borderId="32" xfId="52" applyFont="1" applyFill="1" applyBorder="1" applyAlignment="1">
      <alignment horizontal="left" vertical="center"/>
    </xf>
    <xf numFmtId="0" fontId="33" fillId="0" borderId="26" xfId="52" applyFont="1" applyFill="1" applyBorder="1" applyAlignment="1">
      <alignment horizontal="left" vertical="center" wrapText="1"/>
    </xf>
    <xf numFmtId="0" fontId="33" fillId="0" borderId="16" xfId="52" applyFont="1" applyFill="1" applyBorder="1" applyAlignment="1">
      <alignment horizontal="left" vertical="center" wrapText="1"/>
    </xf>
    <xf numFmtId="0" fontId="37" fillId="0" borderId="27" xfId="52" applyFont="1" applyFill="1" applyBorder="1" applyAlignment="1">
      <alignment horizontal="left" vertical="center"/>
    </xf>
    <xf numFmtId="0" fontId="18" fillId="0" borderId="28" xfId="52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center" vertical="center"/>
    </xf>
    <xf numFmtId="0" fontId="37" fillId="0" borderId="35" xfId="52" applyFont="1" applyFill="1" applyBorder="1" applyAlignment="1">
      <alignment horizontal="left" vertical="center"/>
    </xf>
    <xf numFmtId="0" fontId="18" fillId="0" borderId="33" xfId="52" applyFont="1" applyFill="1" applyBorder="1" applyAlignment="1">
      <alignment horizontal="left" vertical="center"/>
    </xf>
    <xf numFmtId="0" fontId="18" fillId="0" borderId="32" xfId="52" applyFont="1" applyFill="1" applyBorder="1" applyAlignment="1">
      <alignment horizontal="left" vertical="center"/>
    </xf>
    <xf numFmtId="0" fontId="18" fillId="0" borderId="36" xfId="52" applyFont="1" applyFill="1" applyBorder="1" applyAlignment="1">
      <alignment horizontal="left" vertical="center"/>
    </xf>
    <xf numFmtId="0" fontId="18" fillId="0" borderId="37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37" fillId="0" borderId="31" xfId="52" applyFont="1" applyFill="1" applyBorder="1" applyAlignment="1">
      <alignment horizontal="left" vertical="center"/>
    </xf>
    <xf numFmtId="0" fontId="37" fillId="0" borderId="38" xfId="52" applyFont="1" applyFill="1" applyBorder="1" applyAlignment="1">
      <alignment horizontal="left" vertical="center"/>
    </xf>
    <xf numFmtId="58" fontId="37" fillId="0" borderId="28" xfId="52" applyNumberFormat="1" applyFont="1" applyFill="1" applyBorder="1" applyAlignment="1">
      <alignment horizontal="center" vertical="center"/>
    </xf>
    <xf numFmtId="58" fontId="33" fillId="0" borderId="28" xfId="52" applyNumberFormat="1" applyFont="1" applyFill="1" applyBorder="1" applyAlignment="1">
      <alignment vertical="center"/>
    </xf>
    <xf numFmtId="0" fontId="37" fillId="0" borderId="28" xfId="52" applyFont="1" applyFill="1" applyBorder="1" applyAlignment="1">
      <alignment horizontal="center" vertical="center"/>
    </xf>
    <xf numFmtId="0" fontId="33" fillId="0" borderId="39" xfId="52" applyFont="1" applyFill="1" applyBorder="1" applyAlignment="1">
      <alignment horizontal="center" vertical="center"/>
    </xf>
    <xf numFmtId="0" fontId="37" fillId="0" borderId="40" xfId="52" applyFont="1" applyFill="1" applyBorder="1" applyAlignment="1">
      <alignment horizontal="center" vertical="center"/>
    </xf>
    <xf numFmtId="0" fontId="33" fillId="0" borderId="40" xfId="52" applyFont="1" applyFill="1" applyBorder="1" applyAlignment="1">
      <alignment horizontal="left" vertical="center"/>
    </xf>
    <xf numFmtId="0" fontId="33" fillId="0" borderId="41" xfId="52" applyFont="1" applyFill="1" applyBorder="1" applyAlignment="1">
      <alignment horizontal="left" vertical="center"/>
    </xf>
    <xf numFmtId="0" fontId="37" fillId="0" borderId="42" xfId="52" applyFont="1" applyFill="1" applyBorder="1" applyAlignment="1">
      <alignment horizontal="left" vertical="center"/>
    </xf>
    <xf numFmtId="0" fontId="33" fillId="0" borderId="43" xfId="52" applyFont="1" applyFill="1" applyBorder="1" applyAlignment="1">
      <alignment horizontal="center" vertical="center"/>
    </xf>
    <xf numFmtId="0" fontId="25" fillId="0" borderId="43" xfId="52" applyFont="1" applyFill="1" applyBorder="1" applyAlignment="1">
      <alignment horizontal="left" vertical="center"/>
    </xf>
    <xf numFmtId="0" fontId="37" fillId="0" borderId="39" xfId="52" applyFont="1" applyFill="1" applyBorder="1" applyAlignment="1">
      <alignment horizontal="left" vertical="center"/>
    </xf>
    <xf numFmtId="0" fontId="37" fillId="0" borderId="40" xfId="52" applyFont="1" applyFill="1" applyBorder="1" applyAlignment="1">
      <alignment horizontal="left" vertical="center"/>
    </xf>
    <xf numFmtId="0" fontId="33" fillId="0" borderId="43" xfId="52" applyFont="1" applyFill="1" applyBorder="1" applyAlignment="1">
      <alignment horizontal="left" vertical="center"/>
    </xf>
    <xf numFmtId="0" fontId="33" fillId="0" borderId="40" xfId="52" applyFont="1" applyFill="1" applyBorder="1" applyAlignment="1">
      <alignment horizontal="left" vertical="center" wrapText="1"/>
    </xf>
    <xf numFmtId="0" fontId="18" fillId="0" borderId="41" xfId="52" applyFill="1" applyBorder="1" applyAlignment="1">
      <alignment horizontal="center" vertical="center"/>
    </xf>
    <xf numFmtId="0" fontId="24" fillId="0" borderId="42" xfId="52" applyFont="1" applyFill="1" applyBorder="1" applyAlignment="1">
      <alignment horizontal="center" vertical="center"/>
    </xf>
    <xf numFmtId="0" fontId="18" fillId="0" borderId="44" xfId="52" applyFill="1" applyBorder="1" applyAlignment="1">
      <alignment horizontal="center" vertical="center"/>
    </xf>
    <xf numFmtId="0" fontId="18" fillId="0" borderId="43" xfId="52" applyFont="1" applyFill="1" applyBorder="1" applyAlignment="1">
      <alignment horizontal="center" vertical="center"/>
    </xf>
    <xf numFmtId="0" fontId="18" fillId="0" borderId="43" xfId="52" applyFont="1" applyFill="1" applyBorder="1" applyAlignment="1">
      <alignment vertical="center"/>
    </xf>
    <xf numFmtId="0" fontId="33" fillId="0" borderId="43" xfId="52" applyFont="1" applyFill="1" applyBorder="1" applyAlignment="1">
      <alignment vertical="center"/>
    </xf>
    <xf numFmtId="0" fontId="24" fillId="0" borderId="43" xfId="52" applyFont="1" applyFill="1" applyBorder="1" applyAlignment="1">
      <alignment vertical="center"/>
    </xf>
    <xf numFmtId="0" fontId="33" fillId="0" borderId="45" xfId="52" applyFont="1" applyFill="1" applyBorder="1" applyAlignment="1">
      <alignment vertical="center"/>
    </xf>
    <xf numFmtId="0" fontId="25" fillId="0" borderId="39" xfId="52" applyFont="1" applyFill="1" applyBorder="1" applyAlignment="1">
      <alignment horizontal="left" vertical="center"/>
    </xf>
    <xf numFmtId="0" fontId="33" fillId="0" borderId="41" xfId="52" applyFont="1" applyFill="1" applyBorder="1" applyAlignment="1">
      <alignment horizontal="center" vertical="center"/>
    </xf>
    <xf numFmtId="49" fontId="17" fillId="0" borderId="0" xfId="53" applyNumberFormat="1" applyFont="1" applyFill="1" applyAlignment="1"/>
    <xf numFmtId="0" fontId="20" fillId="0" borderId="9" xfId="52" applyFont="1" applyFill="1" applyBorder="1" applyAlignment="1">
      <alignment horizontal="left" vertical="center"/>
    </xf>
    <xf numFmtId="0" fontId="23" fillId="0" borderId="11" xfId="52" applyNumberFormat="1" applyFont="1" applyFill="1" applyBorder="1" applyAlignment="1">
      <alignment horizontal="left"/>
    </xf>
    <xf numFmtId="0" fontId="38" fillId="0" borderId="11" xfId="52" applyNumberFormat="1" applyFont="1" applyFill="1" applyBorder="1" applyAlignment="1">
      <alignment horizontal="left"/>
    </xf>
    <xf numFmtId="0" fontId="25" fillId="0" borderId="2" xfId="52" applyNumberFormat="1" applyFont="1" applyFill="1" applyBorder="1" applyAlignment="1">
      <alignment horizontal="center" vertical="center"/>
    </xf>
    <xf numFmtId="0" fontId="25" fillId="0" borderId="2" xfId="52" applyNumberFormat="1" applyFont="1" applyFill="1" applyBorder="1" applyAlignment="1">
      <alignment horizontal="center"/>
    </xf>
    <xf numFmtId="0" fontId="25" fillId="3" borderId="2" xfId="52" applyNumberFormat="1" applyFont="1" applyFill="1" applyBorder="1" applyAlignment="1">
      <alignment horizontal="center"/>
    </xf>
    <xf numFmtId="0" fontId="39" fillId="0" borderId="11" xfId="0" applyNumberFormat="1" applyFont="1" applyFill="1" applyBorder="1" applyAlignment="1">
      <alignment horizontal="left"/>
    </xf>
    <xf numFmtId="0" fontId="40" fillId="0" borderId="2" xfId="0" applyNumberFormat="1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/>
    </xf>
    <xf numFmtId="0" fontId="39" fillId="0" borderId="11" xfId="52" applyFont="1" applyFill="1" applyBorder="1" applyAlignment="1">
      <alignment horizontal="left"/>
    </xf>
    <xf numFmtId="0" fontId="42" fillId="0" borderId="2" xfId="52" applyFont="1" applyFill="1" applyBorder="1" applyAlignment="1">
      <alignment horizontal="center"/>
    </xf>
    <xf numFmtId="0" fontId="43" fillId="0" borderId="11" xfId="0" applyFont="1" applyFill="1" applyBorder="1" applyAlignment="1">
      <alignment vertical="center"/>
    </xf>
    <xf numFmtId="178" fontId="44" fillId="0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vertical="center"/>
    </xf>
    <xf numFmtId="0" fontId="29" fillId="0" borderId="2" xfId="0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left" shrinkToFit="1"/>
    </xf>
    <xf numFmtId="0" fontId="30" fillId="0" borderId="2" xfId="0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left"/>
    </xf>
    <xf numFmtId="0" fontId="17" fillId="0" borderId="10" xfId="52" applyFont="1" applyFill="1" applyBorder="1" applyAlignment="1">
      <alignment horizontal="center" vertical="center"/>
    </xf>
    <xf numFmtId="0" fontId="34" fillId="0" borderId="2" xfId="53" applyFont="1" applyFill="1" applyBorder="1" applyAlignment="1" applyProtection="1">
      <alignment horizontal="center" vertical="center"/>
    </xf>
    <xf numFmtId="179" fontId="45" fillId="0" borderId="2" xfId="0" applyNumberFormat="1" applyFont="1" applyFill="1" applyBorder="1" applyAlignment="1">
      <alignment horizontal="center" vertical="center"/>
    </xf>
    <xf numFmtId="0" fontId="46" fillId="0" borderId="2" xfId="52" applyNumberFormat="1" applyFont="1" applyFill="1" applyBorder="1" applyAlignment="1">
      <alignment horizontal="center" vertical="center"/>
    </xf>
    <xf numFmtId="49" fontId="32" fillId="4" borderId="2" xfId="54" applyNumberFormat="1" applyFont="1" applyFill="1" applyBorder="1" applyAlignment="1">
      <alignment horizontal="center" vertical="center"/>
    </xf>
    <xf numFmtId="49" fontId="32" fillId="4" borderId="19" xfId="54" applyNumberFormat="1" applyFont="1" applyFill="1" applyBorder="1" applyAlignment="1">
      <alignment horizontal="center" vertical="center"/>
    </xf>
    <xf numFmtId="49" fontId="32" fillId="4" borderId="16" xfId="54" applyNumberFormat="1" applyFont="1" applyFill="1" applyBorder="1" applyAlignment="1">
      <alignment horizontal="center" vertical="center"/>
    </xf>
    <xf numFmtId="49" fontId="17" fillId="4" borderId="21" xfId="53" applyNumberFormat="1" applyFont="1" applyFill="1" applyBorder="1" applyAlignment="1">
      <alignment horizontal="center"/>
    </xf>
    <xf numFmtId="49" fontId="32" fillId="4" borderId="21" xfId="54" applyNumberFormat="1" applyFont="1" applyFill="1" applyBorder="1" applyAlignment="1">
      <alignment horizontal="center" vertical="center"/>
    </xf>
    <xf numFmtId="14" fontId="34" fillId="0" borderId="0" xfId="53" applyNumberFormat="1" applyFont="1" applyFill="1" applyAlignment="1"/>
    <xf numFmtId="49" fontId="17" fillId="0" borderId="0" xfId="53" applyNumberFormat="1" applyFont="1" applyFill="1" applyBorder="1" applyAlignment="1">
      <alignment horizontal="center" vertical="center"/>
    </xf>
    <xf numFmtId="49" fontId="17" fillId="0" borderId="10" xfId="52" applyNumberFormat="1" applyFont="1" applyFill="1" applyBorder="1" applyAlignment="1">
      <alignment horizontal="center" vertical="center"/>
    </xf>
    <xf numFmtId="0" fontId="17" fillId="0" borderId="46" xfId="52" applyFont="1" applyFill="1" applyBorder="1" applyAlignment="1">
      <alignment horizontal="center" vertical="center"/>
    </xf>
    <xf numFmtId="49" fontId="34" fillId="0" borderId="2" xfId="53" applyNumberFormat="1" applyFont="1" applyFill="1" applyBorder="1" applyAlignment="1" applyProtection="1">
      <alignment horizontal="center" vertical="center"/>
    </xf>
    <xf numFmtId="0" fontId="34" fillId="0" borderId="47" xfId="53" applyFont="1" applyFill="1" applyBorder="1" applyAlignment="1" applyProtection="1">
      <alignment horizontal="center" vertical="center"/>
    </xf>
    <xf numFmtId="0" fontId="46" fillId="0" borderId="47" xfId="52" applyNumberFormat="1" applyFont="1" applyFill="1" applyBorder="1" applyAlignment="1">
      <alignment horizontal="center" vertical="center"/>
    </xf>
    <xf numFmtId="49" fontId="32" fillId="4" borderId="47" xfId="54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49" fontId="32" fillId="4" borderId="18" xfId="54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2" fillId="4" borderId="20" xfId="54" applyNumberFormat="1" applyFont="1" applyFill="1" applyBorder="1" applyAlignment="1">
      <alignment horizontal="center" vertical="center"/>
    </xf>
    <xf numFmtId="49" fontId="32" fillId="4" borderId="22" xfId="54" applyNumberFormat="1" applyFont="1" applyFill="1" applyBorder="1" applyAlignment="1">
      <alignment horizontal="center" vertical="center"/>
    </xf>
    <xf numFmtId="49" fontId="34" fillId="0" borderId="0" xfId="53" applyNumberFormat="1" applyFont="1" applyFill="1" applyAlignment="1"/>
    <xf numFmtId="0" fontId="18" fillId="0" borderId="0" xfId="52" applyFont="1" applyAlignment="1">
      <alignment horizontal="left" vertical="center"/>
    </xf>
    <xf numFmtId="0" fontId="48" fillId="0" borderId="23" xfId="52" applyFont="1" applyBorder="1" applyAlignment="1">
      <alignment horizontal="center" vertical="top"/>
    </xf>
    <xf numFmtId="0" fontId="24" fillId="0" borderId="48" xfId="52" applyFont="1" applyBorder="1" applyAlignment="1">
      <alignment horizontal="left" vertical="center"/>
    </xf>
    <xf numFmtId="0" fontId="35" fillId="0" borderId="49" xfId="52" applyFont="1" applyBorder="1" applyAlignment="1">
      <alignment horizontal="center" vertical="center"/>
    </xf>
    <xf numFmtId="0" fontId="24" fillId="0" borderId="49" xfId="52" applyFont="1" applyBorder="1" applyAlignment="1">
      <alignment horizontal="center" vertical="center"/>
    </xf>
    <xf numFmtId="0" fontId="25" fillId="0" borderId="49" xfId="52" applyFont="1" applyBorder="1" applyAlignment="1">
      <alignment horizontal="left" vertical="center"/>
    </xf>
    <xf numFmtId="0" fontId="25" fillId="0" borderId="24" xfId="52" applyFont="1" applyBorder="1" applyAlignment="1">
      <alignment horizontal="center" vertical="center"/>
    </xf>
    <xf numFmtId="0" fontId="25" fillId="0" borderId="25" xfId="52" applyFont="1" applyBorder="1" applyAlignment="1">
      <alignment horizontal="center" vertical="center"/>
    </xf>
    <xf numFmtId="0" fontId="25" fillId="0" borderId="39" xfId="52" applyFont="1" applyBorder="1" applyAlignment="1">
      <alignment horizontal="center" vertical="center"/>
    </xf>
    <xf numFmtId="0" fontId="24" fillId="0" borderId="24" xfId="52" applyFont="1" applyBorder="1" applyAlignment="1">
      <alignment horizontal="center" vertical="center"/>
    </xf>
    <xf numFmtId="0" fontId="24" fillId="0" borderId="25" xfId="52" applyFont="1" applyBorder="1" applyAlignment="1">
      <alignment horizontal="center" vertical="center"/>
    </xf>
    <xf numFmtId="0" fontId="24" fillId="0" borderId="39" xfId="52" applyFont="1" applyBorder="1" applyAlignment="1">
      <alignment horizontal="center" vertical="center"/>
    </xf>
    <xf numFmtId="0" fontId="25" fillId="0" borderId="26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center"/>
    </xf>
    <xf numFmtId="0" fontId="35" fillId="0" borderId="40" xfId="52" applyFont="1" applyBorder="1" applyAlignment="1">
      <alignment horizontal="center" vertical="center"/>
    </xf>
    <xf numFmtId="0" fontId="25" fillId="0" borderId="16" xfId="52" applyFont="1" applyBorder="1" applyAlignment="1">
      <alignment horizontal="left" vertical="center"/>
    </xf>
    <xf numFmtId="14" fontId="35" fillId="0" borderId="16" xfId="52" applyNumberFormat="1" applyFont="1" applyBorder="1" applyAlignment="1">
      <alignment horizontal="center" vertical="center"/>
    </xf>
    <xf numFmtId="14" fontId="35" fillId="0" borderId="40" xfId="52" applyNumberFormat="1" applyFont="1" applyBorder="1" applyAlignment="1">
      <alignment horizontal="center" vertical="center"/>
    </xf>
    <xf numFmtId="0" fontId="25" fillId="0" borderId="26" xfId="52" applyFont="1" applyBorder="1" applyAlignment="1">
      <alignment vertical="center"/>
    </xf>
    <xf numFmtId="0" fontId="33" fillId="0" borderId="16" xfId="52" applyFont="1" applyBorder="1" applyAlignment="1">
      <alignment horizontal="center" vertical="center"/>
    </xf>
    <xf numFmtId="0" fontId="33" fillId="0" borderId="40" xfId="52" applyFont="1" applyBorder="1" applyAlignment="1">
      <alignment horizontal="center" vertical="center"/>
    </xf>
    <xf numFmtId="0" fontId="35" fillId="0" borderId="26" xfId="52" applyFont="1" applyBorder="1" applyAlignment="1">
      <alignment horizontal="left" vertical="center"/>
    </xf>
    <xf numFmtId="0" fontId="46" fillId="0" borderId="27" xfId="52" applyFont="1" applyBorder="1" applyAlignment="1">
      <alignment vertical="center"/>
    </xf>
    <xf numFmtId="0" fontId="35" fillId="0" borderId="28" xfId="52" applyFont="1" applyBorder="1" applyAlignment="1">
      <alignment horizontal="center" vertical="center"/>
    </xf>
    <xf numFmtId="0" fontId="35" fillId="0" borderId="41" xfId="52" applyFont="1" applyBorder="1" applyAlignment="1">
      <alignment horizontal="center" vertical="center"/>
    </xf>
    <xf numFmtId="0" fontId="25" fillId="0" borderId="27" xfId="52" applyFont="1" applyBorder="1" applyAlignment="1">
      <alignment horizontal="left" vertical="center"/>
    </xf>
    <xf numFmtId="0" fontId="25" fillId="0" borderId="28" xfId="52" applyFont="1" applyBorder="1" applyAlignment="1">
      <alignment horizontal="left" vertical="center"/>
    </xf>
    <xf numFmtId="14" fontId="35" fillId="0" borderId="28" xfId="52" applyNumberFormat="1" applyFont="1" applyBorder="1" applyAlignment="1">
      <alignment horizontal="center" vertical="center"/>
    </xf>
    <xf numFmtId="14" fontId="35" fillId="0" borderId="41" xfId="52" applyNumberFormat="1" applyFont="1" applyBorder="1" applyAlignment="1">
      <alignment horizontal="center" vertical="center"/>
    </xf>
    <xf numFmtId="0" fontId="24" fillId="0" borderId="0" xfId="52" applyFont="1" applyBorder="1" applyAlignment="1">
      <alignment horizontal="left" vertical="center"/>
    </xf>
    <xf numFmtId="0" fontId="25" fillId="0" borderId="24" xfId="52" applyFont="1" applyBorder="1" applyAlignment="1">
      <alignment vertical="center"/>
    </xf>
    <xf numFmtId="0" fontId="18" fillId="0" borderId="25" xfId="52" applyFont="1" applyBorder="1" applyAlignment="1">
      <alignment horizontal="left" vertical="center"/>
    </xf>
    <xf numFmtId="0" fontId="35" fillId="0" borderId="25" xfId="52" applyFont="1" applyBorder="1" applyAlignment="1">
      <alignment horizontal="left" vertical="center"/>
    </xf>
    <xf numFmtId="0" fontId="18" fillId="0" borderId="25" xfId="52" applyFont="1" applyBorder="1" applyAlignment="1">
      <alignment vertical="center"/>
    </xf>
    <xf numFmtId="0" fontId="25" fillId="0" borderId="25" xfId="52" applyFont="1" applyBorder="1" applyAlignment="1">
      <alignment vertical="center"/>
    </xf>
    <xf numFmtId="0" fontId="18" fillId="0" borderId="16" xfId="52" applyFont="1" applyBorder="1" applyAlignment="1">
      <alignment horizontal="left" vertical="center"/>
    </xf>
    <xf numFmtId="0" fontId="35" fillId="0" borderId="16" xfId="52" applyFont="1" applyBorder="1" applyAlignment="1">
      <alignment horizontal="left" vertical="center"/>
    </xf>
    <xf numFmtId="0" fontId="18" fillId="0" borderId="16" xfId="52" applyFont="1" applyBorder="1" applyAlignment="1">
      <alignment vertical="center"/>
    </xf>
    <xf numFmtId="0" fontId="25" fillId="0" borderId="16" xfId="52" applyFont="1" applyBorder="1" applyAlignment="1">
      <alignment vertical="center"/>
    </xf>
    <xf numFmtId="0" fontId="25" fillId="0" borderId="0" xfId="52" applyFont="1" applyBorder="1" applyAlignment="1">
      <alignment horizontal="left" vertical="center"/>
    </xf>
    <xf numFmtId="0" fontId="33" fillId="0" borderId="24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33" fillId="0" borderId="33" xfId="52" applyFont="1" applyBorder="1" applyAlignment="1">
      <alignment horizontal="left" vertical="center"/>
    </xf>
    <xf numFmtId="0" fontId="33" fillId="0" borderId="32" xfId="52" applyFont="1" applyBorder="1" applyAlignment="1">
      <alignment horizontal="left" vertical="center"/>
    </xf>
    <xf numFmtId="0" fontId="33" fillId="0" borderId="38" xfId="52" applyFont="1" applyBorder="1" applyAlignment="1">
      <alignment horizontal="left" vertical="center"/>
    </xf>
    <xf numFmtId="0" fontId="33" fillId="0" borderId="31" xfId="52" applyFont="1" applyBorder="1" applyAlignment="1">
      <alignment horizontal="left" vertical="center"/>
    </xf>
    <xf numFmtId="0" fontId="35" fillId="0" borderId="27" xfId="52" applyFont="1" applyBorder="1" applyAlignment="1">
      <alignment horizontal="left" vertical="center"/>
    </xf>
    <xf numFmtId="0" fontId="35" fillId="0" borderId="28" xfId="52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35" fillId="0" borderId="16" xfId="52" applyFont="1" applyFill="1" applyBorder="1" applyAlignment="1">
      <alignment horizontal="left" vertical="center"/>
    </xf>
    <xf numFmtId="0" fontId="25" fillId="0" borderId="27" xfId="52" applyFont="1" applyBorder="1" applyAlignment="1">
      <alignment horizontal="center" vertical="center"/>
    </xf>
    <xf numFmtId="0" fontId="25" fillId="0" borderId="28" xfId="52" applyFont="1" applyBorder="1" applyAlignment="1">
      <alignment horizontal="center" vertical="center"/>
    </xf>
    <xf numFmtId="0" fontId="25" fillId="0" borderId="26" xfId="52" applyFont="1" applyBorder="1" applyAlignment="1">
      <alignment horizontal="center" vertical="center"/>
    </xf>
    <xf numFmtId="0" fontId="25" fillId="0" borderId="16" xfId="52" applyFont="1" applyBorder="1" applyAlignment="1">
      <alignment horizontal="center" vertical="center"/>
    </xf>
    <xf numFmtId="0" fontId="37" fillId="0" borderId="16" xfId="52" applyFont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horizontal="left" vertical="center"/>
    </xf>
    <xf numFmtId="0" fontId="35" fillId="0" borderId="35" xfId="52" applyFont="1" applyFill="1" applyBorder="1" applyAlignment="1">
      <alignment horizontal="left" vertical="center"/>
    </xf>
    <xf numFmtId="0" fontId="35" fillId="0" borderId="30" xfId="52" applyFont="1" applyFill="1" applyBorder="1" applyAlignment="1">
      <alignment horizontal="left" vertical="center"/>
    </xf>
    <xf numFmtId="0" fontId="35" fillId="0" borderId="33" xfId="52" applyFont="1" applyFill="1" applyBorder="1" applyAlignment="1">
      <alignment horizontal="left" vertical="center"/>
    </xf>
    <xf numFmtId="0" fontId="35" fillId="0" borderId="32" xfId="52" applyFont="1" applyFill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32" xfId="52" applyFont="1" applyBorder="1" applyAlignment="1">
      <alignment horizontal="left" vertical="center"/>
    </xf>
    <xf numFmtId="0" fontId="24" fillId="0" borderId="50" xfId="52" applyFont="1" applyBorder="1" applyAlignment="1">
      <alignment vertical="center"/>
    </xf>
    <xf numFmtId="0" fontId="35" fillId="0" borderId="51" xfId="52" applyFont="1" applyBorder="1" applyAlignment="1">
      <alignment horizontal="center" vertical="center"/>
    </xf>
    <xf numFmtId="0" fontId="24" fillId="0" borderId="51" xfId="52" applyFont="1" applyBorder="1" applyAlignment="1">
      <alignment vertical="center"/>
    </xf>
    <xf numFmtId="0" fontId="35" fillId="0" borderId="51" xfId="52" applyFont="1" applyBorder="1" applyAlignment="1">
      <alignment vertical="center"/>
    </xf>
    <xf numFmtId="58" fontId="18" fillId="0" borderId="51" xfId="52" applyNumberFormat="1" applyFont="1" applyBorder="1" applyAlignment="1">
      <alignment vertical="center"/>
    </xf>
    <xf numFmtId="0" fontId="24" fillId="0" borderId="51" xfId="52" applyFont="1" applyBorder="1" applyAlignment="1">
      <alignment horizontal="center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1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center" vertical="center"/>
    </xf>
    <xf numFmtId="0" fontId="24" fillId="0" borderId="27" xfId="52" applyFont="1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18" fillId="0" borderId="49" xfId="52" applyFont="1" applyBorder="1" applyAlignment="1">
      <alignment horizontal="center" vertical="center"/>
    </xf>
    <xf numFmtId="0" fontId="18" fillId="0" borderId="54" xfId="52" applyFont="1" applyBorder="1" applyAlignment="1">
      <alignment horizontal="center" vertical="center"/>
    </xf>
    <xf numFmtId="0" fontId="35" fillId="0" borderId="40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5" fillId="0" borderId="41" xfId="52" applyFont="1" applyBorder="1" applyAlignment="1">
      <alignment horizontal="left" vertical="center"/>
    </xf>
    <xf numFmtId="0" fontId="35" fillId="0" borderId="39" xfId="52" applyFont="1" applyBorder="1" applyAlignment="1">
      <alignment horizontal="left" vertical="center"/>
    </xf>
    <xf numFmtId="0" fontId="37" fillId="0" borderId="25" xfId="52" applyFont="1" applyBorder="1" applyAlignment="1">
      <alignment horizontal="left" vertical="center"/>
    </xf>
    <xf numFmtId="0" fontId="37" fillId="0" borderId="39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0" fontId="37" fillId="0" borderId="32" xfId="52" applyFont="1" applyBorder="1" applyAlignment="1">
      <alignment horizontal="left" vertical="center"/>
    </xf>
    <xf numFmtId="0" fontId="37" fillId="0" borderId="43" xfId="52" applyFont="1" applyBorder="1" applyAlignment="1">
      <alignment horizontal="left" vertical="center"/>
    </xf>
    <xf numFmtId="0" fontId="35" fillId="0" borderId="41" xfId="52" applyFont="1" applyBorder="1" applyAlignment="1">
      <alignment horizontal="left" vertical="center"/>
    </xf>
    <xf numFmtId="0" fontId="35" fillId="0" borderId="40" xfId="52" applyFont="1" applyFill="1" applyBorder="1" applyAlignment="1">
      <alignment horizontal="left" vertical="center"/>
    </xf>
    <xf numFmtId="0" fontId="25" fillId="0" borderId="41" xfId="52" applyFont="1" applyBorder="1" applyAlignment="1">
      <alignment horizontal="center" vertical="center"/>
    </xf>
    <xf numFmtId="0" fontId="37" fillId="0" borderId="40" xfId="52" applyFont="1" applyBorder="1" applyAlignment="1">
      <alignment horizontal="left" vertical="center"/>
    </xf>
    <xf numFmtId="0" fontId="25" fillId="0" borderId="45" xfId="52" applyFont="1" applyFill="1" applyBorder="1" applyAlignment="1">
      <alignment horizontal="left" vertical="center"/>
    </xf>
    <xf numFmtId="0" fontId="35" fillId="0" borderId="42" xfId="52" applyFont="1" applyFill="1" applyBorder="1" applyAlignment="1">
      <alignment horizontal="left" vertical="center"/>
    </xf>
    <xf numFmtId="0" fontId="35" fillId="0" borderId="43" xfId="52" applyFont="1" applyFill="1" applyBorder="1" applyAlignment="1">
      <alignment horizontal="left" vertical="center"/>
    </xf>
    <xf numFmtId="0" fontId="25" fillId="0" borderId="43" xfId="52" applyFont="1" applyBorder="1" applyAlignment="1">
      <alignment horizontal="left" vertical="center"/>
    </xf>
    <xf numFmtId="0" fontId="35" fillId="0" borderId="55" xfId="52" applyFont="1" applyBorder="1" applyAlignment="1">
      <alignment horizontal="center" vertical="center"/>
    </xf>
    <xf numFmtId="0" fontId="24" fillId="0" borderId="56" xfId="52" applyFont="1" applyFill="1" applyBorder="1" applyAlignment="1">
      <alignment horizontal="left" vertical="center"/>
    </xf>
    <xf numFmtId="0" fontId="24" fillId="0" borderId="57" xfId="52" applyFont="1" applyFill="1" applyBorder="1" applyAlignment="1">
      <alignment horizontal="center" vertical="center"/>
    </xf>
    <xf numFmtId="0" fontId="24" fillId="0" borderId="41" xfId="52" applyFont="1" applyFill="1" applyBorder="1" applyAlignment="1">
      <alignment horizontal="center" vertical="center"/>
    </xf>
    <xf numFmtId="0" fontId="18" fillId="0" borderId="51" xfId="52" applyFont="1" applyBorder="1" applyAlignment="1">
      <alignment horizontal="center" vertical="center"/>
    </xf>
    <xf numFmtId="0" fontId="18" fillId="0" borderId="55" xfId="52" applyFont="1" applyBorder="1" applyAlignment="1">
      <alignment horizontal="center" vertical="center"/>
    </xf>
    <xf numFmtId="0" fontId="20" fillId="0" borderId="58" xfId="52" applyFont="1" applyFill="1" applyBorder="1" applyAlignment="1">
      <alignment horizontal="left" vertical="center"/>
    </xf>
    <xf numFmtId="0" fontId="0" fillId="0" borderId="59" xfId="52" applyFont="1" applyFill="1" applyBorder="1" applyAlignment="1">
      <alignment horizontal="center" vertical="center"/>
    </xf>
    <xf numFmtId="0" fontId="21" fillId="0" borderId="59" xfId="52" applyFont="1" applyFill="1" applyBorder="1" applyAlignment="1">
      <alignment horizontal="center" vertical="center"/>
    </xf>
    <xf numFmtId="0" fontId="20" fillId="0" borderId="59" xfId="52" applyFont="1" applyFill="1" applyBorder="1" applyAlignment="1">
      <alignment vertical="center"/>
    </xf>
    <xf numFmtId="0" fontId="22" fillId="0" borderId="59" xfId="52" applyFont="1" applyFill="1" applyBorder="1" applyAlignment="1">
      <alignment horizontal="center" vertical="center"/>
    </xf>
    <xf numFmtId="0" fontId="17" fillId="0" borderId="59" xfId="53" applyFont="1" applyFill="1" applyBorder="1" applyAlignment="1">
      <alignment horizontal="center"/>
    </xf>
    <xf numFmtId="0" fontId="23" fillId="0" borderId="60" xfId="52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vertical="center"/>
    </xf>
    <xf numFmtId="178" fontId="49" fillId="0" borderId="2" xfId="0" applyNumberFormat="1" applyFont="1" applyFill="1" applyBorder="1" applyAlignment="1">
      <alignment horizontal="center" vertical="center"/>
    </xf>
    <xf numFmtId="0" fontId="35" fillId="0" borderId="60" xfId="0" applyFont="1" applyFill="1" applyBorder="1" applyAlignment="1">
      <alignment horizontal="left" shrinkToFit="1"/>
    </xf>
    <xf numFmtId="0" fontId="30" fillId="0" borderId="60" xfId="0" applyNumberFormat="1" applyFont="1" applyFill="1" applyBorder="1" applyAlignment="1">
      <alignment horizontal="left"/>
    </xf>
    <xf numFmtId="0" fontId="30" fillId="0" borderId="61" xfId="0" applyFont="1" applyFill="1" applyBorder="1" applyAlignment="1">
      <alignment horizontal="center" vertical="center"/>
    </xf>
    <xf numFmtId="0" fontId="30" fillId="0" borderId="62" xfId="0" applyNumberFormat="1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17" fillId="0" borderId="63" xfId="53" applyFont="1" applyFill="1" applyBorder="1" applyAlignment="1">
      <alignment horizontal="center"/>
    </xf>
    <xf numFmtId="0" fontId="20" fillId="0" borderId="59" xfId="52" applyFont="1" applyFill="1" applyBorder="1" applyAlignment="1">
      <alignment horizontal="left" vertical="center"/>
    </xf>
    <xf numFmtId="0" fontId="17" fillId="0" borderId="59" xfId="52" applyFont="1" applyFill="1" applyBorder="1" applyAlignment="1">
      <alignment horizontal="center" vertical="center"/>
    </xf>
    <xf numFmtId="0" fontId="17" fillId="0" borderId="64" xfId="52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50" fillId="5" borderId="66" xfId="0" applyFont="1" applyFill="1" applyBorder="1" applyAlignment="1">
      <alignment horizontal="center" vertical="center"/>
    </xf>
    <xf numFmtId="0" fontId="32" fillId="4" borderId="16" xfId="54" applyNumberFormat="1" applyFont="1" applyFill="1" applyBorder="1" applyAlignment="1">
      <alignment horizontal="center" vertical="center"/>
    </xf>
    <xf numFmtId="49" fontId="32" fillId="4" borderId="40" xfId="54" applyNumberFormat="1" applyFont="1" applyFill="1" applyBorder="1" applyAlignment="1">
      <alignment horizontal="center" vertical="center"/>
    </xf>
    <xf numFmtId="49" fontId="51" fillId="4" borderId="19" xfId="54" applyNumberFormat="1" applyFont="1" applyFill="1" applyBorder="1" applyAlignment="1">
      <alignment horizontal="center" vertical="center"/>
    </xf>
    <xf numFmtId="49" fontId="32" fillId="4" borderId="57" xfId="54" applyNumberFormat="1" applyFont="1" applyFill="1" applyBorder="1" applyAlignment="1">
      <alignment horizontal="center" vertical="center"/>
    </xf>
    <xf numFmtId="49" fontId="17" fillId="4" borderId="28" xfId="53" applyNumberFormat="1" applyFont="1" applyFill="1" applyBorder="1" applyAlignment="1">
      <alignment horizontal="center"/>
    </xf>
    <xf numFmtId="49" fontId="32" fillId="4" borderId="28" xfId="54" applyNumberFormat="1" applyFont="1" applyFill="1" applyBorder="1" applyAlignment="1">
      <alignment horizontal="center" vertical="center"/>
    </xf>
    <xf numFmtId="49" fontId="32" fillId="4" borderId="41" xfId="54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52" fillId="0" borderId="23" xfId="52" applyFont="1" applyBorder="1" applyAlignment="1">
      <alignment horizontal="center" vertical="top"/>
    </xf>
    <xf numFmtId="49" fontId="35" fillId="0" borderId="16" xfId="52" applyNumberFormat="1" applyFont="1" applyBorder="1" applyAlignment="1">
      <alignment vertical="center"/>
    </xf>
    <xf numFmtId="0" fontId="35" fillId="0" borderId="40" xfId="52" applyFont="1" applyBorder="1" applyAlignment="1">
      <alignment vertical="center"/>
    </xf>
    <xf numFmtId="0" fontId="35" fillId="0" borderId="31" xfId="52" applyFont="1" applyBorder="1" applyAlignment="1">
      <alignment horizontal="left" vertical="center"/>
    </xf>
    <xf numFmtId="0" fontId="35" fillId="0" borderId="43" xfId="52" applyFont="1" applyBorder="1" applyAlignment="1">
      <alignment horizontal="left" vertical="center"/>
    </xf>
    <xf numFmtId="0" fontId="25" fillId="0" borderId="67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4" fillId="0" borderId="52" xfId="52" applyFont="1" applyBorder="1" applyAlignment="1">
      <alignment horizontal="left" vertical="center"/>
    </xf>
    <xf numFmtId="0" fontId="24" fillId="0" borderId="51" xfId="52" applyFont="1" applyBorder="1" applyAlignment="1">
      <alignment horizontal="left" vertical="center"/>
    </xf>
    <xf numFmtId="0" fontId="25" fillId="0" borderId="53" xfId="52" applyFont="1" applyBorder="1" applyAlignment="1">
      <alignment vertical="center"/>
    </xf>
    <xf numFmtId="0" fontId="18" fillId="0" borderId="19" xfId="52" applyFont="1" applyBorder="1" applyAlignment="1">
      <alignment horizontal="left" vertical="center"/>
    </xf>
    <xf numFmtId="0" fontId="35" fillId="0" borderId="19" xfId="52" applyFont="1" applyBorder="1" applyAlignment="1">
      <alignment horizontal="left" vertical="center"/>
    </xf>
    <xf numFmtId="0" fontId="18" fillId="0" borderId="19" xfId="52" applyFont="1" applyBorder="1" applyAlignment="1">
      <alignment vertical="center"/>
    </xf>
    <xf numFmtId="0" fontId="25" fillId="0" borderId="19" xfId="52" applyFont="1" applyBorder="1" applyAlignment="1">
      <alignment vertical="center"/>
    </xf>
    <xf numFmtId="0" fontId="25" fillId="0" borderId="53" xfId="52" applyFont="1" applyBorder="1" applyAlignment="1">
      <alignment horizontal="center" vertical="center"/>
    </xf>
    <xf numFmtId="0" fontId="35" fillId="0" borderId="19" xfId="52" applyFont="1" applyBorder="1" applyAlignment="1">
      <alignment horizontal="center" vertical="center"/>
    </xf>
    <xf numFmtId="0" fontId="25" fillId="0" borderId="19" xfId="52" applyFont="1" applyBorder="1" applyAlignment="1">
      <alignment horizontal="center" vertical="center"/>
    </xf>
    <xf numFmtId="0" fontId="18" fillId="0" borderId="19" xfId="52" applyFont="1" applyBorder="1" applyAlignment="1">
      <alignment horizontal="center" vertical="center"/>
    </xf>
    <xf numFmtId="0" fontId="18" fillId="0" borderId="16" xfId="52" applyFont="1" applyBorder="1" applyAlignment="1">
      <alignment horizontal="center" vertical="center"/>
    </xf>
    <xf numFmtId="0" fontId="25" fillId="0" borderId="36" xfId="52" applyFont="1" applyBorder="1" applyAlignment="1">
      <alignment horizontal="left" vertical="center" wrapText="1"/>
    </xf>
    <xf numFmtId="0" fontId="25" fillId="0" borderId="37" xfId="52" applyFont="1" applyBorder="1" applyAlignment="1">
      <alignment horizontal="left" vertical="center" wrapText="1"/>
    </xf>
    <xf numFmtId="0" fontId="25" fillId="0" borderId="53" xfId="52" applyFont="1" applyBorder="1" applyAlignment="1">
      <alignment horizontal="left" vertical="center"/>
    </xf>
    <xf numFmtId="0" fontId="25" fillId="0" borderId="19" xfId="52" applyFont="1" applyBorder="1" applyAlignment="1">
      <alignment horizontal="left" vertical="center"/>
    </xf>
    <xf numFmtId="0" fontId="53" fillId="0" borderId="68" xfId="52" applyFont="1" applyBorder="1" applyAlignment="1">
      <alignment horizontal="left" vertical="center" wrapText="1"/>
    </xf>
    <xf numFmtId="177" fontId="54" fillId="0" borderId="2" xfId="0" applyNumberFormat="1" applyFont="1" applyFill="1" applyBorder="1" applyAlignment="1">
      <alignment horizontal="center" vertical="center"/>
    </xf>
    <xf numFmtId="9" fontId="35" fillId="0" borderId="16" xfId="52" applyNumberFormat="1" applyFont="1" applyBorder="1" applyAlignment="1">
      <alignment horizontal="center" vertical="center"/>
    </xf>
    <xf numFmtId="0" fontId="35" fillId="0" borderId="26" xfId="52" applyFont="1" applyBorder="1" applyAlignment="1">
      <alignment horizontal="center" vertical="center"/>
    </xf>
    <xf numFmtId="177" fontId="35" fillId="0" borderId="16" xfId="52" applyNumberFormat="1" applyFont="1" applyBorder="1" applyAlignment="1">
      <alignment horizontal="center" vertical="center"/>
    </xf>
    <xf numFmtId="0" fontId="24" fillId="0" borderId="52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9" fontId="35" fillId="0" borderId="35" xfId="52" applyNumberFormat="1" applyFont="1" applyBorder="1" applyAlignment="1">
      <alignment horizontal="left" vertical="center"/>
    </xf>
    <xf numFmtId="9" fontId="35" fillId="0" borderId="30" xfId="52" applyNumberFormat="1" applyFont="1" applyBorder="1" applyAlignment="1">
      <alignment horizontal="left" vertical="center"/>
    </xf>
    <xf numFmtId="9" fontId="35" fillId="0" borderId="36" xfId="52" applyNumberFormat="1" applyFont="1" applyBorder="1" applyAlignment="1">
      <alignment horizontal="left" vertical="center"/>
    </xf>
    <xf numFmtId="9" fontId="35" fillId="0" borderId="37" xfId="52" applyNumberFormat="1" applyFont="1" applyBorder="1" applyAlignment="1">
      <alignment horizontal="left" vertical="center"/>
    </xf>
    <xf numFmtId="0" fontId="37" fillId="0" borderId="53" xfId="52" applyFont="1" applyFill="1" applyBorder="1" applyAlignment="1">
      <alignment horizontal="left" vertical="center"/>
    </xf>
    <xf numFmtId="0" fontId="37" fillId="0" borderId="19" xfId="52" applyFont="1" applyFill="1" applyBorder="1" applyAlignment="1">
      <alignment horizontal="left" vertical="center"/>
    </xf>
    <xf numFmtId="0" fontId="37" fillId="0" borderId="69" xfId="52" applyFont="1" applyFill="1" applyBorder="1" applyAlignment="1">
      <alignment horizontal="left" vertical="center"/>
    </xf>
    <xf numFmtId="0" fontId="37" fillId="0" borderId="37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35" fillId="0" borderId="70" xfId="52" applyFont="1" applyFill="1" applyBorder="1" applyAlignment="1">
      <alignment horizontal="left" vertical="center"/>
    </xf>
    <xf numFmtId="0" fontId="35" fillId="0" borderId="71" xfId="52" applyFont="1" applyFill="1" applyBorder="1" applyAlignment="1">
      <alignment horizontal="left" vertical="center"/>
    </xf>
    <xf numFmtId="0" fontId="24" fillId="0" borderId="48" xfId="52" applyFont="1" applyBorder="1" applyAlignment="1">
      <alignment vertical="center"/>
    </xf>
    <xf numFmtId="0" fontId="6" fillId="0" borderId="51" xfId="52" applyFont="1" applyBorder="1" applyAlignment="1">
      <alignment horizontal="center" vertical="center"/>
    </xf>
    <xf numFmtId="0" fontId="24" fillId="0" borderId="49" xfId="52" applyFont="1" applyBorder="1" applyAlignment="1">
      <alignment vertical="center"/>
    </xf>
    <xf numFmtId="0" fontId="35" fillId="0" borderId="72" xfId="52" applyFont="1" applyBorder="1" applyAlignment="1">
      <alignment vertical="center"/>
    </xf>
    <xf numFmtId="0" fontId="24" fillId="0" borderId="72" xfId="52" applyFont="1" applyBorder="1" applyAlignment="1">
      <alignment vertical="center"/>
    </xf>
    <xf numFmtId="58" fontId="18" fillId="0" borderId="49" xfId="52" applyNumberFormat="1" applyFont="1" applyBorder="1" applyAlignment="1">
      <alignment vertical="center"/>
    </xf>
    <xf numFmtId="0" fontId="24" fillId="0" borderId="34" xfId="52" applyFont="1" applyBorder="1" applyAlignment="1">
      <alignment horizontal="center" vertical="center"/>
    </xf>
    <xf numFmtId="0" fontId="35" fillId="0" borderId="67" xfId="52" applyFont="1" applyFill="1" applyBorder="1" applyAlignment="1">
      <alignment horizontal="left" vertical="center"/>
    </xf>
    <xf numFmtId="0" fontId="35" fillId="0" borderId="34" xfId="52" applyFont="1" applyFill="1" applyBorder="1" applyAlignment="1">
      <alignment horizontal="left" vertical="center"/>
    </xf>
    <xf numFmtId="0" fontId="18" fillId="0" borderId="72" xfId="52" applyFont="1" applyBorder="1" applyAlignment="1">
      <alignment vertical="center"/>
    </xf>
    <xf numFmtId="180" fontId="55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5" fillId="0" borderId="73" xfId="52" applyFont="1" applyBorder="1" applyAlignment="1">
      <alignment horizontal="left" vertical="center"/>
    </xf>
    <xf numFmtId="0" fontId="24" fillId="0" borderId="56" xfId="52" applyFont="1" applyBorder="1" applyAlignment="1">
      <alignment horizontal="left" vertical="center"/>
    </xf>
    <xf numFmtId="0" fontId="35" fillId="0" borderId="57" xfId="52" applyFont="1" applyBorder="1" applyAlignment="1">
      <alignment horizontal="left" vertical="center"/>
    </xf>
    <xf numFmtId="0" fontId="25" fillId="0" borderId="0" xfId="52" applyFont="1" applyBorder="1" applyAlignment="1">
      <alignment vertical="center"/>
    </xf>
    <xf numFmtId="0" fontId="25" fillId="0" borderId="45" xfId="52" applyFont="1" applyBorder="1" applyAlignment="1">
      <alignment horizontal="left" vertical="center" wrapText="1"/>
    </xf>
    <xf numFmtId="0" fontId="25" fillId="0" borderId="57" xfId="52" applyFont="1" applyBorder="1" applyAlignment="1">
      <alignment horizontal="left" vertical="center"/>
    </xf>
    <xf numFmtId="0" fontId="56" fillId="0" borderId="40" xfId="52" applyFont="1" applyBorder="1" applyAlignment="1">
      <alignment horizontal="left" vertical="center" wrapText="1"/>
    </xf>
    <xf numFmtId="0" fontId="33" fillId="0" borderId="40" xfId="52" applyFont="1" applyBorder="1" applyAlignment="1">
      <alignment horizontal="left" vertical="center"/>
    </xf>
    <xf numFmtId="0" fontId="24" fillId="0" borderId="56" xfId="0" applyFont="1" applyBorder="1" applyAlignment="1">
      <alignment horizontal="left" vertical="center"/>
    </xf>
    <xf numFmtId="9" fontId="35" fillId="0" borderId="42" xfId="52" applyNumberFormat="1" applyFont="1" applyBorder="1" applyAlignment="1">
      <alignment horizontal="left" vertical="center"/>
    </xf>
    <xf numFmtId="9" fontId="35" fillId="0" borderId="45" xfId="52" applyNumberFormat="1" applyFont="1" applyBorder="1" applyAlignment="1">
      <alignment horizontal="left" vertical="center"/>
    </xf>
    <xf numFmtId="0" fontId="37" fillId="0" borderId="57" xfId="52" applyFont="1" applyFill="1" applyBorder="1" applyAlignment="1">
      <alignment horizontal="left" vertical="center"/>
    </xf>
    <xf numFmtId="0" fontId="37" fillId="0" borderId="45" xfId="52" applyFont="1" applyFill="1" applyBorder="1" applyAlignment="1">
      <alignment horizontal="left" vertical="center"/>
    </xf>
    <xf numFmtId="0" fontId="35" fillId="0" borderId="74" xfId="52" applyFont="1" applyFill="1" applyBorder="1" applyAlignment="1">
      <alignment horizontal="left" vertical="center"/>
    </xf>
    <xf numFmtId="0" fontId="24" fillId="0" borderId="75" xfId="52" applyFont="1" applyBorder="1" applyAlignment="1">
      <alignment horizontal="center" vertical="center"/>
    </xf>
    <xf numFmtId="0" fontId="35" fillId="0" borderId="72" xfId="52" applyFont="1" applyBorder="1" applyAlignment="1">
      <alignment horizontal="center" vertical="center"/>
    </xf>
    <xf numFmtId="0" fontId="35" fillId="0" borderId="73" xfId="52" applyFont="1" applyBorder="1" applyAlignment="1">
      <alignment horizontal="center" vertical="center"/>
    </xf>
    <xf numFmtId="0" fontId="35" fillId="0" borderId="73" xfId="52" applyFont="1" applyFill="1" applyBorder="1" applyAlignment="1">
      <alignment horizontal="left" vertical="center"/>
    </xf>
    <xf numFmtId="0" fontId="57" fillId="0" borderId="58" xfId="0" applyFont="1" applyBorder="1" applyAlignment="1">
      <alignment horizontal="center" vertical="center" wrapText="1"/>
    </xf>
    <xf numFmtId="0" fontId="57" fillId="0" borderId="59" xfId="0" applyFont="1" applyBorder="1" applyAlignment="1">
      <alignment horizontal="center" vertical="center" wrapText="1"/>
    </xf>
    <xf numFmtId="0" fontId="58" fillId="0" borderId="60" xfId="0" applyFont="1" applyBorder="1"/>
    <xf numFmtId="0" fontId="58" fillId="0" borderId="2" xfId="0" applyFont="1" applyBorder="1"/>
    <xf numFmtId="0" fontId="58" fillId="0" borderId="5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6" borderId="5" xfId="0" applyFont="1" applyFill="1" applyBorder="1" applyAlignment="1">
      <alignment horizontal="center" vertical="center"/>
    </xf>
    <xf numFmtId="0" fontId="58" fillId="6" borderId="7" xfId="0" applyFont="1" applyFill="1" applyBorder="1" applyAlignment="1">
      <alignment horizontal="center" vertical="center"/>
    </xf>
    <xf numFmtId="0" fontId="58" fillId="6" borderId="2" xfId="0" applyFont="1" applyFill="1" applyBorder="1"/>
    <xf numFmtId="0" fontId="0" fillId="0" borderId="60" xfId="0" applyBorder="1"/>
    <xf numFmtId="0" fontId="0" fillId="6" borderId="2" xfId="0" applyFill="1" applyBorder="1"/>
    <xf numFmtId="0" fontId="0" fillId="0" borderId="61" xfId="0" applyBorder="1"/>
    <xf numFmtId="0" fontId="0" fillId="0" borderId="62" xfId="0" applyBorder="1"/>
    <xf numFmtId="0" fontId="0" fillId="6" borderId="62" xfId="0" applyFill="1" applyBorder="1"/>
    <xf numFmtId="0" fontId="0" fillId="7" borderId="0" xfId="0" applyFill="1"/>
    <xf numFmtId="0" fontId="57" fillId="0" borderId="66" xfId="0" applyFont="1" applyBorder="1" applyAlignment="1">
      <alignment horizontal="center" vertical="center" wrapText="1"/>
    </xf>
    <xf numFmtId="0" fontId="58" fillId="0" borderId="76" xfId="0" applyFont="1" applyBorder="1" applyAlignment="1">
      <alignment horizontal="center" vertical="center"/>
    </xf>
    <xf numFmtId="0" fontId="58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9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8" fillId="8" borderId="2" xfId="0" applyFont="1" applyFill="1" applyBorder="1" applyAlignment="1">
      <alignment vertical="top" wrapText="1"/>
    </xf>
    <xf numFmtId="0" fontId="6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0" fontId="14" fillId="0" borderId="2" xfId="55" applyBorder="1" applyAlignment="1" quotePrefix="1">
      <alignment horizontal="center" vertical="center" wrapText="1"/>
    </xf>
    <xf numFmtId="0" fontId="15" fillId="0" borderId="2" xfId="0" applyFont="1" applyFill="1" applyBorder="1" applyAlignment="1" quotePrefix="1">
      <alignment horizont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S15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S10" xfId="55"/>
  </cellStyles>
  <tableStyles count="0" defaultTableStyle="TableStyleMedium9" defaultPivotStyle="PivotStyleMedium4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9124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9124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88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600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60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60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79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79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60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501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5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381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381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381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381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381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381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381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8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9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0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3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4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5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8" name="Text Box 1"/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9" name="Text Box 1"/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0" name="Text Box 1"/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09750" y="25812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853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478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00600" y="9385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57925" y="93853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58100" y="93948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19275" y="30765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333875" y="25812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72075" y="24574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72075" y="26860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333875" y="3038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72075" y="29337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010525" y="24384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10525" y="26860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62800" y="3038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10525" y="28765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01992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820025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82002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09750" y="19335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76525" y="19431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76525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266700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57575" y="17049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71775" y="17049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48175" y="17049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23</xdr:row>
          <xdr:rowOff>28575</xdr:rowOff>
        </xdr:from>
        <xdr:to>
          <xdr:col>3</xdr:col>
          <xdr:colOff>600075</xdr:colOff>
          <xdr:row>23</xdr:row>
          <xdr:rowOff>200025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43175" y="56451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62800" y="26193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62800" y="28479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82002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01992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019925" y="8001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7813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236855</xdr:rowOff>
        </xdr:from>
        <xdr:to>
          <xdr:col>2</xdr:col>
          <xdr:colOff>638175</xdr:colOff>
          <xdr:row>23</xdr:row>
          <xdr:rowOff>212725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47825" y="5574030"/>
              <a:ext cx="428625" cy="25527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09750" y="27717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30384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717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305300" y="27813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47850" y="16287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09750" y="21240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62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62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62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62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762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762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762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762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762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762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762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762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7" name="Text Box 1"/>
        <xdr:cNvSpPr txBox="1">
          <a:spLocks noChangeArrowheads="1"/>
        </xdr:cNvSpPr>
      </xdr:nvSpPr>
      <xdr:spPr>
        <a:xfrm>
          <a:off x="0" y="4762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1" customWidth="1"/>
    <col min="3" max="3" width="10.125" customWidth="1"/>
  </cols>
  <sheetData>
    <row r="1" ht="21" customHeight="1" spans="1:2">
      <c r="A1" s="482"/>
      <c r="B1" s="483" t="s">
        <v>0</v>
      </c>
    </row>
    <row r="2" spans="1:2">
      <c r="A2" s="34">
        <v>1</v>
      </c>
      <c r="B2" s="484" t="s">
        <v>1</v>
      </c>
    </row>
    <row r="3" spans="1:2">
      <c r="A3" s="34">
        <v>2</v>
      </c>
      <c r="B3" s="484" t="s">
        <v>2</v>
      </c>
    </row>
    <row r="4" spans="1:2">
      <c r="A4" s="34">
        <v>3</v>
      </c>
      <c r="B4" s="484" t="s">
        <v>3</v>
      </c>
    </row>
    <row r="5" spans="1:2">
      <c r="A5" s="34">
        <v>4</v>
      </c>
      <c r="B5" s="484" t="s">
        <v>4</v>
      </c>
    </row>
    <row r="6" spans="1:2">
      <c r="A6" s="34">
        <v>5</v>
      </c>
      <c r="B6" s="484" t="s">
        <v>5</v>
      </c>
    </row>
    <row r="7" spans="1:2">
      <c r="A7" s="34">
        <v>6</v>
      </c>
      <c r="B7" s="484" t="s">
        <v>6</v>
      </c>
    </row>
    <row r="8" s="480" customFormat="1" ht="15" customHeight="1" spans="1:2">
      <c r="A8" s="485">
        <v>7</v>
      </c>
      <c r="B8" s="486" t="s">
        <v>7</v>
      </c>
    </row>
    <row r="9" ht="18.95" customHeight="1" spans="1:2">
      <c r="A9" s="482"/>
      <c r="B9" s="487" t="s">
        <v>8</v>
      </c>
    </row>
    <row r="10" ht="15.95" customHeight="1" spans="1:2">
      <c r="A10" s="34">
        <v>1</v>
      </c>
      <c r="B10" s="488" t="s">
        <v>9</v>
      </c>
    </row>
    <row r="11" spans="1:2">
      <c r="A11" s="34">
        <v>2</v>
      </c>
      <c r="B11" s="484" t="s">
        <v>10</v>
      </c>
    </row>
    <row r="12" spans="1:2">
      <c r="A12" s="34">
        <v>3</v>
      </c>
      <c r="B12" s="486" t="s">
        <v>11</v>
      </c>
    </row>
    <row r="13" spans="1:2">
      <c r="A13" s="34">
        <v>4</v>
      </c>
      <c r="B13" s="484" t="s">
        <v>12</v>
      </c>
    </row>
    <row r="14" spans="1:2">
      <c r="A14" s="34">
        <v>5</v>
      </c>
      <c r="B14" s="484" t="s">
        <v>13</v>
      </c>
    </row>
    <row r="15" spans="1:2">
      <c r="A15" s="34">
        <v>6</v>
      </c>
      <c r="B15" s="484" t="s">
        <v>14</v>
      </c>
    </row>
    <row r="16" spans="1:2">
      <c r="A16" s="34">
        <v>7</v>
      </c>
      <c r="B16" s="484" t="s">
        <v>15</v>
      </c>
    </row>
    <row r="17" spans="1:2">
      <c r="A17" s="34">
        <v>8</v>
      </c>
      <c r="B17" s="484" t="s">
        <v>16</v>
      </c>
    </row>
    <row r="18" spans="1:2">
      <c r="A18" s="34">
        <v>9</v>
      </c>
      <c r="B18" s="484" t="s">
        <v>17</v>
      </c>
    </row>
    <row r="19" spans="1:2">
      <c r="A19" s="34"/>
      <c r="B19" s="484"/>
    </row>
    <row r="20" ht="20.25" spans="1:2">
      <c r="A20" s="482"/>
      <c r="B20" s="483" t="s">
        <v>18</v>
      </c>
    </row>
    <row r="21" spans="1:2">
      <c r="A21" s="34">
        <v>1</v>
      </c>
      <c r="B21" s="489" t="s">
        <v>19</v>
      </c>
    </row>
    <row r="22" spans="1:2">
      <c r="A22" s="34">
        <v>2</v>
      </c>
      <c r="B22" s="484" t="s">
        <v>20</v>
      </c>
    </row>
    <row r="23" spans="1:2">
      <c r="A23" s="34">
        <v>3</v>
      </c>
      <c r="B23" s="484" t="s">
        <v>21</v>
      </c>
    </row>
    <row r="24" spans="1:2">
      <c r="A24" s="34">
        <v>4</v>
      </c>
      <c r="B24" s="484" t="s">
        <v>22</v>
      </c>
    </row>
    <row r="25" spans="1:2">
      <c r="A25" s="34">
        <v>5</v>
      </c>
      <c r="B25" s="484" t="s">
        <v>23</v>
      </c>
    </row>
    <row r="26" spans="1:2">
      <c r="A26" s="34">
        <v>6</v>
      </c>
      <c r="B26" s="484" t="s">
        <v>24</v>
      </c>
    </row>
    <row r="27" spans="1:2">
      <c r="A27" s="34">
        <v>7</v>
      </c>
      <c r="B27" s="484" t="s">
        <v>25</v>
      </c>
    </row>
    <row r="28" spans="1:2">
      <c r="A28" s="34"/>
      <c r="B28" s="484"/>
    </row>
    <row r="29" ht="20.25" spans="1:2">
      <c r="A29" s="482"/>
      <c r="B29" s="483" t="s">
        <v>26</v>
      </c>
    </row>
    <row r="30" spans="1:2">
      <c r="A30" s="34">
        <v>1</v>
      </c>
      <c r="B30" s="489" t="s">
        <v>27</v>
      </c>
    </row>
    <row r="31" spans="1:2">
      <c r="A31" s="34">
        <v>2</v>
      </c>
      <c r="B31" s="484" t="s">
        <v>28</v>
      </c>
    </row>
    <row r="32" spans="1:2">
      <c r="A32" s="34">
        <v>3</v>
      </c>
      <c r="B32" s="484" t="s">
        <v>29</v>
      </c>
    </row>
    <row r="33" ht="28.5" spans="1:2">
      <c r="A33" s="34">
        <v>4</v>
      </c>
      <c r="B33" s="484" t="s">
        <v>30</v>
      </c>
    </row>
    <row r="34" spans="1:2">
      <c r="A34" s="34">
        <v>5</v>
      </c>
      <c r="B34" s="484" t="s">
        <v>31</v>
      </c>
    </row>
    <row r="35" spans="1:2">
      <c r="A35" s="34">
        <v>6</v>
      </c>
      <c r="B35" s="484" t="s">
        <v>32</v>
      </c>
    </row>
    <row r="36" spans="1:2">
      <c r="A36" s="34">
        <v>7</v>
      </c>
      <c r="B36" s="484" t="s">
        <v>33</v>
      </c>
    </row>
    <row r="37" spans="1:2">
      <c r="A37" s="34"/>
      <c r="B37" s="484"/>
    </row>
    <row r="39" spans="1:2">
      <c r="A39" s="490" t="s">
        <v>34</v>
      </c>
      <c r="B39" s="49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125" zoomScaleNormal="125" topLeftCell="A2" workbookViewId="0">
      <selection activeCell="C7" sqref="C7:F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="1" customFormat="1" ht="28.5" customHeight="1" spans="1:13">
      <c r="A1" s="4" t="s">
        <v>310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18" customHeight="1" spans="1:13">
      <c r="A2" s="5" t="s">
        <v>284</v>
      </c>
      <c r="B2" s="6" t="s">
        <v>289</v>
      </c>
      <c r="C2" s="6" t="s">
        <v>285</v>
      </c>
      <c r="D2" s="6" t="s">
        <v>286</v>
      </c>
      <c r="E2" s="6" t="s">
        <v>287</v>
      </c>
      <c r="F2" s="6" t="s">
        <v>288</v>
      </c>
      <c r="G2" s="5" t="s">
        <v>311</v>
      </c>
      <c r="H2" s="5"/>
      <c r="I2" s="5" t="s">
        <v>312</v>
      </c>
      <c r="J2" s="5"/>
      <c r="K2" s="7" t="s">
        <v>313</v>
      </c>
      <c r="L2" s="68" t="s">
        <v>314</v>
      </c>
      <c r="M2" s="21" t="s">
        <v>315</v>
      </c>
    </row>
    <row r="3" s="2" customFormat="1" ht="21" customHeight="1" spans="1:13">
      <c r="A3" s="5"/>
      <c r="B3" s="8"/>
      <c r="C3" s="8"/>
      <c r="D3" s="8"/>
      <c r="E3" s="8"/>
      <c r="F3" s="8"/>
      <c r="G3" s="5" t="s">
        <v>316</v>
      </c>
      <c r="H3" s="5" t="s">
        <v>317</v>
      </c>
      <c r="I3" s="5" t="s">
        <v>316</v>
      </c>
      <c r="J3" s="5" t="s">
        <v>317</v>
      </c>
      <c r="K3" s="9"/>
      <c r="L3" s="69"/>
      <c r="M3" s="22"/>
    </row>
    <row r="4" s="1" customFormat="1" ht="14.25" customHeight="1" spans="1:13">
      <c r="A4" s="10">
        <v>1</v>
      </c>
      <c r="B4" s="27" t="s">
        <v>57</v>
      </c>
      <c r="C4" s="24" t="s">
        <v>299</v>
      </c>
      <c r="D4" s="25" t="s">
        <v>300</v>
      </c>
      <c r="E4" s="26" t="s">
        <v>301</v>
      </c>
      <c r="F4" s="10" t="s">
        <v>62</v>
      </c>
      <c r="G4" s="10" t="s">
        <v>318</v>
      </c>
      <c r="H4" s="10">
        <v>-2</v>
      </c>
      <c r="I4" s="10">
        <v>-4</v>
      </c>
      <c r="J4" s="10" t="s">
        <v>319</v>
      </c>
      <c r="K4" s="10">
        <f>SUM(G4:J4)</f>
        <v>-6</v>
      </c>
      <c r="L4" s="10" t="s">
        <v>320</v>
      </c>
      <c r="M4" s="10" t="s">
        <v>321</v>
      </c>
    </row>
    <row r="5" s="1" customFormat="1" ht="14.25" customHeight="1" spans="1:13">
      <c r="A5" s="10">
        <v>2</v>
      </c>
      <c r="B5" s="27" t="s">
        <v>57</v>
      </c>
      <c r="C5" s="24" t="s">
        <v>302</v>
      </c>
      <c r="D5" s="25" t="s">
        <v>300</v>
      </c>
      <c r="E5" s="26" t="s">
        <v>303</v>
      </c>
      <c r="F5" s="10" t="s">
        <v>62</v>
      </c>
      <c r="G5" s="10" t="s">
        <v>319</v>
      </c>
      <c r="H5" s="10" t="s">
        <v>319</v>
      </c>
      <c r="I5" s="10">
        <v>-4</v>
      </c>
      <c r="J5" s="10" t="s">
        <v>319</v>
      </c>
      <c r="K5" s="10">
        <f>SUM(G5:J5)</f>
        <v>-4</v>
      </c>
      <c r="L5" s="10" t="s">
        <v>320</v>
      </c>
      <c r="M5" s="10" t="s">
        <v>321</v>
      </c>
    </row>
    <row r="6" s="1" customFormat="1" ht="14.25" customHeight="1" spans="1:13">
      <c r="A6" s="10">
        <v>3</v>
      </c>
      <c r="B6" s="27" t="s">
        <v>57</v>
      </c>
      <c r="C6" s="24" t="s">
        <v>304</v>
      </c>
      <c r="D6" s="25" t="s">
        <v>300</v>
      </c>
      <c r="E6" s="26" t="s">
        <v>305</v>
      </c>
      <c r="F6" s="10" t="s">
        <v>62</v>
      </c>
      <c r="G6" s="10" t="s">
        <v>319</v>
      </c>
      <c r="H6" s="10" t="s">
        <v>319</v>
      </c>
      <c r="I6" s="10">
        <v>-4</v>
      </c>
      <c r="J6" s="10" t="s">
        <v>319</v>
      </c>
      <c r="K6" s="10">
        <f>SUM(G6:J6)</f>
        <v>-4</v>
      </c>
      <c r="L6" s="10" t="s">
        <v>320</v>
      </c>
      <c r="M6" s="10" t="s">
        <v>321</v>
      </c>
    </row>
    <row r="7" s="1" customFormat="1" ht="14.25" customHeight="1" spans="1:13">
      <c r="A7" s="10">
        <v>4</v>
      </c>
      <c r="B7" s="27" t="s">
        <v>57</v>
      </c>
      <c r="C7" s="24" t="s">
        <v>306</v>
      </c>
      <c r="D7" s="25" t="s">
        <v>300</v>
      </c>
      <c r="E7" s="26" t="s">
        <v>118</v>
      </c>
      <c r="F7" s="10" t="s">
        <v>62</v>
      </c>
      <c r="G7" s="10" t="s">
        <v>319</v>
      </c>
      <c r="H7" s="10" t="s">
        <v>319</v>
      </c>
      <c r="I7" s="10">
        <v>-4</v>
      </c>
      <c r="J7" s="10" t="s">
        <v>319</v>
      </c>
      <c r="K7" s="10">
        <f>SUM(G7:J7)</f>
        <v>-4</v>
      </c>
      <c r="L7" s="10" t="s">
        <v>320</v>
      </c>
      <c r="M7" s="10" t="s">
        <v>321</v>
      </c>
    </row>
    <row r="8" s="1" customFormat="1" ht="14.25" customHeight="1" spans="1:13">
      <c r="A8" s="10"/>
      <c r="B8" s="27"/>
      <c r="C8" s="27"/>
      <c r="D8" s="11"/>
      <c r="E8" s="26"/>
      <c r="F8" s="10"/>
      <c r="G8" s="10"/>
      <c r="H8" s="10"/>
      <c r="I8" s="10"/>
      <c r="J8" s="10"/>
      <c r="K8" s="10"/>
      <c r="L8" s="10"/>
      <c r="M8" s="10"/>
    </row>
    <row r="9" s="1" customFormat="1" ht="14.25" customHeight="1" spans="1:13">
      <c r="A9" s="10"/>
      <c r="B9" s="27"/>
      <c r="C9" s="27"/>
      <c r="D9" s="11"/>
      <c r="E9" s="26"/>
      <c r="F9" s="10"/>
      <c r="G9" s="10"/>
      <c r="H9" s="10"/>
      <c r="I9" s="10"/>
      <c r="J9" s="10"/>
      <c r="K9" s="10"/>
      <c r="L9" s="10"/>
      <c r="M9" s="10"/>
    </row>
    <row r="10" s="1" customFormat="1" ht="14.25" customHeight="1" spans="1:13">
      <c r="A10" s="10"/>
      <c r="B10" s="27"/>
      <c r="C10" s="27"/>
      <c r="D10" s="11"/>
      <c r="E10" s="26"/>
      <c r="F10" s="10"/>
      <c r="G10" s="10"/>
      <c r="H10" s="10"/>
      <c r="I10" s="10"/>
      <c r="J10" s="10"/>
      <c r="K10" s="10"/>
      <c r="L10" s="10"/>
      <c r="M10" s="10"/>
    </row>
    <row r="11" s="1" customFormat="1" ht="14.25" customHeight="1" spans="1:13">
      <c r="A11" s="10"/>
      <c r="B11" s="27"/>
      <c r="C11" s="27"/>
      <c r="D11" s="11"/>
      <c r="E11" s="26"/>
      <c r="F11" s="10"/>
      <c r="G11" s="10"/>
      <c r="H11" s="10"/>
      <c r="I11" s="10"/>
      <c r="J11" s="10"/>
      <c r="K11" s="10"/>
      <c r="L11" s="10"/>
      <c r="M11" s="10"/>
    </row>
    <row r="12" s="1" customFormat="1" ht="14.25" customHeight="1" spans="1:13">
      <c r="A12" s="10"/>
      <c r="B12" s="27"/>
      <c r="C12" s="27"/>
      <c r="D12" s="11"/>
      <c r="E12" s="26"/>
      <c r="F12" s="10"/>
      <c r="G12" s="10"/>
      <c r="H12" s="10"/>
      <c r="I12" s="10"/>
      <c r="J12" s="10"/>
      <c r="K12" s="10"/>
      <c r="L12" s="10"/>
      <c r="M12" s="10"/>
    </row>
    <row r="13" s="1" customFormat="1" ht="14.25" customHeight="1" spans="1:13">
      <c r="A13" s="10"/>
      <c r="B13" s="27"/>
      <c r="C13" s="27"/>
      <c r="D13" s="11"/>
      <c r="E13" s="27"/>
      <c r="F13" s="10"/>
      <c r="G13" s="10"/>
      <c r="H13" s="10"/>
      <c r="I13" s="10"/>
      <c r="J13" s="10"/>
      <c r="K13" s="11"/>
      <c r="L13" s="10"/>
      <c r="M13" s="10"/>
    </row>
    <row r="14" s="1" customFormat="1" ht="14.25" customHeight="1" spans="1:13">
      <c r="A14" s="10"/>
      <c r="B14" s="27"/>
      <c r="C14" s="27"/>
      <c r="D14" s="11"/>
      <c r="E14" s="27"/>
      <c r="F14" s="10"/>
      <c r="G14" s="10"/>
      <c r="H14" s="10"/>
      <c r="I14" s="10"/>
      <c r="J14" s="10"/>
      <c r="K14" s="11"/>
      <c r="L14" s="10"/>
      <c r="M14" s="10"/>
    </row>
    <row r="15" s="1" customFormat="1" ht="14.25" customHeight="1" spans="1:13">
      <c r="A15" s="11"/>
      <c r="B15" s="11"/>
      <c r="C15" s="11"/>
      <c r="D15" s="11"/>
      <c r="E15" s="11"/>
      <c r="F15" s="11"/>
      <c r="G15" s="10"/>
      <c r="H15" s="10"/>
      <c r="I15" s="10"/>
      <c r="J15" s="10"/>
      <c r="K15" s="11"/>
      <c r="L15" s="11"/>
      <c r="M15" s="11"/>
    </row>
    <row r="16" s="1" customFormat="1" ht="14.25" customHeight="1" spans="1:1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="1" customFormat="1" ht="14.25" customHeight="1" spans="1:1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="3" customFormat="1" ht="29.25" customHeight="1" spans="1:13">
      <c r="A18" s="15" t="s">
        <v>307</v>
      </c>
      <c r="B18" s="16"/>
      <c r="C18" s="16"/>
      <c r="D18" s="16"/>
      <c r="E18" s="17"/>
      <c r="F18" s="18"/>
      <c r="G18" s="28"/>
      <c r="H18" s="15" t="s">
        <v>308</v>
      </c>
      <c r="I18" s="16"/>
      <c r="J18" s="16"/>
      <c r="K18" s="17"/>
      <c r="L18" s="70"/>
      <c r="M18" s="23"/>
    </row>
    <row r="19" s="1" customFormat="1" ht="105" customHeight="1" spans="1:13">
      <c r="A19" s="19" t="s">
        <v>322</v>
      </c>
      <c r="B19" s="67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</sheetData>
  <mergeCells count="17">
    <mergeCell ref="A1:M1"/>
    <mergeCell ref="G2:H2"/>
    <mergeCell ref="I2:J2"/>
    <mergeCell ref="A18:E18"/>
    <mergeCell ref="F18:G18"/>
    <mergeCell ref="H18:K18"/>
    <mergeCell ref="L18:M18"/>
    <mergeCell ref="A19:M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:M4 M5:M7 M13:M14 M15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E11" sqref="E11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666666666667" style="1" customWidth="1"/>
    <col min="6" max="6" width="14.375" style="1" customWidth="1"/>
    <col min="7" max="7" width="17.775" style="1" customWidth="1"/>
    <col min="8" max="8" width="14.8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="1" customFormat="1" ht="28.5" customHeight="1" spans="1:23">
      <c r="A1" s="4" t="s">
        <v>323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2" customFormat="1" ht="15.95" customHeight="1" spans="1:23">
      <c r="A2" s="6" t="s">
        <v>324</v>
      </c>
      <c r="B2" s="6" t="s">
        <v>289</v>
      </c>
      <c r="C2" s="6" t="s">
        <v>285</v>
      </c>
      <c r="D2" s="6" t="s">
        <v>286</v>
      </c>
      <c r="E2" s="6" t="s">
        <v>287</v>
      </c>
      <c r="F2" s="6" t="s">
        <v>288</v>
      </c>
      <c r="G2" s="47" t="s">
        <v>325</v>
      </c>
      <c r="H2" s="48"/>
      <c r="I2" s="62"/>
      <c r="J2" s="47" t="s">
        <v>326</v>
      </c>
      <c r="K2" s="48"/>
      <c r="L2" s="62"/>
      <c r="M2" s="47" t="s">
        <v>327</v>
      </c>
      <c r="N2" s="48"/>
      <c r="O2" s="62"/>
      <c r="P2" s="47" t="s">
        <v>328</v>
      </c>
      <c r="Q2" s="48"/>
      <c r="R2" s="62"/>
      <c r="S2" s="48" t="s">
        <v>329</v>
      </c>
      <c r="T2" s="48"/>
      <c r="U2" s="62"/>
      <c r="V2" s="65" t="s">
        <v>330</v>
      </c>
      <c r="W2" s="65" t="s">
        <v>298</v>
      </c>
    </row>
    <row r="3" s="2" customFormat="1" ht="18" customHeight="1" spans="1:23">
      <c r="A3" s="8"/>
      <c r="B3" s="49"/>
      <c r="C3" s="49"/>
      <c r="D3" s="49"/>
      <c r="E3" s="49"/>
      <c r="F3" s="49"/>
      <c r="G3" s="5" t="s">
        <v>331</v>
      </c>
      <c r="H3" s="5" t="s">
        <v>67</v>
      </c>
      <c r="I3" s="5" t="s">
        <v>289</v>
      </c>
      <c r="J3" s="5" t="s">
        <v>331</v>
      </c>
      <c r="K3" s="5" t="s">
        <v>67</v>
      </c>
      <c r="L3" s="5" t="s">
        <v>289</v>
      </c>
      <c r="M3" s="5" t="s">
        <v>331</v>
      </c>
      <c r="N3" s="5" t="s">
        <v>67</v>
      </c>
      <c r="O3" s="5" t="s">
        <v>289</v>
      </c>
      <c r="P3" s="5" t="s">
        <v>331</v>
      </c>
      <c r="Q3" s="5" t="s">
        <v>67</v>
      </c>
      <c r="R3" s="5" t="s">
        <v>289</v>
      </c>
      <c r="S3" s="5" t="s">
        <v>331</v>
      </c>
      <c r="T3" s="5" t="s">
        <v>67</v>
      </c>
      <c r="U3" s="5" t="s">
        <v>289</v>
      </c>
      <c r="V3" s="66"/>
      <c r="W3" s="66"/>
    </row>
    <row r="4" s="1" customFormat="1" ht="14.25" customHeight="1" spans="1:23">
      <c r="A4" s="50" t="s">
        <v>332</v>
      </c>
      <c r="B4" s="50" t="s">
        <v>57</v>
      </c>
      <c r="C4" s="24" t="s">
        <v>299</v>
      </c>
      <c r="D4" s="51" t="s">
        <v>333</v>
      </c>
      <c r="E4" s="26" t="s">
        <v>301</v>
      </c>
      <c r="F4" s="50" t="s">
        <v>62</v>
      </c>
      <c r="G4" s="10"/>
      <c r="H4" s="10" t="s">
        <v>333</v>
      </c>
      <c r="I4" s="10" t="s">
        <v>57</v>
      </c>
      <c r="K4" s="1" t="s">
        <v>334</v>
      </c>
      <c r="L4" s="10" t="s">
        <v>57</v>
      </c>
      <c r="M4" s="492" t="s">
        <v>335</v>
      </c>
      <c r="N4" s="493" t="s">
        <v>336</v>
      </c>
      <c r="O4" s="492" t="s">
        <v>337</v>
      </c>
      <c r="P4" s="10" t="s">
        <v>338</v>
      </c>
      <c r="Q4" s="10" t="s">
        <v>339</v>
      </c>
      <c r="R4" s="1" t="s">
        <v>340</v>
      </c>
      <c r="S4" s="10"/>
      <c r="T4" s="10"/>
      <c r="U4" s="10"/>
      <c r="V4" s="10"/>
      <c r="W4" s="10"/>
    </row>
    <row r="5" s="1" customFormat="1" ht="14.25" customHeight="1" spans="1:23">
      <c r="A5" s="52"/>
      <c r="B5" s="52"/>
      <c r="C5" s="24" t="s">
        <v>302</v>
      </c>
      <c r="D5" s="53"/>
      <c r="E5" s="26" t="s">
        <v>303</v>
      </c>
      <c r="F5" s="5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0"/>
      <c r="W5" s="10"/>
    </row>
    <row r="6" s="1" customFormat="1" ht="14.25" customHeight="1" spans="1:23">
      <c r="A6" s="52"/>
      <c r="B6" s="52"/>
      <c r="C6" s="24" t="s">
        <v>304</v>
      </c>
      <c r="D6" s="53"/>
      <c r="E6" s="26" t="s">
        <v>305</v>
      </c>
      <c r="F6" s="52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0"/>
      <c r="W6" s="10"/>
    </row>
    <row r="7" s="1" customFormat="1" ht="14.25" customHeight="1" spans="1:21">
      <c r="A7" s="54"/>
      <c r="B7" s="54"/>
      <c r="C7" s="24" t="s">
        <v>306</v>
      </c>
      <c r="D7" s="55"/>
      <c r="E7" s="26" t="s">
        <v>118</v>
      </c>
      <c r="F7" s="52"/>
      <c r="G7" s="47" t="s">
        <v>341</v>
      </c>
      <c r="H7" s="48"/>
      <c r="I7" s="62"/>
      <c r="J7" s="47" t="s">
        <v>342</v>
      </c>
      <c r="K7" s="48"/>
      <c r="L7" s="62"/>
      <c r="M7" s="47" t="s">
        <v>343</v>
      </c>
      <c r="N7" s="48"/>
      <c r="O7" s="62"/>
      <c r="P7" s="47" t="s">
        <v>344</v>
      </c>
      <c r="Q7" s="48"/>
      <c r="R7" s="62"/>
      <c r="S7" s="48" t="s">
        <v>345</v>
      </c>
      <c r="T7" s="48"/>
      <c r="U7" s="62"/>
    </row>
    <row r="8" s="1" customFormat="1" ht="14.25" customHeight="1" spans="1:23">
      <c r="A8" s="56" t="s">
        <v>332</v>
      </c>
      <c r="B8" s="56" t="s">
        <v>57</v>
      </c>
      <c r="C8" s="24" t="s">
        <v>306</v>
      </c>
      <c r="D8" s="50" t="s">
        <v>334</v>
      </c>
      <c r="E8" s="26" t="s">
        <v>118</v>
      </c>
      <c r="F8" s="52"/>
      <c r="G8" s="5" t="s">
        <v>331</v>
      </c>
      <c r="H8" s="5" t="s">
        <v>67</v>
      </c>
      <c r="I8" s="5" t="s">
        <v>289</v>
      </c>
      <c r="J8" s="5" t="s">
        <v>331</v>
      </c>
      <c r="K8" s="5" t="s">
        <v>67</v>
      </c>
      <c r="L8" s="5" t="s">
        <v>289</v>
      </c>
      <c r="M8" s="5" t="s">
        <v>331</v>
      </c>
      <c r="N8" s="5" t="s">
        <v>67</v>
      </c>
      <c r="O8" s="5" t="s">
        <v>289</v>
      </c>
      <c r="P8" s="5" t="s">
        <v>331</v>
      </c>
      <c r="Q8" s="5" t="s">
        <v>67</v>
      </c>
      <c r="R8" s="5" t="s">
        <v>289</v>
      </c>
      <c r="S8" s="5" t="s">
        <v>331</v>
      </c>
      <c r="T8" s="5" t="s">
        <v>67</v>
      </c>
      <c r="U8" s="5" t="s">
        <v>289</v>
      </c>
      <c r="V8" s="10"/>
      <c r="W8" s="10"/>
    </row>
    <row r="9" s="1" customFormat="1" ht="14.25" customHeight="1" spans="1:23">
      <c r="A9" s="57"/>
      <c r="B9" s="57"/>
      <c r="C9" s="24" t="s">
        <v>346</v>
      </c>
      <c r="D9" s="54"/>
      <c r="E9" s="26" t="s">
        <v>301</v>
      </c>
      <c r="F9" s="54"/>
      <c r="G9" s="58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0"/>
      <c r="W9" s="10"/>
    </row>
    <row r="10" s="1" customFormat="1" ht="14.25" customHeight="1" spans="1:23">
      <c r="A10" s="56"/>
      <c r="B10" s="56"/>
      <c r="C10" s="27"/>
      <c r="D10" s="56"/>
      <c r="F10" s="59"/>
      <c r="G10" s="6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="1" customFormat="1" ht="14.25" customHeight="1" spans="1:23">
      <c r="A11" s="57"/>
      <c r="B11" s="57"/>
      <c r="C11" s="27"/>
      <c r="D11" s="57"/>
      <c r="E11" s="26"/>
      <c r="F11" s="59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="1" customFormat="1" ht="15" customHeight="1" spans="1:23">
      <c r="A12" s="11"/>
      <c r="B12" s="11"/>
      <c r="C12" s="59"/>
      <c r="D12" s="11"/>
      <c r="E12" s="26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="1" customFormat="1" ht="14.25" customHeight="1" spans="1:23">
      <c r="A13" s="11"/>
      <c r="B13" s="11"/>
      <c r="C13" s="11"/>
      <c r="D13" s="11"/>
      <c r="E13" s="57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="1" customFormat="1" ht="14.25" customHeight="1" spans="1:23">
      <c r="A14" s="56"/>
      <c r="B14" s="56"/>
      <c r="C14" s="56"/>
      <c r="D14" s="56"/>
      <c r="E14" s="56"/>
      <c r="F14" s="5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="1" customFormat="1" ht="14.25" customHeight="1" spans="1:23">
      <c r="A15" s="57"/>
      <c r="B15" s="57"/>
      <c r="C15" s="57"/>
      <c r="D15" s="57"/>
      <c r="E15" s="57"/>
      <c r="F15" s="57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="1" customFormat="1" ht="14.25" customHeight="1" spans="1:2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="3" customFormat="1" ht="29.25" customHeight="1" spans="1:23">
      <c r="A17" s="15" t="s">
        <v>307</v>
      </c>
      <c r="B17" s="16"/>
      <c r="C17" s="16"/>
      <c r="D17" s="16"/>
      <c r="E17" s="17"/>
      <c r="F17" s="18"/>
      <c r="G17" s="28"/>
      <c r="H17" s="61"/>
      <c r="I17" s="61"/>
      <c r="J17" s="15" t="s">
        <v>308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7"/>
      <c r="V17" s="16"/>
      <c r="W17" s="23"/>
    </row>
    <row r="18" s="1" customFormat="1" ht="72.95" customHeight="1" spans="1:23">
      <c r="A18" s="19" t="s">
        <v>347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</sheetData>
  <mergeCells count="40">
    <mergeCell ref="A1:W1"/>
    <mergeCell ref="G2:I2"/>
    <mergeCell ref="J2:L2"/>
    <mergeCell ref="M2:O2"/>
    <mergeCell ref="P2:R2"/>
    <mergeCell ref="S2:U2"/>
    <mergeCell ref="G7:I7"/>
    <mergeCell ref="J7:L7"/>
    <mergeCell ref="M7:O7"/>
    <mergeCell ref="P7:R7"/>
    <mergeCell ref="S7:U7"/>
    <mergeCell ref="A17:E17"/>
    <mergeCell ref="F17:G17"/>
    <mergeCell ref="J17:U17"/>
    <mergeCell ref="A18:W18"/>
    <mergeCell ref="A2:A3"/>
    <mergeCell ref="A4:A7"/>
    <mergeCell ref="A8:A9"/>
    <mergeCell ref="A10:A11"/>
    <mergeCell ref="A14:A15"/>
    <mergeCell ref="B2:B3"/>
    <mergeCell ref="B4:B7"/>
    <mergeCell ref="B8:B9"/>
    <mergeCell ref="B10:B11"/>
    <mergeCell ref="B14:B15"/>
    <mergeCell ref="C2:C3"/>
    <mergeCell ref="C14:C15"/>
    <mergeCell ref="D2:D3"/>
    <mergeCell ref="D4:D7"/>
    <mergeCell ref="D8:D9"/>
    <mergeCell ref="D10:D11"/>
    <mergeCell ref="D14:D15"/>
    <mergeCell ref="E2:E3"/>
    <mergeCell ref="E14:E15"/>
    <mergeCell ref="F2:F3"/>
    <mergeCell ref="F4:F9"/>
    <mergeCell ref="F12:F13"/>
    <mergeCell ref="F14:F15"/>
    <mergeCell ref="V2:V3"/>
    <mergeCell ref="W2:W3"/>
  </mergeCells>
  <dataValidations count="1">
    <dataValidation type="list" allowBlank="1" showInputMessage="1" showErrorMessage="1" sqref="W1 W4 W5 W6 W8 W9 W12 W13 W14:W15 W16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2" sqref="I2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1" t="s">
        <v>348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="29" customFormat="1" ht="16.5" spans="1:14">
      <c r="A2" s="32" t="s">
        <v>349</v>
      </c>
      <c r="B2" s="33" t="s">
        <v>285</v>
      </c>
      <c r="C2" s="33" t="s">
        <v>286</v>
      </c>
      <c r="D2" s="33" t="s">
        <v>287</v>
      </c>
      <c r="E2" s="33" t="s">
        <v>288</v>
      </c>
      <c r="F2" s="33" t="s">
        <v>289</v>
      </c>
      <c r="G2" s="32" t="s">
        <v>350</v>
      </c>
      <c r="H2" s="32" t="s">
        <v>351</v>
      </c>
      <c r="I2" s="32" t="s">
        <v>352</v>
      </c>
      <c r="J2" s="32" t="s">
        <v>351</v>
      </c>
      <c r="K2" s="32" t="s">
        <v>353</v>
      </c>
      <c r="L2" s="32" t="s">
        <v>351</v>
      </c>
      <c r="M2" s="33" t="s">
        <v>330</v>
      </c>
      <c r="N2" s="33" t="s">
        <v>298</v>
      </c>
    </row>
    <row r="3" spans="1:14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ht="16.5" spans="1:14">
      <c r="A4" s="36" t="s">
        <v>349</v>
      </c>
      <c r="B4" s="37" t="s">
        <v>354</v>
      </c>
      <c r="C4" s="37" t="s">
        <v>331</v>
      </c>
      <c r="D4" s="37" t="s">
        <v>287</v>
      </c>
      <c r="E4" s="33" t="s">
        <v>288</v>
      </c>
      <c r="F4" s="33" t="s">
        <v>289</v>
      </c>
      <c r="G4" s="32" t="s">
        <v>350</v>
      </c>
      <c r="H4" s="32" t="s">
        <v>351</v>
      </c>
      <c r="I4" s="32" t="s">
        <v>352</v>
      </c>
      <c r="J4" s="32" t="s">
        <v>351</v>
      </c>
      <c r="K4" s="32" t="s">
        <v>353</v>
      </c>
      <c r="L4" s="32" t="s">
        <v>351</v>
      </c>
      <c r="M4" s="33" t="s">
        <v>330</v>
      </c>
      <c r="N4" s="33" t="s">
        <v>298</v>
      </c>
    </row>
    <row r="5" spans="1:14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="30" customFormat="1" ht="18.75" spans="1:14">
      <c r="A11" s="38" t="s">
        <v>355</v>
      </c>
      <c r="B11" s="39"/>
      <c r="C11" s="39"/>
      <c r="D11" s="40"/>
      <c r="E11" s="41"/>
      <c r="F11" s="42"/>
      <c r="G11" s="43"/>
      <c r="H11" s="42"/>
      <c r="I11" s="38" t="s">
        <v>356</v>
      </c>
      <c r="J11" s="39"/>
      <c r="K11" s="39"/>
      <c r="L11" s="39"/>
      <c r="M11" s="39"/>
      <c r="N11" s="46"/>
    </row>
    <row r="12" ht="16.5" spans="1:14">
      <c r="A12" s="44" t="s">
        <v>357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G19" sqref="G19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="1" customFormat="1" ht="28.5" customHeight="1" spans="1:10">
      <c r="A1" s="4" t="s">
        <v>358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18" customHeight="1" spans="1:12">
      <c r="A2" s="5" t="s">
        <v>324</v>
      </c>
      <c r="B2" s="6" t="s">
        <v>289</v>
      </c>
      <c r="C2" s="5" t="s">
        <v>285</v>
      </c>
      <c r="D2" s="5" t="s">
        <v>286</v>
      </c>
      <c r="E2" s="5" t="s">
        <v>287</v>
      </c>
      <c r="F2" s="5" t="s">
        <v>288</v>
      </c>
      <c r="G2" s="5" t="s">
        <v>359</v>
      </c>
      <c r="H2" s="5" t="s">
        <v>360</v>
      </c>
      <c r="I2" s="5" t="s">
        <v>361</v>
      </c>
      <c r="J2" s="5" t="s">
        <v>362</v>
      </c>
      <c r="K2" s="6" t="s">
        <v>330</v>
      </c>
      <c r="L2" s="6" t="s">
        <v>298</v>
      </c>
    </row>
    <row r="3" s="1" customFormat="1" ht="14.25" customHeight="1" spans="1:12">
      <c r="A3" s="11" t="s">
        <v>363</v>
      </c>
      <c r="B3" s="10" t="s">
        <v>364</v>
      </c>
      <c r="C3" s="24" t="s">
        <v>299</v>
      </c>
      <c r="D3" s="25" t="s">
        <v>300</v>
      </c>
      <c r="E3" s="26" t="s">
        <v>301</v>
      </c>
      <c r="F3" s="10" t="s">
        <v>62</v>
      </c>
      <c r="G3" s="10" t="s">
        <v>365</v>
      </c>
      <c r="H3" s="10" t="s">
        <v>366</v>
      </c>
      <c r="I3" s="10"/>
      <c r="J3" s="10"/>
      <c r="K3" s="10" t="s">
        <v>367</v>
      </c>
      <c r="L3" s="10" t="s">
        <v>321</v>
      </c>
    </row>
    <row r="4" s="1" customFormat="1" ht="14.25" customHeight="1" spans="1:12">
      <c r="A4" s="11" t="s">
        <v>368</v>
      </c>
      <c r="B4" s="10" t="s">
        <v>364</v>
      </c>
      <c r="C4" s="24" t="s">
        <v>306</v>
      </c>
      <c r="D4" s="25" t="s">
        <v>300</v>
      </c>
      <c r="E4" s="26" t="s">
        <v>118</v>
      </c>
      <c r="F4" s="10" t="s">
        <v>62</v>
      </c>
      <c r="G4" s="10" t="s">
        <v>365</v>
      </c>
      <c r="H4" s="10" t="s">
        <v>366</v>
      </c>
      <c r="I4" s="10"/>
      <c r="J4" s="10"/>
      <c r="K4" s="10" t="s">
        <v>367</v>
      </c>
      <c r="L4" s="10" t="s">
        <v>321</v>
      </c>
    </row>
    <row r="5" s="1" customFormat="1" ht="14.25" customHeight="1" spans="1:12">
      <c r="A5" s="11"/>
      <c r="B5" s="10"/>
      <c r="C5" s="27"/>
      <c r="D5" s="24"/>
      <c r="E5" s="27"/>
      <c r="F5" s="10"/>
      <c r="G5" s="10"/>
      <c r="H5" s="10"/>
      <c r="I5" s="10"/>
      <c r="J5" s="10"/>
      <c r="K5" s="10"/>
      <c r="L5" s="10"/>
    </row>
    <row r="6" s="1" customFormat="1" ht="14.25" customHeight="1" spans="1:12">
      <c r="A6" s="11"/>
      <c r="B6" s="10"/>
      <c r="C6" s="27"/>
      <c r="D6" s="24"/>
      <c r="E6" s="27"/>
      <c r="F6" s="10"/>
      <c r="G6" s="10"/>
      <c r="H6" s="10"/>
      <c r="I6" s="10"/>
      <c r="J6" s="10"/>
      <c r="K6" s="10"/>
      <c r="L6" s="10"/>
    </row>
    <row r="7" s="1" customFormat="1" ht="14.25" customHeight="1" spans="1:12">
      <c r="A7" s="11"/>
      <c r="B7" s="10"/>
      <c r="C7" s="27"/>
      <c r="D7" s="24"/>
      <c r="E7" s="27"/>
      <c r="F7" s="10"/>
      <c r="G7" s="10"/>
      <c r="H7" s="10"/>
      <c r="I7" s="10"/>
      <c r="J7" s="10"/>
      <c r="K7" s="10"/>
      <c r="L7" s="10"/>
    </row>
    <row r="8" s="1" customFormat="1" ht="14.25" customHeight="1" spans="1:12">
      <c r="A8" s="11"/>
      <c r="B8" s="11"/>
      <c r="C8" s="11"/>
      <c r="D8" s="10"/>
      <c r="E8" s="11"/>
      <c r="F8" s="11"/>
      <c r="G8" s="11"/>
      <c r="H8" s="11"/>
      <c r="I8" s="11"/>
      <c r="J8" s="11"/>
      <c r="K8" s="11"/>
      <c r="L8" s="11"/>
    </row>
    <row r="9" s="1" customFormat="1" ht="14.25" customHeight="1" spans="1:12">
      <c r="A9" s="11"/>
      <c r="B9" s="11"/>
      <c r="C9" s="11"/>
      <c r="D9" s="10"/>
      <c r="E9" s="11"/>
      <c r="F9" s="11"/>
      <c r="G9" s="11"/>
      <c r="H9" s="11"/>
      <c r="I9" s="11"/>
      <c r="J9" s="11"/>
      <c r="K9" s="11"/>
      <c r="L9" s="11"/>
    </row>
    <row r="10" s="3" customFormat="1" ht="29.25" customHeight="1" spans="1:12">
      <c r="A10" s="15" t="s">
        <v>369</v>
      </c>
      <c r="B10" s="16"/>
      <c r="C10" s="16"/>
      <c r="D10" s="16"/>
      <c r="E10" s="17"/>
      <c r="F10" s="18"/>
      <c r="G10" s="28"/>
      <c r="H10" s="15" t="s">
        <v>370</v>
      </c>
      <c r="I10" s="16"/>
      <c r="J10" s="16"/>
      <c r="K10" s="16"/>
      <c r="L10" s="23"/>
    </row>
    <row r="11" s="1" customFormat="1" ht="72.95" customHeight="1" spans="1:12">
      <c r="A11" s="19" t="s">
        <v>371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 L4 L5 L6 L7 L8:L11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="1" customFormat="1" ht="28.5" customHeight="1" spans="1:9">
      <c r="A1" s="4" t="s">
        <v>372</v>
      </c>
      <c r="B1" s="4"/>
      <c r="C1" s="4"/>
      <c r="D1" s="4"/>
      <c r="E1" s="4"/>
      <c r="F1" s="4"/>
      <c r="G1" s="4"/>
      <c r="H1" s="4"/>
      <c r="I1" s="4"/>
    </row>
    <row r="2" s="2" customFormat="1" ht="18" customHeight="1" spans="1:9">
      <c r="A2" s="5" t="s">
        <v>284</v>
      </c>
      <c r="B2" s="6" t="s">
        <v>289</v>
      </c>
      <c r="C2" s="6" t="s">
        <v>331</v>
      </c>
      <c r="D2" s="6" t="s">
        <v>287</v>
      </c>
      <c r="E2" s="6" t="s">
        <v>288</v>
      </c>
      <c r="F2" s="5" t="s">
        <v>373</v>
      </c>
      <c r="G2" s="5" t="s">
        <v>312</v>
      </c>
      <c r="H2" s="7" t="s">
        <v>313</v>
      </c>
      <c r="I2" s="21" t="s">
        <v>315</v>
      </c>
    </row>
    <row r="3" s="2" customFormat="1" ht="18" customHeight="1" spans="1:9">
      <c r="A3" s="5"/>
      <c r="B3" s="8"/>
      <c r="C3" s="8"/>
      <c r="D3" s="8"/>
      <c r="E3" s="8"/>
      <c r="F3" s="5" t="s">
        <v>374</v>
      </c>
      <c r="G3" s="5" t="s">
        <v>316</v>
      </c>
      <c r="H3" s="9"/>
      <c r="I3" s="22"/>
    </row>
    <row r="4" s="1" customFormat="1" ht="14.25" customHeight="1" spans="1:9">
      <c r="A4" s="10">
        <v>1</v>
      </c>
      <c r="B4" s="11" t="s">
        <v>375</v>
      </c>
      <c r="C4" s="10" t="s">
        <v>376</v>
      </c>
      <c r="D4" s="12"/>
      <c r="E4" s="13" t="s">
        <v>377</v>
      </c>
      <c r="F4" s="14" t="s">
        <v>378</v>
      </c>
      <c r="G4" s="14" t="s">
        <v>319</v>
      </c>
      <c r="H4" s="10">
        <v>-6</v>
      </c>
      <c r="I4" s="10" t="s">
        <v>321</v>
      </c>
    </row>
    <row r="5" s="1" customFormat="1" ht="14.25" customHeight="1" spans="1:9">
      <c r="A5" s="10">
        <v>2</v>
      </c>
      <c r="B5" s="11" t="s">
        <v>375</v>
      </c>
      <c r="C5" s="10" t="s">
        <v>376</v>
      </c>
      <c r="D5" s="12"/>
      <c r="E5" s="13" t="s">
        <v>379</v>
      </c>
      <c r="F5" s="14" t="s">
        <v>378</v>
      </c>
      <c r="G5" s="14" t="s">
        <v>319</v>
      </c>
      <c r="H5" s="10">
        <v>-6</v>
      </c>
      <c r="I5" s="10" t="s">
        <v>321</v>
      </c>
    </row>
    <row r="6" s="1" customFormat="1" ht="14.25" customHeight="1" spans="1:9">
      <c r="A6" s="10"/>
      <c r="B6" s="11"/>
      <c r="C6" s="10"/>
      <c r="D6" s="12"/>
      <c r="E6" s="10"/>
      <c r="F6" s="14"/>
      <c r="G6" s="14"/>
      <c r="H6" s="10"/>
      <c r="I6" s="10"/>
    </row>
    <row r="7" s="1" customFormat="1" ht="14.25" customHeight="1" spans="1:9">
      <c r="A7" s="10"/>
      <c r="B7" s="11"/>
      <c r="C7" s="10"/>
      <c r="D7" s="12"/>
      <c r="E7" s="10"/>
      <c r="F7" s="10"/>
      <c r="G7" s="10"/>
      <c r="H7" s="10"/>
      <c r="I7" s="10"/>
    </row>
    <row r="8" s="1" customFormat="1" ht="14.25" customHeight="1" spans="1:9">
      <c r="A8" s="11"/>
      <c r="B8" s="11"/>
      <c r="C8" s="10"/>
      <c r="D8" s="11"/>
      <c r="E8" s="10"/>
      <c r="F8" s="11"/>
      <c r="G8" s="11"/>
      <c r="H8" s="11"/>
      <c r="I8" s="11"/>
    </row>
    <row r="9" s="1" customFormat="1" ht="14.25" customHeight="1" spans="1:9">
      <c r="A9" s="11"/>
      <c r="B9" s="11"/>
      <c r="C9" s="11"/>
      <c r="D9" s="11"/>
      <c r="E9" s="11"/>
      <c r="F9" s="11"/>
      <c r="G9" s="11"/>
      <c r="H9" s="11"/>
      <c r="I9" s="11"/>
    </row>
    <row r="10" s="1" customFormat="1" ht="14.25" customHeight="1" spans="1:9">
      <c r="A10" s="11"/>
      <c r="B10" s="11"/>
      <c r="C10" s="11"/>
      <c r="D10" s="11"/>
      <c r="E10" s="11"/>
      <c r="F10" s="11"/>
      <c r="G10" s="11"/>
      <c r="H10" s="11"/>
      <c r="I10" s="11"/>
    </row>
    <row r="11" s="1" customFormat="1" ht="14.25" customHeight="1" spans="1:9">
      <c r="A11" s="11"/>
      <c r="B11" s="11"/>
      <c r="C11" s="11"/>
      <c r="D11" s="11"/>
      <c r="E11" s="11"/>
      <c r="F11" s="11"/>
      <c r="G11" s="11"/>
      <c r="H11" s="11"/>
      <c r="I11" s="11"/>
    </row>
    <row r="12" s="3" customFormat="1" ht="29.25" customHeight="1" spans="1:9">
      <c r="A12" s="15" t="s">
        <v>380</v>
      </c>
      <c r="B12" s="16"/>
      <c r="C12" s="16"/>
      <c r="D12" s="17"/>
      <c r="E12" s="18"/>
      <c r="F12" s="15" t="s">
        <v>381</v>
      </c>
      <c r="G12" s="16"/>
      <c r="H12" s="17"/>
      <c r="I12" s="23"/>
    </row>
    <row r="13" s="1" customFormat="1" ht="51.95" customHeight="1" spans="1:9">
      <c r="A13" s="19" t="s">
        <v>382</v>
      </c>
      <c r="B13" s="19"/>
      <c r="C13" s="20"/>
      <c r="D13" s="20"/>
      <c r="E13" s="20"/>
      <c r="F13" s="20"/>
      <c r="G13" s="20"/>
      <c r="H13" s="20"/>
      <c r="I13" s="2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4 I5:I6 I7:I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0" t="s">
        <v>35</v>
      </c>
      <c r="C2" s="461"/>
      <c r="D2" s="461"/>
      <c r="E2" s="461"/>
      <c r="F2" s="461"/>
      <c r="G2" s="461"/>
      <c r="H2" s="461"/>
      <c r="I2" s="475"/>
    </row>
    <row r="3" ht="27.95" customHeight="1" spans="2:9">
      <c r="B3" s="462"/>
      <c r="C3" s="463"/>
      <c r="D3" s="464" t="s">
        <v>36</v>
      </c>
      <c r="E3" s="465"/>
      <c r="F3" s="466" t="s">
        <v>37</v>
      </c>
      <c r="G3" s="467"/>
      <c r="H3" s="464" t="s">
        <v>38</v>
      </c>
      <c r="I3" s="476"/>
    </row>
    <row r="4" ht="27.95" customHeight="1" spans="2:9">
      <c r="B4" s="462" t="s">
        <v>39</v>
      </c>
      <c r="C4" s="463" t="s">
        <v>40</v>
      </c>
      <c r="D4" s="463" t="s">
        <v>41</v>
      </c>
      <c r="E4" s="463" t="s">
        <v>42</v>
      </c>
      <c r="F4" s="468" t="s">
        <v>41</v>
      </c>
      <c r="G4" s="468" t="s">
        <v>42</v>
      </c>
      <c r="H4" s="463" t="s">
        <v>41</v>
      </c>
      <c r="I4" s="477" t="s">
        <v>42</v>
      </c>
    </row>
    <row r="5" ht="27.95" customHeight="1" spans="2:9">
      <c r="B5" s="469" t="s">
        <v>43</v>
      </c>
      <c r="C5" s="34">
        <v>13</v>
      </c>
      <c r="D5" s="34">
        <v>0</v>
      </c>
      <c r="E5" s="34">
        <v>1</v>
      </c>
      <c r="F5" s="470">
        <v>0</v>
      </c>
      <c r="G5" s="470">
        <v>1</v>
      </c>
      <c r="H5" s="34">
        <v>1</v>
      </c>
      <c r="I5" s="478">
        <v>2</v>
      </c>
    </row>
    <row r="6" ht="27.95" customHeight="1" spans="2:9">
      <c r="B6" s="469" t="s">
        <v>44</v>
      </c>
      <c r="C6" s="34">
        <v>20</v>
      </c>
      <c r="D6" s="34">
        <v>0</v>
      </c>
      <c r="E6" s="34">
        <v>1</v>
      </c>
      <c r="F6" s="470">
        <v>1</v>
      </c>
      <c r="G6" s="470">
        <v>2</v>
      </c>
      <c r="H6" s="34">
        <v>2</v>
      </c>
      <c r="I6" s="478">
        <v>3</v>
      </c>
    </row>
    <row r="7" ht="27.95" customHeight="1" spans="2:9">
      <c r="B7" s="469" t="s">
        <v>45</v>
      </c>
      <c r="C7" s="34">
        <v>32</v>
      </c>
      <c r="D7" s="34">
        <v>0</v>
      </c>
      <c r="E7" s="34">
        <v>1</v>
      </c>
      <c r="F7" s="470">
        <v>2</v>
      </c>
      <c r="G7" s="470">
        <v>3</v>
      </c>
      <c r="H7" s="34">
        <v>3</v>
      </c>
      <c r="I7" s="478">
        <v>4</v>
      </c>
    </row>
    <row r="8" ht="27.95" customHeight="1" spans="2:9">
      <c r="B8" s="469" t="s">
        <v>46</v>
      </c>
      <c r="C8" s="34">
        <v>50</v>
      </c>
      <c r="D8" s="34">
        <v>1</v>
      </c>
      <c r="E8" s="34">
        <v>2</v>
      </c>
      <c r="F8" s="470">
        <v>3</v>
      </c>
      <c r="G8" s="470">
        <v>4</v>
      </c>
      <c r="H8" s="34">
        <v>5</v>
      </c>
      <c r="I8" s="478">
        <v>6</v>
      </c>
    </row>
    <row r="9" ht="27.95" customHeight="1" spans="2:9">
      <c r="B9" s="469" t="s">
        <v>47</v>
      </c>
      <c r="C9" s="34">
        <v>80</v>
      </c>
      <c r="D9" s="34">
        <v>2</v>
      </c>
      <c r="E9" s="34">
        <v>3</v>
      </c>
      <c r="F9" s="470">
        <v>5</v>
      </c>
      <c r="G9" s="470">
        <v>6</v>
      </c>
      <c r="H9" s="34">
        <v>7</v>
      </c>
      <c r="I9" s="478">
        <v>8</v>
      </c>
    </row>
    <row r="10" ht="27.95" customHeight="1" spans="2:9">
      <c r="B10" s="469" t="s">
        <v>48</v>
      </c>
      <c r="C10" s="34">
        <v>125</v>
      </c>
      <c r="D10" s="34">
        <v>3</v>
      </c>
      <c r="E10" s="34">
        <v>4</v>
      </c>
      <c r="F10" s="470">
        <v>7</v>
      </c>
      <c r="G10" s="470">
        <v>8</v>
      </c>
      <c r="H10" s="34">
        <v>10</v>
      </c>
      <c r="I10" s="478">
        <v>11</v>
      </c>
    </row>
    <row r="11" ht="27.95" customHeight="1" spans="2:9">
      <c r="B11" s="469" t="s">
        <v>49</v>
      </c>
      <c r="C11" s="34">
        <v>200</v>
      </c>
      <c r="D11" s="34">
        <v>5</v>
      </c>
      <c r="E11" s="34">
        <v>6</v>
      </c>
      <c r="F11" s="470">
        <v>10</v>
      </c>
      <c r="G11" s="470">
        <v>11</v>
      </c>
      <c r="H11" s="34">
        <v>14</v>
      </c>
      <c r="I11" s="478">
        <v>15</v>
      </c>
    </row>
    <row r="12" ht="27.95" customHeight="1" spans="2:9">
      <c r="B12" s="471" t="s">
        <v>50</v>
      </c>
      <c r="C12" s="472">
        <v>315</v>
      </c>
      <c r="D12" s="472">
        <v>7</v>
      </c>
      <c r="E12" s="472">
        <v>8</v>
      </c>
      <c r="F12" s="473">
        <v>14</v>
      </c>
      <c r="G12" s="473">
        <v>15</v>
      </c>
      <c r="H12" s="472">
        <v>21</v>
      </c>
      <c r="I12" s="479">
        <v>22</v>
      </c>
    </row>
    <row r="14" spans="2:4">
      <c r="B14" s="474" t="s">
        <v>51</v>
      </c>
      <c r="C14" s="474"/>
      <c r="D14" s="47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F27" sqref="F27"/>
    </sheetView>
  </sheetViews>
  <sheetFormatPr defaultColWidth="10.375" defaultRowHeight="16.5" customHeight="1"/>
  <cols>
    <col min="1" max="1" width="11.125" style="256" customWidth="1"/>
    <col min="2" max="9" width="10.375" style="256"/>
    <col min="10" max="10" width="8.875" style="256" customWidth="1"/>
    <col min="11" max="11" width="12" style="256" customWidth="1"/>
    <col min="12" max="16384" width="10.375" style="256"/>
  </cols>
  <sheetData>
    <row r="1" ht="21" spans="1:11">
      <c r="A1" s="389" t="s">
        <v>52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ht="15" spans="1:11">
      <c r="A2" s="258" t="s">
        <v>53</v>
      </c>
      <c r="B2" s="259" t="s">
        <v>54</v>
      </c>
      <c r="C2" s="259"/>
      <c r="D2" s="260" t="s">
        <v>55</v>
      </c>
      <c r="E2" s="260"/>
      <c r="F2" s="259"/>
      <c r="G2" s="259"/>
      <c r="H2" s="261" t="s">
        <v>56</v>
      </c>
      <c r="I2" s="333" t="s">
        <v>57</v>
      </c>
      <c r="J2" s="333"/>
      <c r="K2" s="334"/>
    </row>
    <row r="3" ht="14.25" spans="1:11">
      <c r="A3" s="262" t="s">
        <v>58</v>
      </c>
      <c r="B3" s="263"/>
      <c r="C3" s="264"/>
      <c r="D3" s="265" t="s">
        <v>59</v>
      </c>
      <c r="E3" s="266"/>
      <c r="F3" s="266"/>
      <c r="G3" s="267"/>
      <c r="H3" s="265" t="s">
        <v>60</v>
      </c>
      <c r="I3" s="266"/>
      <c r="J3" s="266"/>
      <c r="K3" s="267"/>
    </row>
    <row r="4" ht="14.25" spans="1:14">
      <c r="A4" s="268" t="s">
        <v>61</v>
      </c>
      <c r="B4" s="292" t="s">
        <v>62</v>
      </c>
      <c r="C4" s="335"/>
      <c r="D4" s="268" t="s">
        <v>63</v>
      </c>
      <c r="E4" s="271"/>
      <c r="F4" s="272">
        <v>45072</v>
      </c>
      <c r="G4" s="273"/>
      <c r="H4" s="268" t="s">
        <v>64</v>
      </c>
      <c r="I4" s="271"/>
      <c r="J4" s="292" t="s">
        <v>65</v>
      </c>
      <c r="K4" s="335" t="s">
        <v>66</v>
      </c>
      <c r="N4" s="440"/>
    </row>
    <row r="5" ht="14.25" spans="1:11">
      <c r="A5" s="274" t="s">
        <v>67</v>
      </c>
      <c r="B5" s="292" t="s">
        <v>68</v>
      </c>
      <c r="C5" s="335"/>
      <c r="D5" s="268" t="s">
        <v>69</v>
      </c>
      <c r="E5" s="271"/>
      <c r="F5" s="272">
        <v>45055</v>
      </c>
      <c r="G5" s="273"/>
      <c r="H5" s="268" t="s">
        <v>70</v>
      </c>
      <c r="I5" s="271"/>
      <c r="J5" s="292" t="s">
        <v>65</v>
      </c>
      <c r="K5" s="335" t="s">
        <v>66</v>
      </c>
    </row>
    <row r="6" ht="14.25" spans="1:11">
      <c r="A6" s="268" t="s">
        <v>71</v>
      </c>
      <c r="B6" s="390" t="s">
        <v>72</v>
      </c>
      <c r="C6" s="391" t="s">
        <v>73</v>
      </c>
      <c r="D6" s="274" t="s">
        <v>74</v>
      </c>
      <c r="E6" s="294"/>
      <c r="F6" s="272">
        <v>45061</v>
      </c>
      <c r="G6" s="273"/>
      <c r="H6" s="268" t="s">
        <v>75</v>
      </c>
      <c r="I6" s="271"/>
      <c r="J6" s="292" t="s">
        <v>65</v>
      </c>
      <c r="K6" s="335" t="s">
        <v>66</v>
      </c>
    </row>
    <row r="7" ht="14.25" spans="1:11">
      <c r="A7" s="268" t="s">
        <v>76</v>
      </c>
      <c r="B7" s="392">
        <v>800</v>
      </c>
      <c r="C7" s="393"/>
      <c r="D7" s="274" t="s">
        <v>77</v>
      </c>
      <c r="E7" s="293"/>
      <c r="F7" s="272">
        <v>45064</v>
      </c>
      <c r="G7" s="273"/>
      <c r="H7" s="268" t="s">
        <v>78</v>
      </c>
      <c r="I7" s="271"/>
      <c r="J7" s="292" t="s">
        <v>65</v>
      </c>
      <c r="K7" s="335" t="s">
        <v>66</v>
      </c>
    </row>
    <row r="8" ht="15" spans="1:15">
      <c r="A8" s="278" t="s">
        <v>79</v>
      </c>
      <c r="B8" s="279"/>
      <c r="C8" s="280"/>
      <c r="D8" s="281" t="s">
        <v>80</v>
      </c>
      <c r="E8" s="282"/>
      <c r="F8" s="283">
        <v>45068</v>
      </c>
      <c r="G8" s="284"/>
      <c r="H8" s="281" t="s">
        <v>81</v>
      </c>
      <c r="I8" s="282"/>
      <c r="J8" s="303" t="s">
        <v>65</v>
      </c>
      <c r="K8" s="344" t="s">
        <v>66</v>
      </c>
      <c r="O8" s="441"/>
    </row>
    <row r="9" ht="15" spans="1:11">
      <c r="A9" s="394" t="s">
        <v>82</v>
      </c>
      <c r="B9" s="395"/>
      <c r="C9" s="395"/>
      <c r="D9" s="395"/>
      <c r="E9" s="395"/>
      <c r="F9" s="395"/>
      <c r="G9" s="395"/>
      <c r="H9" s="395"/>
      <c r="I9" s="395"/>
      <c r="J9" s="395"/>
      <c r="K9" s="442"/>
    </row>
    <row r="10" ht="15" spans="1:11">
      <c r="A10" s="396" t="s">
        <v>83</v>
      </c>
      <c r="B10" s="397"/>
      <c r="C10" s="397"/>
      <c r="D10" s="397"/>
      <c r="E10" s="397"/>
      <c r="F10" s="397"/>
      <c r="G10" s="397"/>
      <c r="H10" s="397"/>
      <c r="I10" s="397"/>
      <c r="J10" s="397"/>
      <c r="K10" s="443"/>
    </row>
    <row r="11" ht="14.25" spans="1:11">
      <c r="A11" s="398" t="s">
        <v>84</v>
      </c>
      <c r="B11" s="399" t="s">
        <v>85</v>
      </c>
      <c r="C11" s="400" t="s">
        <v>86</v>
      </c>
      <c r="D11" s="401"/>
      <c r="E11" s="402" t="s">
        <v>87</v>
      </c>
      <c r="F11" s="399" t="s">
        <v>85</v>
      </c>
      <c r="G11" s="400" t="s">
        <v>86</v>
      </c>
      <c r="H11" s="400" t="s">
        <v>88</v>
      </c>
      <c r="I11" s="402" t="s">
        <v>89</v>
      </c>
      <c r="J11" s="399" t="s">
        <v>85</v>
      </c>
      <c r="K11" s="444" t="s">
        <v>86</v>
      </c>
    </row>
    <row r="12" ht="14.25" spans="1:11">
      <c r="A12" s="274" t="s">
        <v>90</v>
      </c>
      <c r="B12" s="291" t="s">
        <v>85</v>
      </c>
      <c r="C12" s="292" t="s">
        <v>86</v>
      </c>
      <c r="D12" s="293"/>
      <c r="E12" s="294" t="s">
        <v>91</v>
      </c>
      <c r="F12" s="291" t="s">
        <v>85</v>
      </c>
      <c r="G12" s="292" t="s">
        <v>86</v>
      </c>
      <c r="H12" s="292" t="s">
        <v>88</v>
      </c>
      <c r="I12" s="294" t="s">
        <v>92</v>
      </c>
      <c r="J12" s="291" t="s">
        <v>85</v>
      </c>
      <c r="K12" s="335" t="s">
        <v>86</v>
      </c>
    </row>
    <row r="13" ht="14.25" spans="1:11">
      <c r="A13" s="274" t="s">
        <v>93</v>
      </c>
      <c r="B13" s="291" t="s">
        <v>85</v>
      </c>
      <c r="C13" s="292" t="s">
        <v>86</v>
      </c>
      <c r="D13" s="293"/>
      <c r="E13" s="294" t="s">
        <v>94</v>
      </c>
      <c r="F13" s="292" t="s">
        <v>95</v>
      </c>
      <c r="G13" s="292" t="s">
        <v>96</v>
      </c>
      <c r="H13" s="292" t="s">
        <v>88</v>
      </c>
      <c r="I13" s="294" t="s">
        <v>97</v>
      </c>
      <c r="J13" s="291" t="s">
        <v>85</v>
      </c>
      <c r="K13" s="335" t="s">
        <v>86</v>
      </c>
    </row>
    <row r="14" ht="15" spans="1:11">
      <c r="A14" s="281" t="s">
        <v>98</v>
      </c>
      <c r="B14" s="282"/>
      <c r="C14" s="282"/>
      <c r="D14" s="282"/>
      <c r="E14" s="282"/>
      <c r="F14" s="282"/>
      <c r="G14" s="282"/>
      <c r="H14" s="282"/>
      <c r="I14" s="282"/>
      <c r="J14" s="282"/>
      <c r="K14" s="337"/>
    </row>
    <row r="15" ht="15" spans="1:11">
      <c r="A15" s="396" t="s">
        <v>99</v>
      </c>
      <c r="B15" s="397"/>
      <c r="C15" s="397"/>
      <c r="D15" s="397"/>
      <c r="E15" s="397"/>
      <c r="F15" s="397"/>
      <c r="G15" s="397"/>
      <c r="H15" s="397"/>
      <c r="I15" s="397"/>
      <c r="J15" s="397"/>
      <c r="K15" s="443"/>
    </row>
    <row r="16" ht="14.25" spans="1:11">
      <c r="A16" s="403" t="s">
        <v>100</v>
      </c>
      <c r="B16" s="400" t="s">
        <v>95</v>
      </c>
      <c r="C16" s="400" t="s">
        <v>96</v>
      </c>
      <c r="D16" s="404"/>
      <c r="E16" s="405" t="s">
        <v>101</v>
      </c>
      <c r="F16" s="400" t="s">
        <v>95</v>
      </c>
      <c r="G16" s="400" t="s">
        <v>96</v>
      </c>
      <c r="H16" s="406"/>
      <c r="I16" s="405" t="s">
        <v>102</v>
      </c>
      <c r="J16" s="400" t="s">
        <v>95</v>
      </c>
      <c r="K16" s="444" t="s">
        <v>96</v>
      </c>
    </row>
    <row r="17" customHeight="1" spans="1:22">
      <c r="A17" s="309" t="s">
        <v>103</v>
      </c>
      <c r="B17" s="292" t="s">
        <v>95</v>
      </c>
      <c r="C17" s="292" t="s">
        <v>96</v>
      </c>
      <c r="D17" s="269"/>
      <c r="E17" s="310" t="s">
        <v>104</v>
      </c>
      <c r="F17" s="292" t="s">
        <v>95</v>
      </c>
      <c r="G17" s="292" t="s">
        <v>96</v>
      </c>
      <c r="H17" s="407"/>
      <c r="I17" s="310" t="s">
        <v>105</v>
      </c>
      <c r="J17" s="292" t="s">
        <v>95</v>
      </c>
      <c r="K17" s="335" t="s">
        <v>96</v>
      </c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</row>
    <row r="18" ht="18" customHeight="1" spans="1:11">
      <c r="A18" s="408" t="s">
        <v>106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46"/>
    </row>
    <row r="19" s="388" customFormat="1" ht="18" customHeight="1" spans="1:11">
      <c r="A19" s="396" t="s">
        <v>107</v>
      </c>
      <c r="B19" s="397"/>
      <c r="C19" s="397"/>
      <c r="D19" s="397"/>
      <c r="E19" s="397"/>
      <c r="F19" s="397"/>
      <c r="G19" s="397"/>
      <c r="H19" s="397"/>
      <c r="I19" s="397"/>
      <c r="J19" s="397"/>
      <c r="K19" s="443"/>
    </row>
    <row r="20" customHeight="1" spans="1:11">
      <c r="A20" s="410" t="s">
        <v>108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47"/>
    </row>
    <row r="21" ht="21.75" customHeight="1" spans="1:11">
      <c r="A21" s="412" t="s">
        <v>109</v>
      </c>
      <c r="B21" s="413"/>
      <c r="C21" s="217" t="s">
        <v>110</v>
      </c>
      <c r="D21" s="217" t="s">
        <v>111</v>
      </c>
      <c r="E21" s="217" t="s">
        <v>112</v>
      </c>
      <c r="F21" s="217" t="s">
        <v>113</v>
      </c>
      <c r="G21" s="217" t="s">
        <v>114</v>
      </c>
      <c r="H21" s="217" t="s">
        <v>115</v>
      </c>
      <c r="I21" s="310"/>
      <c r="J21" s="310"/>
      <c r="K21" s="347" t="s">
        <v>116</v>
      </c>
    </row>
    <row r="22" ht="23" customHeight="1" spans="1:11">
      <c r="A22" s="27" t="s">
        <v>117</v>
      </c>
      <c r="B22" s="414"/>
      <c r="C22" s="414" t="s">
        <v>95</v>
      </c>
      <c r="D22" s="414" t="s">
        <v>95</v>
      </c>
      <c r="E22" s="414" t="s">
        <v>95</v>
      </c>
      <c r="F22" s="414" t="s">
        <v>95</v>
      </c>
      <c r="G22" s="414" t="s">
        <v>95</v>
      </c>
      <c r="H22" s="414" t="s">
        <v>95</v>
      </c>
      <c r="I22" s="414"/>
      <c r="J22" s="414"/>
      <c r="K22" s="448"/>
    </row>
    <row r="23" ht="23" customHeight="1" spans="1:11">
      <c r="A23" s="27" t="s">
        <v>118</v>
      </c>
      <c r="B23" s="414"/>
      <c r="C23" s="414" t="s">
        <v>95</v>
      </c>
      <c r="D23" s="414" t="s">
        <v>95</v>
      </c>
      <c r="E23" s="414" t="s">
        <v>95</v>
      </c>
      <c r="F23" s="414" t="s">
        <v>95</v>
      </c>
      <c r="G23" s="414" t="s">
        <v>95</v>
      </c>
      <c r="H23" s="414" t="s">
        <v>95</v>
      </c>
      <c r="I23" s="414"/>
      <c r="J23" s="414"/>
      <c r="K23" s="448"/>
    </row>
    <row r="24" ht="23" customHeight="1" spans="1:11">
      <c r="A24" s="415"/>
      <c r="B24" s="414"/>
      <c r="C24" s="414"/>
      <c r="D24" s="414"/>
      <c r="E24" s="414"/>
      <c r="F24" s="414"/>
      <c r="G24" s="414"/>
      <c r="H24" s="414"/>
      <c r="I24" s="414"/>
      <c r="J24" s="414"/>
      <c r="K24" s="448"/>
    </row>
    <row r="25" ht="23" customHeight="1" spans="1:11">
      <c r="A25" s="415"/>
      <c r="B25" s="414"/>
      <c r="C25" s="414"/>
      <c r="D25" s="414"/>
      <c r="E25" s="414"/>
      <c r="F25" s="414"/>
      <c r="G25" s="414"/>
      <c r="H25" s="414"/>
      <c r="I25" s="414"/>
      <c r="J25" s="414"/>
      <c r="K25" s="448"/>
    </row>
    <row r="26" ht="23" customHeight="1" spans="1:11">
      <c r="A26" s="415"/>
      <c r="B26" s="414"/>
      <c r="C26" s="414"/>
      <c r="D26" s="414"/>
      <c r="E26" s="414"/>
      <c r="F26" s="414"/>
      <c r="G26" s="414"/>
      <c r="H26" s="414"/>
      <c r="I26" s="414"/>
      <c r="J26" s="414"/>
      <c r="K26" s="448"/>
    </row>
    <row r="27" ht="23" customHeight="1" spans="1:11">
      <c r="A27" s="277"/>
      <c r="B27" s="414"/>
      <c r="C27" s="414"/>
      <c r="D27" s="414"/>
      <c r="E27" s="414"/>
      <c r="F27" s="414"/>
      <c r="G27" s="414"/>
      <c r="H27" s="416"/>
      <c r="I27" s="414"/>
      <c r="J27" s="414"/>
      <c r="K27" s="449"/>
    </row>
    <row r="28" ht="23" customHeight="1" spans="1:11">
      <c r="A28" s="277"/>
      <c r="B28" s="414"/>
      <c r="C28" s="414"/>
      <c r="D28" s="414"/>
      <c r="E28" s="414"/>
      <c r="F28" s="414"/>
      <c r="G28" s="414"/>
      <c r="H28" s="416"/>
      <c r="I28" s="414"/>
      <c r="J28" s="414"/>
      <c r="K28" s="449"/>
    </row>
    <row r="29" ht="18" customHeight="1" spans="1:11">
      <c r="A29" s="417" t="s">
        <v>119</v>
      </c>
      <c r="B29" s="418"/>
      <c r="C29" s="418"/>
      <c r="D29" s="418"/>
      <c r="E29" s="418"/>
      <c r="F29" s="418"/>
      <c r="G29" s="418"/>
      <c r="H29" s="418"/>
      <c r="I29" s="418"/>
      <c r="J29" s="418"/>
      <c r="K29" s="450"/>
    </row>
    <row r="30" ht="18.75" customHeight="1" spans="1:11">
      <c r="A30" s="419" t="s">
        <v>120</v>
      </c>
      <c r="B30" s="420"/>
      <c r="C30" s="420"/>
      <c r="D30" s="420"/>
      <c r="E30" s="420"/>
      <c r="F30" s="420"/>
      <c r="G30" s="420"/>
      <c r="H30" s="420"/>
      <c r="I30" s="420"/>
      <c r="J30" s="420"/>
      <c r="K30" s="451"/>
    </row>
    <row r="31" ht="18.75" customHeight="1" spans="1:11">
      <c r="A31" s="421"/>
      <c r="B31" s="422"/>
      <c r="C31" s="422"/>
      <c r="D31" s="422"/>
      <c r="E31" s="422"/>
      <c r="F31" s="422"/>
      <c r="G31" s="422"/>
      <c r="H31" s="422"/>
      <c r="I31" s="422"/>
      <c r="J31" s="422"/>
      <c r="K31" s="452"/>
    </row>
    <row r="32" ht="18" customHeight="1" spans="1:11">
      <c r="A32" s="417" t="s">
        <v>121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50"/>
    </row>
    <row r="33" ht="14.25" spans="1:11">
      <c r="A33" s="423" t="s">
        <v>122</v>
      </c>
      <c r="B33" s="424"/>
      <c r="C33" s="424"/>
      <c r="D33" s="424"/>
      <c r="E33" s="424"/>
      <c r="F33" s="424"/>
      <c r="G33" s="424"/>
      <c r="H33" s="424"/>
      <c r="I33" s="424"/>
      <c r="J33" s="424"/>
      <c r="K33" s="453"/>
    </row>
    <row r="34" ht="15" spans="1:11">
      <c r="A34" s="148" t="s">
        <v>123</v>
      </c>
      <c r="B34" s="151"/>
      <c r="C34" s="292" t="s">
        <v>65</v>
      </c>
      <c r="D34" s="292" t="s">
        <v>66</v>
      </c>
      <c r="E34" s="425" t="s">
        <v>124</v>
      </c>
      <c r="F34" s="426"/>
      <c r="G34" s="426"/>
      <c r="H34" s="426"/>
      <c r="I34" s="426"/>
      <c r="J34" s="426"/>
      <c r="K34" s="454"/>
    </row>
    <row r="35" ht="15" spans="1:11">
      <c r="A35" s="427" t="s">
        <v>125</v>
      </c>
      <c r="B35" s="427"/>
      <c r="C35" s="427"/>
      <c r="D35" s="427"/>
      <c r="E35" s="427"/>
      <c r="F35" s="427"/>
      <c r="G35" s="427"/>
      <c r="H35" s="427"/>
      <c r="I35" s="427"/>
      <c r="J35" s="427"/>
      <c r="K35" s="427"/>
    </row>
    <row r="36" ht="21" customHeight="1" spans="1:11">
      <c r="A36" s="428" t="s">
        <v>126</v>
      </c>
      <c r="B36" s="429"/>
      <c r="C36" s="429"/>
      <c r="D36" s="429"/>
      <c r="E36" s="429"/>
      <c r="F36" s="429"/>
      <c r="G36" s="429"/>
      <c r="H36" s="429"/>
      <c r="I36" s="429"/>
      <c r="J36" s="429"/>
      <c r="K36" s="455"/>
    </row>
    <row r="37" ht="21" customHeight="1" spans="1:11">
      <c r="A37" s="317" t="s">
        <v>127</v>
      </c>
      <c r="B37" s="318"/>
      <c r="C37" s="318"/>
      <c r="D37" s="318"/>
      <c r="E37" s="318"/>
      <c r="F37" s="318"/>
      <c r="G37" s="318"/>
      <c r="H37" s="318"/>
      <c r="I37" s="318"/>
      <c r="J37" s="318"/>
      <c r="K37" s="350"/>
    </row>
    <row r="38" ht="21" customHeight="1" spans="1:11">
      <c r="A38" s="317" t="s">
        <v>128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50"/>
    </row>
    <row r="39" ht="21" customHeight="1" spans="1:11">
      <c r="A39" s="317" t="s">
        <v>129</v>
      </c>
      <c r="B39" s="318"/>
      <c r="C39" s="318"/>
      <c r="D39" s="318"/>
      <c r="E39" s="318"/>
      <c r="F39" s="318"/>
      <c r="G39" s="318"/>
      <c r="H39" s="318"/>
      <c r="I39" s="318"/>
      <c r="J39" s="318"/>
      <c r="K39" s="350"/>
    </row>
    <row r="40" ht="21" customHeight="1" spans="1:11">
      <c r="A40" s="317" t="s">
        <v>130</v>
      </c>
      <c r="B40" s="318"/>
      <c r="C40" s="318"/>
      <c r="D40" s="318"/>
      <c r="E40" s="318"/>
      <c r="F40" s="318"/>
      <c r="G40" s="318"/>
      <c r="H40" s="318"/>
      <c r="I40" s="318"/>
      <c r="J40" s="318"/>
      <c r="K40" s="350"/>
    </row>
    <row r="41" ht="21" customHeight="1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50"/>
    </row>
    <row r="42" ht="21" customHeight="1" spans="1:1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50"/>
    </row>
    <row r="43" ht="15" spans="1:11">
      <c r="A43" s="312" t="s">
        <v>131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8"/>
    </row>
    <row r="44" ht="15" spans="1:11">
      <c r="A44" s="396" t="s">
        <v>132</v>
      </c>
      <c r="B44" s="397"/>
      <c r="C44" s="397"/>
      <c r="D44" s="397"/>
      <c r="E44" s="397"/>
      <c r="F44" s="397"/>
      <c r="G44" s="397"/>
      <c r="H44" s="397"/>
      <c r="I44" s="397"/>
      <c r="J44" s="397"/>
      <c r="K44" s="443"/>
    </row>
    <row r="45" ht="14.25" spans="1:11">
      <c r="A45" s="403" t="s">
        <v>133</v>
      </c>
      <c r="B45" s="400" t="s">
        <v>95</v>
      </c>
      <c r="C45" s="400" t="s">
        <v>96</v>
      </c>
      <c r="D45" s="400" t="s">
        <v>88</v>
      </c>
      <c r="E45" s="405" t="s">
        <v>134</v>
      </c>
      <c r="F45" s="400" t="s">
        <v>95</v>
      </c>
      <c r="G45" s="400" t="s">
        <v>96</v>
      </c>
      <c r="H45" s="400" t="s">
        <v>88</v>
      </c>
      <c r="I45" s="405" t="s">
        <v>135</v>
      </c>
      <c r="J45" s="400" t="s">
        <v>95</v>
      </c>
      <c r="K45" s="444" t="s">
        <v>96</v>
      </c>
    </row>
    <row r="46" ht="14.25" spans="1:11">
      <c r="A46" s="309" t="s">
        <v>87</v>
      </c>
      <c r="B46" s="292" t="s">
        <v>95</v>
      </c>
      <c r="C46" s="292" t="s">
        <v>96</v>
      </c>
      <c r="D46" s="292" t="s">
        <v>88</v>
      </c>
      <c r="E46" s="310" t="s">
        <v>94</v>
      </c>
      <c r="F46" s="292" t="s">
        <v>95</v>
      </c>
      <c r="G46" s="292" t="s">
        <v>96</v>
      </c>
      <c r="H46" s="292" t="s">
        <v>88</v>
      </c>
      <c r="I46" s="310" t="s">
        <v>105</v>
      </c>
      <c r="J46" s="292" t="s">
        <v>95</v>
      </c>
      <c r="K46" s="335" t="s">
        <v>96</v>
      </c>
    </row>
    <row r="47" ht="15" spans="1:11">
      <c r="A47" s="281" t="s">
        <v>98</v>
      </c>
      <c r="B47" s="282"/>
      <c r="C47" s="282"/>
      <c r="D47" s="282"/>
      <c r="E47" s="282"/>
      <c r="F47" s="282"/>
      <c r="G47" s="282"/>
      <c r="H47" s="282"/>
      <c r="I47" s="282"/>
      <c r="J47" s="282"/>
      <c r="K47" s="337"/>
    </row>
    <row r="48" ht="15" spans="1:11">
      <c r="A48" s="427" t="s">
        <v>136</v>
      </c>
      <c r="B48" s="427"/>
      <c r="C48" s="427"/>
      <c r="D48" s="427"/>
      <c r="E48" s="427"/>
      <c r="F48" s="427"/>
      <c r="G48" s="427"/>
      <c r="H48" s="427"/>
      <c r="I48" s="427"/>
      <c r="J48" s="427"/>
      <c r="K48" s="427"/>
    </row>
    <row r="49" ht="15" spans="1:11">
      <c r="A49" s="428"/>
      <c r="B49" s="429"/>
      <c r="C49" s="429"/>
      <c r="D49" s="429"/>
      <c r="E49" s="429"/>
      <c r="F49" s="429"/>
      <c r="G49" s="429"/>
      <c r="H49" s="429"/>
      <c r="I49" s="429"/>
      <c r="J49" s="429"/>
      <c r="K49" s="455"/>
    </row>
    <row r="50" ht="15" spans="1:11">
      <c r="A50" s="430" t="s">
        <v>137</v>
      </c>
      <c r="B50" s="431" t="s">
        <v>138</v>
      </c>
      <c r="C50" s="431"/>
      <c r="D50" s="432" t="s">
        <v>139</v>
      </c>
      <c r="E50" s="433" t="s">
        <v>140</v>
      </c>
      <c r="F50" s="434" t="s">
        <v>141</v>
      </c>
      <c r="G50" s="435">
        <v>45058</v>
      </c>
      <c r="H50" s="436" t="s">
        <v>142</v>
      </c>
      <c r="I50" s="456"/>
      <c r="J50" s="457" t="s">
        <v>143</v>
      </c>
      <c r="K50" s="458"/>
    </row>
    <row r="51" ht="15" spans="1:11">
      <c r="A51" s="427"/>
      <c r="B51" s="427"/>
      <c r="C51" s="427"/>
      <c r="D51" s="427"/>
      <c r="E51" s="427"/>
      <c r="F51" s="427"/>
      <c r="G51" s="427"/>
      <c r="H51" s="427"/>
      <c r="I51" s="427"/>
      <c r="J51" s="427"/>
      <c r="K51" s="427"/>
    </row>
    <row r="52" ht="15" spans="1:11">
      <c r="A52" s="437"/>
      <c r="B52" s="438"/>
      <c r="C52" s="438"/>
      <c r="D52" s="438"/>
      <c r="E52" s="438"/>
      <c r="F52" s="438"/>
      <c r="G52" s="438"/>
      <c r="H52" s="438"/>
      <c r="I52" s="438"/>
      <c r="J52" s="438"/>
      <c r="K52" s="459"/>
    </row>
    <row r="53" ht="15" spans="1:11">
      <c r="A53" s="430" t="s">
        <v>137</v>
      </c>
      <c r="B53" s="431" t="s">
        <v>138</v>
      </c>
      <c r="C53" s="431"/>
      <c r="D53" s="432" t="s">
        <v>139</v>
      </c>
      <c r="E53" s="439" t="s">
        <v>140</v>
      </c>
      <c r="F53" s="434" t="s">
        <v>144</v>
      </c>
      <c r="G53" s="435">
        <v>45058</v>
      </c>
      <c r="H53" s="436" t="s">
        <v>142</v>
      </c>
      <c r="I53" s="456"/>
      <c r="J53" s="457" t="s">
        <v>143</v>
      </c>
      <c r="K53" s="45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196527777777778" right="0.0784722222222222" top="0.393055555555556" bottom="0" header="0.5" footer="0.5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workbookViewId="0">
      <selection activeCell="L22" sqref="L22"/>
    </sheetView>
  </sheetViews>
  <sheetFormatPr defaultColWidth="9" defaultRowHeight="14.25"/>
  <cols>
    <col min="1" max="1" width="16.625" style="73" customWidth="1"/>
    <col min="2" max="2" width="8.5" style="73" customWidth="1"/>
    <col min="3" max="3" width="8.5" style="75" customWidth="1"/>
    <col min="4" max="7" width="8.5" style="73" customWidth="1"/>
    <col min="8" max="8" width="2.75" style="73" customWidth="1"/>
    <col min="9" max="9" width="8.75" style="73" customWidth="1"/>
    <col min="10" max="10" width="13" style="73" customWidth="1"/>
    <col min="11" max="14" width="8.75" style="73" customWidth="1"/>
    <col min="15" max="15" width="8.75" style="76" customWidth="1"/>
    <col min="16" max="253" width="9" style="73"/>
    <col min="254" max="16384" width="9" style="77"/>
  </cols>
  <sheetData>
    <row r="1" s="73" customFormat="1" ht="29" customHeight="1" spans="1:256">
      <c r="A1" s="78" t="s">
        <v>145</v>
      </c>
      <c r="B1" s="79"/>
      <c r="C1" s="80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16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  <c r="IV1" s="77"/>
    </row>
    <row r="2" s="73" customFormat="1" ht="20" customHeight="1" spans="1:256">
      <c r="A2" s="358" t="s">
        <v>61</v>
      </c>
      <c r="B2" s="359"/>
      <c r="C2" s="360"/>
      <c r="D2" s="361" t="s">
        <v>67</v>
      </c>
      <c r="E2" s="362" t="s">
        <v>146</v>
      </c>
      <c r="F2" s="362"/>
      <c r="G2" s="362"/>
      <c r="H2" s="363"/>
      <c r="I2" s="375" t="s">
        <v>56</v>
      </c>
      <c r="J2" s="376" t="s">
        <v>57</v>
      </c>
      <c r="K2" s="376"/>
      <c r="L2" s="376"/>
      <c r="M2" s="376"/>
      <c r="N2" s="377"/>
      <c r="O2" s="378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7"/>
      <c r="IT2" s="77"/>
      <c r="IU2" s="77"/>
      <c r="IV2" s="77"/>
    </row>
    <row r="3" s="73" customFormat="1" ht="15" spans="1:256">
      <c r="A3" s="364" t="s">
        <v>147</v>
      </c>
      <c r="B3" s="87"/>
      <c r="C3" s="88"/>
      <c r="D3" s="88" t="s">
        <v>148</v>
      </c>
      <c r="E3" s="88"/>
      <c r="F3" s="88"/>
      <c r="G3" s="87" t="s">
        <v>149</v>
      </c>
      <c r="H3" s="90"/>
      <c r="I3" s="87"/>
      <c r="J3" s="88"/>
      <c r="K3" s="88" t="s">
        <v>148</v>
      </c>
      <c r="L3" s="88"/>
      <c r="M3" s="88"/>
      <c r="N3" s="87"/>
      <c r="O3" s="379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</row>
    <row r="4" s="73" customFormat="1" ht="20" customHeight="1" spans="1:256">
      <c r="A4" s="364" t="s">
        <v>150</v>
      </c>
      <c r="B4" s="217" t="s">
        <v>110</v>
      </c>
      <c r="C4" s="217" t="s">
        <v>111</v>
      </c>
      <c r="D4" s="217" t="s">
        <v>112</v>
      </c>
      <c r="E4" s="217" t="s">
        <v>113</v>
      </c>
      <c r="F4" s="217" t="s">
        <v>114</v>
      </c>
      <c r="G4" s="217" t="s">
        <v>115</v>
      </c>
      <c r="H4" s="90"/>
      <c r="I4" s="217"/>
      <c r="J4" s="217" t="s">
        <v>118</v>
      </c>
      <c r="K4" s="217" t="s">
        <v>151</v>
      </c>
      <c r="L4" s="217"/>
      <c r="M4" s="217" t="s">
        <v>152</v>
      </c>
      <c r="N4" s="217"/>
      <c r="O4" s="380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</row>
    <row r="5" s="73" customFormat="1" ht="21" customHeight="1" spans="1:256">
      <c r="A5" s="365" t="s">
        <v>153</v>
      </c>
      <c r="B5" s="366">
        <f>C5-4</f>
        <v>44.5</v>
      </c>
      <c r="C5" s="366">
        <v>48.5</v>
      </c>
      <c r="D5" s="366">
        <f>C5+4</f>
        <v>52.5</v>
      </c>
      <c r="E5" s="366">
        <f>C5+4</f>
        <v>52.5</v>
      </c>
      <c r="F5" s="366">
        <f>E5+4</f>
        <v>56.5</v>
      </c>
      <c r="G5" s="366">
        <f>E5+2</f>
        <v>54.5</v>
      </c>
      <c r="H5" s="94"/>
      <c r="I5" s="238"/>
      <c r="J5" s="239"/>
      <c r="K5" s="381">
        <v>-1</v>
      </c>
      <c r="L5" s="239"/>
      <c r="M5" s="239"/>
      <c r="N5" s="239"/>
      <c r="O5" s="382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</row>
    <row r="6" s="73" customFormat="1" ht="20" customHeight="1" spans="1:256">
      <c r="A6" s="365" t="s">
        <v>154</v>
      </c>
      <c r="B6" s="366">
        <f>C6-4</f>
        <v>80</v>
      </c>
      <c r="C6" s="366">
        <v>84</v>
      </c>
      <c r="D6" s="366">
        <f>C6+4</f>
        <v>88</v>
      </c>
      <c r="E6" s="366">
        <f>C6+4</f>
        <v>88</v>
      </c>
      <c r="F6" s="366">
        <f>E6+4</f>
        <v>92</v>
      </c>
      <c r="G6" s="366">
        <f>E6+4</f>
        <v>92</v>
      </c>
      <c r="H6" s="94"/>
      <c r="I6" s="238"/>
      <c r="J6" s="238"/>
      <c r="K6" s="383" t="s">
        <v>155</v>
      </c>
      <c r="L6" s="238"/>
      <c r="M6" s="238"/>
      <c r="N6" s="238"/>
      <c r="O6" s="384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  <c r="IU6" s="77"/>
      <c r="IV6" s="77"/>
    </row>
    <row r="7" s="73" customFormat="1" ht="20" customHeight="1" spans="1:256">
      <c r="A7" s="365" t="s">
        <v>156</v>
      </c>
      <c r="B7" s="366">
        <f>C7-4</f>
        <v>70</v>
      </c>
      <c r="C7" s="366">
        <v>74</v>
      </c>
      <c r="D7" s="366">
        <f>C7+4</f>
        <v>78</v>
      </c>
      <c r="E7" s="366">
        <f>C7+4</f>
        <v>78</v>
      </c>
      <c r="F7" s="366">
        <f>E7+4</f>
        <v>82</v>
      </c>
      <c r="G7" s="366">
        <f>E7+4</f>
        <v>82</v>
      </c>
      <c r="H7" s="94"/>
      <c r="I7" s="239"/>
      <c r="J7" s="239"/>
      <c r="K7" s="239" t="s">
        <v>155</v>
      </c>
      <c r="L7" s="239"/>
      <c r="M7" s="239"/>
      <c r="N7" s="239"/>
      <c r="O7" s="382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  <c r="IU7" s="77"/>
      <c r="IV7" s="77"/>
    </row>
    <row r="8" s="73" customFormat="1" ht="20" customHeight="1" spans="1:256">
      <c r="A8" s="365" t="s">
        <v>157</v>
      </c>
      <c r="B8" s="366">
        <f>C8-1</f>
        <v>43</v>
      </c>
      <c r="C8" s="366">
        <v>44</v>
      </c>
      <c r="D8" s="366">
        <f>C8+1</f>
        <v>45</v>
      </c>
      <c r="E8" s="366">
        <f>C8+1.5</f>
        <v>45.5</v>
      </c>
      <c r="F8" s="366">
        <f>E8+1.5</f>
        <v>47</v>
      </c>
      <c r="G8" s="366">
        <f>E8+1</f>
        <v>46.5</v>
      </c>
      <c r="H8" s="94"/>
      <c r="I8" s="239"/>
      <c r="J8" s="239"/>
      <c r="K8" s="239" t="s">
        <v>155</v>
      </c>
      <c r="L8" s="239"/>
      <c r="M8" s="239"/>
      <c r="N8" s="239"/>
      <c r="O8" s="382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  <c r="IV8" s="77"/>
    </row>
    <row r="9" s="73" customFormat="1" ht="20" customHeight="1" spans="1:256">
      <c r="A9" s="365" t="s">
        <v>158</v>
      </c>
      <c r="B9" s="366">
        <f>C9-4.75</f>
        <v>57.75</v>
      </c>
      <c r="C9" s="366">
        <v>62.5</v>
      </c>
      <c r="D9" s="366">
        <f>C9+3.75+0.4</f>
        <v>66.65</v>
      </c>
      <c r="E9" s="366">
        <f>C9+3.9+0.4</f>
        <v>66.8</v>
      </c>
      <c r="F9" s="366">
        <f>E9+3.9+0.4</f>
        <v>71.1</v>
      </c>
      <c r="G9" s="366">
        <f>E9+2.1+0.2</f>
        <v>69.1</v>
      </c>
      <c r="H9" s="94"/>
      <c r="I9" s="239"/>
      <c r="K9" s="239" t="s">
        <v>159</v>
      </c>
      <c r="L9" s="239"/>
      <c r="M9" s="239"/>
      <c r="N9" s="239"/>
      <c r="O9" s="382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  <c r="IV9" s="77"/>
    </row>
    <row r="10" s="73" customFormat="1" ht="20" customHeight="1" spans="1:256">
      <c r="A10" s="365" t="s">
        <v>160</v>
      </c>
      <c r="B10" s="366">
        <f>C10-1.2</f>
        <v>14.8</v>
      </c>
      <c r="C10" s="366">
        <v>16</v>
      </c>
      <c r="D10" s="366">
        <f>C10+1.2</f>
        <v>17.2</v>
      </c>
      <c r="E10" s="366">
        <f>C10+1.2</f>
        <v>17.2</v>
      </c>
      <c r="F10" s="366">
        <f>E10+1.2</f>
        <v>18.4</v>
      </c>
      <c r="G10" s="366">
        <f>E10+0.8</f>
        <v>18</v>
      </c>
      <c r="H10" s="94"/>
      <c r="I10" s="239"/>
      <c r="J10" s="239"/>
      <c r="K10" s="239" t="s">
        <v>161</v>
      </c>
      <c r="L10" s="239"/>
      <c r="M10" s="239"/>
      <c r="N10" s="239"/>
      <c r="O10" s="382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</row>
    <row r="11" s="73" customFormat="1" ht="20" customHeight="1" spans="1:256">
      <c r="A11" s="365" t="s">
        <v>162</v>
      </c>
      <c r="B11" s="366">
        <f>C11-0.8</f>
        <v>12.7</v>
      </c>
      <c r="C11" s="366">
        <v>13.5</v>
      </c>
      <c r="D11" s="366">
        <f>C11+0.8</f>
        <v>14.3</v>
      </c>
      <c r="E11" s="366">
        <f>C11+1</f>
        <v>14.5</v>
      </c>
      <c r="F11" s="366">
        <f>E11+1</f>
        <v>15.5</v>
      </c>
      <c r="G11" s="366">
        <f>E11+0.6</f>
        <v>15.1</v>
      </c>
      <c r="H11" s="94"/>
      <c r="I11" s="239"/>
      <c r="J11" s="239"/>
      <c r="K11" s="239" t="s">
        <v>161</v>
      </c>
      <c r="L11" s="239"/>
      <c r="M11" s="239"/>
      <c r="N11" s="239"/>
      <c r="O11" s="382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  <c r="IV11" s="77"/>
    </row>
    <row r="12" s="73" customFormat="1" ht="20" customHeight="1" spans="1:256">
      <c r="A12" s="365" t="s">
        <v>163</v>
      </c>
      <c r="B12" s="365">
        <f>C12-0.2</f>
        <v>11.3</v>
      </c>
      <c r="C12" s="366">
        <v>11.5</v>
      </c>
      <c r="D12" s="365">
        <f>C12+0.2</f>
        <v>11.7</v>
      </c>
      <c r="E12" s="365">
        <f>C12+0.4</f>
        <v>11.9</v>
      </c>
      <c r="F12" s="365">
        <f>E12+0.4</f>
        <v>12.3</v>
      </c>
      <c r="G12" s="365">
        <f>E12+0.2</f>
        <v>12.1</v>
      </c>
      <c r="H12" s="94"/>
      <c r="I12" s="239"/>
      <c r="J12" s="239"/>
      <c r="K12" s="239" t="s">
        <v>164</v>
      </c>
      <c r="L12" s="239"/>
      <c r="M12" s="239"/>
      <c r="N12" s="239"/>
      <c r="O12" s="382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  <c r="IV12" s="77"/>
    </row>
    <row r="13" s="73" customFormat="1" ht="20" customHeight="1" spans="1:256">
      <c r="A13" s="365" t="s">
        <v>165</v>
      </c>
      <c r="B13" s="365">
        <v>4</v>
      </c>
      <c r="C13" s="365">
        <v>4</v>
      </c>
      <c r="D13" s="365">
        <v>4</v>
      </c>
      <c r="E13" s="365">
        <v>4.5</v>
      </c>
      <c r="F13" s="365">
        <v>4.5</v>
      </c>
      <c r="G13" s="365">
        <v>4.5</v>
      </c>
      <c r="H13" s="94"/>
      <c r="I13" s="239"/>
      <c r="J13" s="239"/>
      <c r="K13" s="239" t="s">
        <v>161</v>
      </c>
      <c r="L13" s="239"/>
      <c r="M13" s="239"/>
      <c r="N13" s="239"/>
      <c r="O13" s="382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  <c r="IV13" s="77"/>
    </row>
    <row r="14" s="73" customFormat="1" ht="20" customHeight="1" spans="1:256">
      <c r="A14" s="365" t="s">
        <v>166</v>
      </c>
      <c r="B14" s="365">
        <v>4</v>
      </c>
      <c r="C14" s="365">
        <v>4</v>
      </c>
      <c r="D14" s="365">
        <v>4</v>
      </c>
      <c r="E14" s="365">
        <v>4.5</v>
      </c>
      <c r="F14" s="365">
        <v>4.5</v>
      </c>
      <c r="G14" s="365">
        <v>4.5</v>
      </c>
      <c r="H14" s="94"/>
      <c r="I14" s="239"/>
      <c r="J14" s="239"/>
      <c r="K14" s="239" t="s">
        <v>161</v>
      </c>
      <c r="L14" s="239"/>
      <c r="M14" s="239"/>
      <c r="N14" s="239"/>
      <c r="O14" s="382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  <c r="IV14" s="77"/>
    </row>
    <row r="15" s="73" customFormat="1" ht="20" customHeight="1" spans="1:256">
      <c r="A15" s="367"/>
      <c r="B15" s="97"/>
      <c r="C15" s="368"/>
      <c r="D15" s="98"/>
      <c r="E15" s="97"/>
      <c r="F15" s="97"/>
      <c r="G15" s="97"/>
      <c r="H15" s="94"/>
      <c r="I15" s="239"/>
      <c r="J15" s="239"/>
      <c r="K15" s="239"/>
      <c r="L15" s="239"/>
      <c r="M15" s="239"/>
      <c r="N15" s="239"/>
      <c r="O15" s="382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  <c r="IV15" s="77"/>
    </row>
    <row r="16" s="73" customFormat="1" ht="20" customHeight="1" spans="1:256">
      <c r="A16" s="367"/>
      <c r="B16" s="97"/>
      <c r="C16" s="97"/>
      <c r="D16" s="229"/>
      <c r="E16" s="97"/>
      <c r="F16" s="97"/>
      <c r="G16" s="97"/>
      <c r="H16" s="94"/>
      <c r="I16" s="239"/>
      <c r="J16" s="239"/>
      <c r="K16" s="239"/>
      <c r="L16" s="239"/>
      <c r="M16" s="239"/>
      <c r="N16" s="239"/>
      <c r="O16" s="382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  <c r="IR16" s="77"/>
      <c r="IS16" s="77"/>
      <c r="IT16" s="77"/>
      <c r="IU16" s="77"/>
      <c r="IV16" s="77"/>
    </row>
    <row r="17" s="73" customFormat="1" ht="20" customHeight="1" spans="1:256">
      <c r="A17" s="369"/>
      <c r="B17" s="231"/>
      <c r="C17" s="231"/>
      <c r="D17" s="231"/>
      <c r="E17" s="231"/>
      <c r="F17" s="231"/>
      <c r="G17" s="231"/>
      <c r="H17" s="94"/>
      <c r="I17" s="239"/>
      <c r="J17" s="239"/>
      <c r="K17" s="239"/>
      <c r="L17" s="239"/>
      <c r="M17" s="239"/>
      <c r="N17" s="239"/>
      <c r="O17" s="382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  <c r="IU17" s="77"/>
      <c r="IV17" s="77"/>
    </row>
    <row r="18" s="73" customFormat="1" ht="20" customHeight="1" spans="1:256">
      <c r="A18" s="370"/>
      <c r="B18" s="101"/>
      <c r="C18" s="101"/>
      <c r="D18" s="101"/>
      <c r="E18" s="101"/>
      <c r="F18" s="101"/>
      <c r="G18" s="101"/>
      <c r="H18" s="94"/>
      <c r="I18" s="239"/>
      <c r="J18" s="239"/>
      <c r="K18" s="239"/>
      <c r="L18" s="239"/>
      <c r="M18" s="239"/>
      <c r="N18" s="239"/>
      <c r="O18" s="382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  <c r="IU18" s="77"/>
      <c r="IV18" s="77"/>
    </row>
    <row r="19" s="73" customFormat="1" ht="20" customHeight="1" spans="1:256">
      <c r="A19" s="371"/>
      <c r="B19" s="372"/>
      <c r="C19" s="372"/>
      <c r="D19" s="373"/>
      <c r="E19" s="372"/>
      <c r="F19" s="372"/>
      <c r="G19" s="372"/>
      <c r="H19" s="374"/>
      <c r="I19" s="385"/>
      <c r="J19" s="385"/>
      <c r="K19" s="386"/>
      <c r="L19" s="385"/>
      <c r="M19" s="385"/>
      <c r="N19" s="386"/>
      <c r="O19" s="38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  <c r="IU19" s="77"/>
      <c r="IV19" s="77"/>
    </row>
    <row r="20" s="73" customFormat="1" ht="16.5" spans="1:256">
      <c r="A20" s="108"/>
      <c r="B20" s="109"/>
      <c r="C20" s="109"/>
      <c r="D20" s="110"/>
      <c r="E20" s="109"/>
      <c r="F20" s="109"/>
      <c r="G20" s="111"/>
      <c r="O20" s="116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</row>
    <row r="21" s="73" customFormat="1" spans="1:256">
      <c r="A21" s="114" t="s">
        <v>167</v>
      </c>
      <c r="B21" s="114"/>
      <c r="C21" s="115"/>
      <c r="O21" s="116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  <c r="IR21" s="77"/>
      <c r="IS21" s="77"/>
      <c r="IT21" s="77"/>
      <c r="IU21" s="77"/>
      <c r="IV21" s="77"/>
    </row>
    <row r="22" s="73" customFormat="1" spans="3:256">
      <c r="C22" s="75"/>
      <c r="I22" s="129" t="s">
        <v>168</v>
      </c>
      <c r="J22" s="130">
        <v>45058</v>
      </c>
      <c r="K22" s="129" t="s">
        <v>169</v>
      </c>
      <c r="L22" s="129" t="s">
        <v>140</v>
      </c>
      <c r="M22" s="129" t="s">
        <v>170</v>
      </c>
      <c r="N22" s="73" t="s">
        <v>143</v>
      </c>
      <c r="O22" s="116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  <c r="IR22" s="77"/>
      <c r="IS22" s="77"/>
      <c r="IT22" s="77"/>
      <c r="IU22" s="77"/>
      <c r="IV22" s="77"/>
    </row>
  </sheetData>
  <mergeCells count="7">
    <mergeCell ref="A1:N1"/>
    <mergeCell ref="B2:C2"/>
    <mergeCell ref="E2:G2"/>
    <mergeCell ref="J2:N2"/>
    <mergeCell ref="D3:F3"/>
    <mergeCell ref="K3:M3"/>
    <mergeCell ref="H2:H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Normal="100" workbookViewId="0">
      <selection activeCell="E16" sqref="E16:H16"/>
    </sheetView>
  </sheetViews>
  <sheetFormatPr defaultColWidth="10" defaultRowHeight="16.5" customHeight="1"/>
  <cols>
    <col min="1" max="1" width="10.875" style="256" customWidth="1"/>
    <col min="2" max="16384" width="10" style="256"/>
  </cols>
  <sheetData>
    <row r="1" ht="22.5" customHeight="1" spans="1:11">
      <c r="A1" s="257" t="s">
        <v>171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ht="17.25" customHeight="1" spans="1:11">
      <c r="A2" s="258" t="s">
        <v>53</v>
      </c>
      <c r="B2" s="259"/>
      <c r="C2" s="259"/>
      <c r="D2" s="260" t="s">
        <v>55</v>
      </c>
      <c r="E2" s="260"/>
      <c r="F2" s="259"/>
      <c r="G2" s="259"/>
      <c r="H2" s="261" t="s">
        <v>56</v>
      </c>
      <c r="I2" s="333"/>
      <c r="J2" s="333"/>
      <c r="K2" s="334"/>
    </row>
    <row r="3" customHeight="1" spans="1:11">
      <c r="A3" s="262" t="s">
        <v>58</v>
      </c>
      <c r="B3" s="263"/>
      <c r="C3" s="264"/>
      <c r="D3" s="265" t="s">
        <v>59</v>
      </c>
      <c r="E3" s="266"/>
      <c r="F3" s="266"/>
      <c r="G3" s="267"/>
      <c r="H3" s="265" t="s">
        <v>60</v>
      </c>
      <c r="I3" s="266"/>
      <c r="J3" s="266"/>
      <c r="K3" s="267"/>
    </row>
    <row r="4" customHeight="1" spans="1:11">
      <c r="A4" s="268" t="s">
        <v>61</v>
      </c>
      <c r="B4" s="269"/>
      <c r="C4" s="270"/>
      <c r="D4" s="268" t="s">
        <v>63</v>
      </c>
      <c r="E4" s="271"/>
      <c r="F4" s="272"/>
      <c r="G4" s="273"/>
      <c r="H4" s="268" t="s">
        <v>172</v>
      </c>
      <c r="I4" s="271"/>
      <c r="J4" s="292" t="s">
        <v>65</v>
      </c>
      <c r="K4" s="335" t="s">
        <v>66</v>
      </c>
    </row>
    <row r="5" customHeight="1" spans="1:11">
      <c r="A5" s="274" t="s">
        <v>67</v>
      </c>
      <c r="B5" s="275"/>
      <c r="C5" s="276"/>
      <c r="D5" s="268" t="s">
        <v>173</v>
      </c>
      <c r="E5" s="271"/>
      <c r="F5" s="269"/>
      <c r="G5" s="270"/>
      <c r="H5" s="268" t="s">
        <v>174</v>
      </c>
      <c r="I5" s="271"/>
      <c r="J5" s="292" t="s">
        <v>65</v>
      </c>
      <c r="K5" s="335" t="s">
        <v>66</v>
      </c>
    </row>
    <row r="6" customHeight="1" spans="1:11">
      <c r="A6" s="268" t="s">
        <v>71</v>
      </c>
      <c r="B6" s="275"/>
      <c r="C6" s="276"/>
      <c r="D6" s="268" t="s">
        <v>175</v>
      </c>
      <c r="E6" s="271"/>
      <c r="F6" s="269"/>
      <c r="G6" s="270"/>
      <c r="H6" s="268" t="s">
        <v>176</v>
      </c>
      <c r="I6" s="271"/>
      <c r="J6" s="271"/>
      <c r="K6" s="336"/>
    </row>
    <row r="7" customHeight="1" spans="1:11">
      <c r="A7" s="268" t="s">
        <v>76</v>
      </c>
      <c r="B7" s="269"/>
      <c r="C7" s="270"/>
      <c r="D7" s="268" t="s">
        <v>177</v>
      </c>
      <c r="E7" s="271"/>
      <c r="F7" s="269"/>
      <c r="G7" s="270"/>
      <c r="H7" s="277"/>
      <c r="I7" s="292"/>
      <c r="J7" s="292"/>
      <c r="K7" s="335"/>
    </row>
    <row r="8" customHeight="1" spans="1:11">
      <c r="A8" s="278" t="s">
        <v>79</v>
      </c>
      <c r="B8" s="279" t="s">
        <v>178</v>
      </c>
      <c r="C8" s="280"/>
      <c r="D8" s="281" t="s">
        <v>80</v>
      </c>
      <c r="E8" s="282"/>
      <c r="F8" s="283"/>
      <c r="G8" s="284"/>
      <c r="H8" s="281"/>
      <c r="I8" s="282"/>
      <c r="J8" s="282"/>
      <c r="K8" s="337"/>
    </row>
    <row r="9" customHeight="1" spans="1:11">
      <c r="A9" s="285" t="s">
        <v>179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customHeight="1" spans="1:11">
      <c r="A10" s="286" t="s">
        <v>84</v>
      </c>
      <c r="B10" s="287" t="s">
        <v>85</v>
      </c>
      <c r="C10" s="288" t="s">
        <v>86</v>
      </c>
      <c r="D10" s="289"/>
      <c r="E10" s="290" t="s">
        <v>89</v>
      </c>
      <c r="F10" s="287" t="s">
        <v>85</v>
      </c>
      <c r="G10" s="288" t="s">
        <v>86</v>
      </c>
      <c r="H10" s="287"/>
      <c r="I10" s="290" t="s">
        <v>87</v>
      </c>
      <c r="J10" s="287" t="s">
        <v>85</v>
      </c>
      <c r="K10" s="338" t="s">
        <v>86</v>
      </c>
    </row>
    <row r="11" customHeight="1" spans="1:11">
      <c r="A11" s="274" t="s">
        <v>90</v>
      </c>
      <c r="B11" s="291" t="s">
        <v>85</v>
      </c>
      <c r="C11" s="292" t="s">
        <v>86</v>
      </c>
      <c r="D11" s="293"/>
      <c r="E11" s="294" t="s">
        <v>92</v>
      </c>
      <c r="F11" s="291" t="s">
        <v>85</v>
      </c>
      <c r="G11" s="292" t="s">
        <v>86</v>
      </c>
      <c r="H11" s="291"/>
      <c r="I11" s="294" t="s">
        <v>97</v>
      </c>
      <c r="J11" s="291" t="s">
        <v>85</v>
      </c>
      <c r="K11" s="335" t="s">
        <v>86</v>
      </c>
    </row>
    <row r="12" customHeight="1" spans="1:11">
      <c r="A12" s="281" t="s">
        <v>124</v>
      </c>
      <c r="B12" s="282"/>
      <c r="C12" s="282"/>
      <c r="D12" s="282"/>
      <c r="E12" s="282"/>
      <c r="F12" s="282"/>
      <c r="G12" s="282"/>
      <c r="H12" s="282"/>
      <c r="I12" s="282"/>
      <c r="J12" s="282"/>
      <c r="K12" s="337"/>
    </row>
    <row r="13" customHeight="1" spans="1:11">
      <c r="A13" s="295" t="s">
        <v>180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customHeight="1" spans="1:11">
      <c r="A14" s="296"/>
      <c r="B14" s="297"/>
      <c r="C14" s="297"/>
      <c r="D14" s="297"/>
      <c r="E14" s="297"/>
      <c r="F14" s="297"/>
      <c r="G14" s="297"/>
      <c r="H14" s="297"/>
      <c r="I14" s="339"/>
      <c r="J14" s="339"/>
      <c r="K14" s="340"/>
    </row>
    <row r="15" customHeight="1" spans="1:11">
      <c r="A15" s="298"/>
      <c r="B15" s="299"/>
      <c r="C15" s="299"/>
      <c r="D15" s="300"/>
      <c r="E15" s="301"/>
      <c r="F15" s="299"/>
      <c r="G15" s="299"/>
      <c r="H15" s="300"/>
      <c r="I15" s="341"/>
      <c r="J15" s="342"/>
      <c r="K15" s="343"/>
    </row>
    <row r="16" customHeight="1" spans="1:1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44"/>
    </row>
    <row r="17" customHeight="1" spans="1:11">
      <c r="A17" s="295" t="s">
        <v>181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customHeight="1" spans="1:11">
      <c r="A18" s="296"/>
      <c r="B18" s="297"/>
      <c r="C18" s="297"/>
      <c r="D18" s="297"/>
      <c r="E18" s="297"/>
      <c r="F18" s="297"/>
      <c r="G18" s="297"/>
      <c r="H18" s="297"/>
      <c r="I18" s="339"/>
      <c r="J18" s="339"/>
      <c r="K18" s="340"/>
    </row>
    <row r="19" customHeight="1" spans="1:11">
      <c r="A19" s="298"/>
      <c r="B19" s="299"/>
      <c r="C19" s="299"/>
      <c r="D19" s="300"/>
      <c r="E19" s="301"/>
      <c r="F19" s="299"/>
      <c r="G19" s="299"/>
      <c r="H19" s="300"/>
      <c r="I19" s="341"/>
      <c r="J19" s="342"/>
      <c r="K19" s="343"/>
    </row>
    <row r="20" customHeight="1" spans="1:1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44"/>
    </row>
    <row r="21" customHeight="1" spans="1:11">
      <c r="A21" s="304" t="s">
        <v>121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customHeight="1" spans="1:11">
      <c r="A22" s="136" t="s">
        <v>122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99"/>
    </row>
    <row r="23" customHeight="1" spans="1:11">
      <c r="A23" s="148" t="s">
        <v>123</v>
      </c>
      <c r="B23" s="151"/>
      <c r="C23" s="292" t="s">
        <v>65</v>
      </c>
      <c r="D23" s="292" t="s">
        <v>66</v>
      </c>
      <c r="E23" s="147"/>
      <c r="F23" s="147"/>
      <c r="G23" s="147"/>
      <c r="H23" s="147"/>
      <c r="I23" s="147"/>
      <c r="J23" s="147"/>
      <c r="K23" s="193"/>
    </row>
    <row r="24" customHeight="1" spans="1:11">
      <c r="A24" s="305" t="s">
        <v>182</v>
      </c>
      <c r="B24" s="306"/>
      <c r="C24" s="306"/>
      <c r="D24" s="306"/>
      <c r="E24" s="306"/>
      <c r="F24" s="306"/>
      <c r="G24" s="306"/>
      <c r="H24" s="306"/>
      <c r="I24" s="306"/>
      <c r="J24" s="306"/>
      <c r="K24" s="345"/>
    </row>
    <row r="25" customHeight="1" spans="1:11">
      <c r="A25" s="307"/>
      <c r="B25" s="308"/>
      <c r="C25" s="308"/>
      <c r="D25" s="308"/>
      <c r="E25" s="308"/>
      <c r="F25" s="308"/>
      <c r="G25" s="308"/>
      <c r="H25" s="308"/>
      <c r="I25" s="308"/>
      <c r="J25" s="308"/>
      <c r="K25" s="346"/>
    </row>
    <row r="26" customHeight="1" spans="1:11">
      <c r="A26" s="285" t="s">
        <v>132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customHeight="1" spans="1:11">
      <c r="A27" s="262" t="s">
        <v>133</v>
      </c>
      <c r="B27" s="288" t="s">
        <v>95</v>
      </c>
      <c r="C27" s="288" t="s">
        <v>96</v>
      </c>
      <c r="D27" s="288" t="s">
        <v>88</v>
      </c>
      <c r="E27" s="263" t="s">
        <v>134</v>
      </c>
      <c r="F27" s="288" t="s">
        <v>95</v>
      </c>
      <c r="G27" s="288" t="s">
        <v>96</v>
      </c>
      <c r="H27" s="288" t="s">
        <v>88</v>
      </c>
      <c r="I27" s="263" t="s">
        <v>135</v>
      </c>
      <c r="J27" s="288" t="s">
        <v>95</v>
      </c>
      <c r="K27" s="338" t="s">
        <v>96</v>
      </c>
    </row>
    <row r="28" customHeight="1" spans="1:11">
      <c r="A28" s="309" t="s">
        <v>87</v>
      </c>
      <c r="B28" s="292" t="s">
        <v>95</v>
      </c>
      <c r="C28" s="292" t="s">
        <v>96</v>
      </c>
      <c r="D28" s="292" t="s">
        <v>88</v>
      </c>
      <c r="E28" s="310" t="s">
        <v>94</v>
      </c>
      <c r="F28" s="292" t="s">
        <v>95</v>
      </c>
      <c r="G28" s="292" t="s">
        <v>96</v>
      </c>
      <c r="H28" s="292" t="s">
        <v>88</v>
      </c>
      <c r="I28" s="310" t="s">
        <v>105</v>
      </c>
      <c r="J28" s="292" t="s">
        <v>95</v>
      </c>
      <c r="K28" s="335" t="s">
        <v>96</v>
      </c>
    </row>
    <row r="29" customHeight="1" spans="1:11">
      <c r="A29" s="268" t="s">
        <v>98</v>
      </c>
      <c r="B29" s="311"/>
      <c r="C29" s="311"/>
      <c r="D29" s="311"/>
      <c r="E29" s="311"/>
      <c r="F29" s="311"/>
      <c r="G29" s="311"/>
      <c r="H29" s="311"/>
      <c r="I29" s="311"/>
      <c r="J29" s="311"/>
      <c r="K29" s="347"/>
    </row>
    <row r="30" customHeight="1" spans="1:11">
      <c r="A30" s="312"/>
      <c r="B30" s="313"/>
      <c r="C30" s="313"/>
      <c r="D30" s="313"/>
      <c r="E30" s="313"/>
      <c r="F30" s="313"/>
      <c r="G30" s="313"/>
      <c r="H30" s="313"/>
      <c r="I30" s="313"/>
      <c r="J30" s="313"/>
      <c r="K30" s="348"/>
    </row>
    <row r="31" customHeight="1" spans="1:11">
      <c r="A31" s="314" t="s">
        <v>183</v>
      </c>
      <c r="B31" s="314"/>
      <c r="C31" s="314"/>
      <c r="D31" s="314"/>
      <c r="E31" s="314"/>
      <c r="F31" s="314"/>
      <c r="G31" s="314"/>
      <c r="H31" s="314"/>
      <c r="I31" s="314"/>
      <c r="J31" s="314"/>
      <c r="K31" s="314"/>
    </row>
    <row r="32" ht="21" customHeight="1" spans="1:11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49"/>
    </row>
    <row r="33" ht="21" customHeight="1" spans="1:11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50"/>
    </row>
    <row r="34" ht="21" customHeight="1" spans="1:11">
      <c r="A34" s="317"/>
      <c r="B34" s="318"/>
      <c r="C34" s="318"/>
      <c r="D34" s="318"/>
      <c r="E34" s="318"/>
      <c r="F34" s="318"/>
      <c r="G34" s="318"/>
      <c r="H34" s="318"/>
      <c r="I34" s="318"/>
      <c r="J34" s="318"/>
      <c r="K34" s="350"/>
    </row>
    <row r="35" ht="21" customHeight="1" spans="1:11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50"/>
    </row>
    <row r="36" ht="21" customHeight="1" spans="1:11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50"/>
    </row>
    <row r="37" ht="21" customHeight="1" spans="1:11">
      <c r="A37" s="317"/>
      <c r="B37" s="318"/>
      <c r="C37" s="318"/>
      <c r="D37" s="318"/>
      <c r="E37" s="318"/>
      <c r="F37" s="318"/>
      <c r="G37" s="318"/>
      <c r="H37" s="318"/>
      <c r="I37" s="318"/>
      <c r="J37" s="318"/>
      <c r="K37" s="350"/>
    </row>
    <row r="38" ht="21" customHeight="1" spans="1:11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50"/>
    </row>
    <row r="39" ht="21" customHeight="1" spans="1:11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50"/>
    </row>
    <row r="40" ht="21" customHeight="1" spans="1:11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50"/>
    </row>
    <row r="41" ht="21" customHeight="1" spans="1:11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50"/>
    </row>
    <row r="42" ht="21" customHeight="1" spans="1:11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50"/>
    </row>
    <row r="43" ht="17.25" customHeight="1" spans="1:11">
      <c r="A43" s="312" t="s">
        <v>131</v>
      </c>
      <c r="B43" s="313"/>
      <c r="C43" s="313"/>
      <c r="D43" s="313"/>
      <c r="E43" s="313"/>
      <c r="F43" s="313"/>
      <c r="G43" s="313"/>
      <c r="H43" s="313"/>
      <c r="I43" s="313"/>
      <c r="J43" s="313"/>
      <c r="K43" s="348"/>
    </row>
    <row r="44" customHeight="1" spans="1:11">
      <c r="A44" s="314" t="s">
        <v>184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</row>
    <row r="45" ht="18" customHeight="1" spans="1:11">
      <c r="A45" s="319" t="s">
        <v>124</v>
      </c>
      <c r="B45" s="320"/>
      <c r="C45" s="320"/>
      <c r="D45" s="320"/>
      <c r="E45" s="320"/>
      <c r="F45" s="320"/>
      <c r="G45" s="320"/>
      <c r="H45" s="320"/>
      <c r="I45" s="320"/>
      <c r="J45" s="320"/>
      <c r="K45" s="351"/>
    </row>
    <row r="46" ht="18" customHeight="1" spans="1:11">
      <c r="A46" s="319"/>
      <c r="B46" s="320"/>
      <c r="C46" s="320"/>
      <c r="D46" s="320"/>
      <c r="E46" s="320"/>
      <c r="F46" s="320"/>
      <c r="G46" s="320"/>
      <c r="H46" s="320"/>
      <c r="I46" s="320"/>
      <c r="J46" s="320"/>
      <c r="K46" s="351"/>
    </row>
    <row r="47" ht="18" customHeight="1" spans="1:11">
      <c r="A47" s="307"/>
      <c r="B47" s="308"/>
      <c r="C47" s="308"/>
      <c r="D47" s="308"/>
      <c r="E47" s="308"/>
      <c r="F47" s="308"/>
      <c r="G47" s="308"/>
      <c r="H47" s="308"/>
      <c r="I47" s="308"/>
      <c r="J47" s="308"/>
      <c r="K47" s="346"/>
    </row>
    <row r="48" ht="21" customHeight="1" spans="1:11">
      <c r="A48" s="321" t="s">
        <v>137</v>
      </c>
      <c r="B48" s="322" t="s">
        <v>138</v>
      </c>
      <c r="C48" s="322"/>
      <c r="D48" s="323" t="s">
        <v>139</v>
      </c>
      <c r="E48" s="324"/>
      <c r="F48" s="323" t="s">
        <v>141</v>
      </c>
      <c r="G48" s="325"/>
      <c r="H48" s="326" t="s">
        <v>142</v>
      </c>
      <c r="I48" s="326"/>
      <c r="J48" s="322"/>
      <c r="K48" s="352"/>
    </row>
    <row r="49" customHeight="1" spans="1:11">
      <c r="A49" s="327" t="s">
        <v>185</v>
      </c>
      <c r="B49" s="328"/>
      <c r="C49" s="328"/>
      <c r="D49" s="328"/>
      <c r="E49" s="328"/>
      <c r="F49" s="328"/>
      <c r="G49" s="328"/>
      <c r="H49" s="328"/>
      <c r="I49" s="328"/>
      <c r="J49" s="328"/>
      <c r="K49" s="353"/>
    </row>
    <row r="50" customHeight="1" spans="1:11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54"/>
    </row>
    <row r="51" customHeight="1" spans="1:11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55"/>
    </row>
    <row r="52" ht="21" customHeight="1" spans="1:11">
      <c r="A52" s="321" t="s">
        <v>137</v>
      </c>
      <c r="B52" s="322" t="s">
        <v>138</v>
      </c>
      <c r="C52" s="322"/>
      <c r="D52" s="323" t="s">
        <v>139</v>
      </c>
      <c r="E52" s="323"/>
      <c r="F52" s="323" t="s">
        <v>141</v>
      </c>
      <c r="G52" s="323"/>
      <c r="H52" s="326" t="s">
        <v>142</v>
      </c>
      <c r="I52" s="326"/>
      <c r="J52" s="356"/>
      <c r="K52" s="357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24"/>
  <sheetViews>
    <sheetView workbookViewId="0">
      <selection activeCell="O18" sqref="O18"/>
    </sheetView>
  </sheetViews>
  <sheetFormatPr defaultColWidth="9" defaultRowHeight="14.25"/>
  <cols>
    <col min="1" max="1" width="13.625" style="73" customWidth="1"/>
    <col min="2" max="2" width="8.5" style="73" customWidth="1"/>
    <col min="3" max="3" width="8.5" style="75" customWidth="1"/>
    <col min="4" max="7" width="8.5" style="73" customWidth="1"/>
    <col min="8" max="8" width="2.75" style="73" customWidth="1"/>
    <col min="9" max="9" width="9.15833333333333" style="73" customWidth="1"/>
    <col min="10" max="17" width="8.125" style="73" customWidth="1"/>
    <col min="18" max="18" width="8.125" style="213" customWidth="1"/>
    <col min="19" max="21" width="8.125" style="73" customWidth="1"/>
    <col min="22" max="259" width="9" style="73"/>
    <col min="260" max="16384" width="9" style="77"/>
  </cols>
  <sheetData>
    <row r="1" s="73" customFormat="1" ht="29" customHeight="1" spans="1:262">
      <c r="A1" s="78" t="s">
        <v>145</v>
      </c>
      <c r="B1" s="79"/>
      <c r="C1" s="80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243"/>
      <c r="S1" s="79"/>
      <c r="T1" s="79"/>
      <c r="U1" s="79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  <c r="IV1" s="77"/>
      <c r="IW1" s="77"/>
      <c r="IX1" s="77"/>
      <c r="IY1" s="77"/>
      <c r="IZ1" s="77"/>
      <c r="JA1" s="77"/>
      <c r="JB1" s="77"/>
    </row>
    <row r="2" s="73" customFormat="1" ht="20" customHeight="1" spans="1:262">
      <c r="A2" s="214" t="s">
        <v>61</v>
      </c>
      <c r="B2" s="82" t="s">
        <v>186</v>
      </c>
      <c r="C2" s="83"/>
      <c r="D2" s="84" t="s">
        <v>67</v>
      </c>
      <c r="E2" s="85" t="s">
        <v>187</v>
      </c>
      <c r="F2" s="85"/>
      <c r="G2" s="85"/>
      <c r="H2" s="86"/>
      <c r="I2" s="117" t="s">
        <v>56</v>
      </c>
      <c r="J2" s="117"/>
      <c r="K2" s="117"/>
      <c r="L2" s="233" t="s">
        <v>57</v>
      </c>
      <c r="M2" s="233"/>
      <c r="N2" s="233"/>
      <c r="O2" s="233"/>
      <c r="P2" s="233"/>
      <c r="Q2" s="233"/>
      <c r="R2" s="244"/>
      <c r="S2" s="233"/>
      <c r="T2" s="233"/>
      <c r="U2" s="245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7"/>
      <c r="IT2" s="77"/>
      <c r="IU2" s="77"/>
      <c r="IV2" s="77"/>
      <c r="IW2" s="77"/>
      <c r="IX2" s="77"/>
      <c r="IY2" s="77"/>
      <c r="IZ2" s="77"/>
      <c r="JA2" s="77"/>
      <c r="JB2" s="77"/>
    </row>
    <row r="3" s="73" customFormat="1" spans="1:262">
      <c r="A3" s="215" t="s">
        <v>147</v>
      </c>
      <c r="B3" s="87"/>
      <c r="C3" s="88"/>
      <c r="D3" s="88" t="s">
        <v>148</v>
      </c>
      <c r="E3" s="88"/>
      <c r="F3" s="88"/>
      <c r="G3" s="87" t="s">
        <v>149</v>
      </c>
      <c r="H3" s="90"/>
      <c r="I3" s="234" t="s">
        <v>188</v>
      </c>
      <c r="J3" s="234"/>
      <c r="K3" s="234"/>
      <c r="L3" s="234"/>
      <c r="M3" s="234"/>
      <c r="N3" s="234"/>
      <c r="O3" s="234"/>
      <c r="P3" s="234"/>
      <c r="Q3" s="234"/>
      <c r="R3" s="246"/>
      <c r="S3" s="234"/>
      <c r="T3" s="234"/>
      <c r="U3" s="24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  <c r="IW3" s="77"/>
      <c r="IX3" s="77"/>
      <c r="IY3" s="77"/>
      <c r="IZ3" s="77"/>
      <c r="JA3" s="77"/>
      <c r="JB3" s="77"/>
    </row>
    <row r="4" s="73" customFormat="1" ht="16.5" spans="1:262">
      <c r="A4" s="216" t="s">
        <v>150</v>
      </c>
      <c r="B4" s="217" t="s">
        <v>110</v>
      </c>
      <c r="C4" s="217" t="s">
        <v>111</v>
      </c>
      <c r="D4" s="217" t="s">
        <v>112</v>
      </c>
      <c r="E4" s="217" t="s">
        <v>113</v>
      </c>
      <c r="F4" s="217" t="s">
        <v>114</v>
      </c>
      <c r="G4" s="217" t="s">
        <v>189</v>
      </c>
      <c r="H4" s="90"/>
      <c r="I4" s="235"/>
      <c r="J4" s="236" t="s">
        <v>110</v>
      </c>
      <c r="K4" s="236" t="s">
        <v>110</v>
      </c>
      <c r="L4" s="236" t="s">
        <v>111</v>
      </c>
      <c r="M4" s="236" t="s">
        <v>111</v>
      </c>
      <c r="N4" s="236" t="s">
        <v>112</v>
      </c>
      <c r="O4" s="236" t="s">
        <v>112</v>
      </c>
      <c r="P4" s="236" t="s">
        <v>113</v>
      </c>
      <c r="Q4" s="236" t="s">
        <v>113</v>
      </c>
      <c r="R4" s="236" t="s">
        <v>114</v>
      </c>
      <c r="S4" s="236" t="s">
        <v>114</v>
      </c>
      <c r="T4" s="236" t="s">
        <v>189</v>
      </c>
      <c r="U4" s="248" t="s">
        <v>189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  <c r="IW4" s="77"/>
      <c r="IX4" s="77"/>
      <c r="IY4" s="77"/>
      <c r="IZ4" s="77"/>
      <c r="JA4" s="77"/>
      <c r="JB4" s="77"/>
    </row>
    <row r="5" s="73" customFormat="1" ht="20" customHeight="1" spans="1:262">
      <c r="A5" s="216" t="s">
        <v>153</v>
      </c>
      <c r="B5" s="218">
        <f t="shared" ref="B5:B7" si="0">C5-4</f>
        <v>41</v>
      </c>
      <c r="C5" s="218">
        <v>45</v>
      </c>
      <c r="D5" s="218">
        <f t="shared" ref="D5:G5" si="1">C5+4</f>
        <v>49</v>
      </c>
      <c r="E5" s="218">
        <f t="shared" si="1"/>
        <v>53</v>
      </c>
      <c r="F5" s="218">
        <f t="shared" si="1"/>
        <v>57</v>
      </c>
      <c r="G5" s="218">
        <f t="shared" si="1"/>
        <v>61</v>
      </c>
      <c r="H5" s="94"/>
      <c r="I5" s="235"/>
      <c r="J5" s="237" t="s">
        <v>190</v>
      </c>
      <c r="K5" s="237" t="s">
        <v>191</v>
      </c>
      <c r="L5" s="237" t="s">
        <v>190</v>
      </c>
      <c r="M5" s="237" t="s">
        <v>191</v>
      </c>
      <c r="N5" s="237" t="s">
        <v>192</v>
      </c>
      <c r="O5" s="237" t="s">
        <v>193</v>
      </c>
      <c r="P5" s="237" t="s">
        <v>194</v>
      </c>
      <c r="Q5" s="237" t="s">
        <v>195</v>
      </c>
      <c r="R5" s="237" t="s">
        <v>196</v>
      </c>
      <c r="S5" s="237" t="s">
        <v>197</v>
      </c>
      <c r="T5" s="237" t="s">
        <v>198</v>
      </c>
      <c r="U5" s="249" t="s">
        <v>199</v>
      </c>
      <c r="V5" s="77"/>
      <c r="W5" s="250"/>
      <c r="X5" s="250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  <c r="IW5" s="77"/>
      <c r="IX5" s="77"/>
      <c r="IY5" s="77"/>
      <c r="IZ5" s="77"/>
      <c r="JA5" s="77"/>
      <c r="JB5" s="77"/>
    </row>
    <row r="6" s="73" customFormat="1" ht="20" customHeight="1" spans="1:262">
      <c r="A6" s="216" t="s">
        <v>154</v>
      </c>
      <c r="B6" s="218">
        <f t="shared" si="0"/>
        <v>72</v>
      </c>
      <c r="C6" s="219">
        <v>76</v>
      </c>
      <c r="D6" s="218">
        <f>C6+4</f>
        <v>80</v>
      </c>
      <c r="E6" s="218">
        <f t="shared" ref="E6:G6" si="2">D6+6</f>
        <v>86</v>
      </c>
      <c r="F6" s="218">
        <f t="shared" si="2"/>
        <v>92</v>
      </c>
      <c r="G6" s="218">
        <f t="shared" si="2"/>
        <v>98</v>
      </c>
      <c r="H6" s="94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51"/>
      <c r="V6" s="77"/>
      <c r="W6" s="252"/>
      <c r="X6" s="250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  <c r="IU6" s="77"/>
      <c r="IV6" s="77"/>
      <c r="IW6" s="77"/>
      <c r="IX6" s="77"/>
      <c r="IY6" s="77"/>
      <c r="IZ6" s="77"/>
      <c r="JA6" s="77"/>
      <c r="JB6" s="77"/>
    </row>
    <row r="7" s="73" customFormat="1" ht="20" customHeight="1" spans="1:262">
      <c r="A7" s="216" t="s">
        <v>200</v>
      </c>
      <c r="B7" s="218">
        <f t="shared" si="0"/>
        <v>70</v>
      </c>
      <c r="C7" s="218">
        <v>74</v>
      </c>
      <c r="D7" s="218">
        <f>C7+4</f>
        <v>78</v>
      </c>
      <c r="E7" s="218">
        <f t="shared" ref="E7:G7" si="3">D7+6</f>
        <v>84</v>
      </c>
      <c r="F7" s="218">
        <f t="shared" si="3"/>
        <v>90</v>
      </c>
      <c r="G7" s="218">
        <f t="shared" si="3"/>
        <v>96</v>
      </c>
      <c r="H7" s="94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53"/>
      <c r="V7" s="77"/>
      <c r="W7" s="252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  <c r="IU7" s="77"/>
      <c r="IV7" s="77"/>
      <c r="IW7" s="77"/>
      <c r="IX7" s="77"/>
      <c r="IY7" s="77"/>
      <c r="IZ7" s="77"/>
      <c r="JA7" s="77"/>
      <c r="JB7" s="77"/>
    </row>
    <row r="8" s="73" customFormat="1" ht="20" customHeight="1" spans="1:262">
      <c r="A8" s="216" t="s">
        <v>201</v>
      </c>
      <c r="B8" s="218">
        <f>C8-1.5</f>
        <v>28.5</v>
      </c>
      <c r="C8" s="218">
        <v>30</v>
      </c>
      <c r="D8" s="218">
        <f t="shared" ref="D8:G8" si="4">C8+2.2</f>
        <v>32.2</v>
      </c>
      <c r="E8" s="218">
        <f t="shared" si="4"/>
        <v>34.4</v>
      </c>
      <c r="F8" s="218">
        <f t="shared" si="4"/>
        <v>36.6</v>
      </c>
      <c r="G8" s="218">
        <f t="shared" si="4"/>
        <v>38.8</v>
      </c>
      <c r="H8" s="94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53"/>
      <c r="V8" s="77"/>
      <c r="W8" s="252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  <c r="IV8" s="77"/>
      <c r="IW8" s="77"/>
      <c r="IX8" s="77"/>
      <c r="IY8" s="77"/>
      <c r="IZ8" s="77"/>
      <c r="JA8" s="77"/>
      <c r="JB8" s="77"/>
    </row>
    <row r="9" s="73" customFormat="1" ht="20" customHeight="1" spans="1:262">
      <c r="A9" s="216" t="s">
        <v>202</v>
      </c>
      <c r="B9" s="218">
        <f t="shared" ref="B9:B11" si="5">C9-1</f>
        <v>38</v>
      </c>
      <c r="C9" s="218">
        <v>39</v>
      </c>
      <c r="D9" s="218">
        <f t="shared" ref="D9:D11" si="6">C9+1</f>
        <v>40</v>
      </c>
      <c r="E9" s="218">
        <f t="shared" ref="E9:G9" si="7">D9+1.5</f>
        <v>41.5</v>
      </c>
      <c r="F9" s="218">
        <f t="shared" si="7"/>
        <v>43</v>
      </c>
      <c r="G9" s="218">
        <f t="shared" si="7"/>
        <v>44.5</v>
      </c>
      <c r="H9" s="94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53"/>
      <c r="V9" s="77"/>
      <c r="W9" s="252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  <c r="IV9" s="77"/>
      <c r="IW9" s="77"/>
      <c r="IX9" s="77"/>
      <c r="IY9" s="77"/>
      <c r="IZ9" s="77"/>
      <c r="JA9" s="77"/>
      <c r="JB9" s="77"/>
    </row>
    <row r="10" s="73" customFormat="1" ht="20" customHeight="1" spans="1:262">
      <c r="A10" s="216" t="s">
        <v>157</v>
      </c>
      <c r="B10" s="218">
        <f t="shared" si="5"/>
        <v>45</v>
      </c>
      <c r="C10" s="218">
        <v>46</v>
      </c>
      <c r="D10" s="218">
        <f t="shared" si="6"/>
        <v>47</v>
      </c>
      <c r="E10" s="218">
        <f t="shared" ref="E10:G10" si="8">D10+1.5</f>
        <v>48.5</v>
      </c>
      <c r="F10" s="218">
        <f t="shared" si="8"/>
        <v>50</v>
      </c>
      <c r="G10" s="218">
        <f t="shared" si="8"/>
        <v>51.5</v>
      </c>
      <c r="H10" s="94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53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  <c r="IW10" s="77"/>
      <c r="IX10" s="77"/>
      <c r="IY10" s="77"/>
      <c r="IZ10" s="77"/>
      <c r="JA10" s="77"/>
      <c r="JB10" s="77"/>
    </row>
    <row r="11" s="73" customFormat="1" ht="20" customHeight="1" spans="1:262">
      <c r="A11" s="220" t="s">
        <v>203</v>
      </c>
      <c r="B11" s="221">
        <f t="shared" si="5"/>
        <v>13</v>
      </c>
      <c r="C11" s="221">
        <v>14</v>
      </c>
      <c r="D11" s="221">
        <f t="shared" si="6"/>
        <v>15</v>
      </c>
      <c r="E11" s="221">
        <f t="shared" ref="E11:G11" si="9">D11+1</f>
        <v>16</v>
      </c>
      <c r="F11" s="221">
        <f t="shared" si="9"/>
        <v>17</v>
      </c>
      <c r="G11" s="221">
        <f t="shared" si="9"/>
        <v>18</v>
      </c>
      <c r="H11" s="94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53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  <c r="IV11" s="77"/>
      <c r="IW11" s="77"/>
      <c r="IX11" s="77"/>
      <c r="IY11" s="77"/>
      <c r="IZ11" s="77"/>
      <c r="JA11" s="77"/>
      <c r="JB11" s="77"/>
    </row>
    <row r="12" s="73" customFormat="1" ht="20" customHeight="1" spans="1:262">
      <c r="A12" s="220" t="s">
        <v>160</v>
      </c>
      <c r="B12" s="221">
        <f>C12-1.2</f>
        <v>13.3</v>
      </c>
      <c r="C12" s="221">
        <v>14.5</v>
      </c>
      <c r="D12" s="221">
        <f>C12+1.2</f>
        <v>15.7</v>
      </c>
      <c r="E12" s="221">
        <f>D12+1.2</f>
        <v>16.9</v>
      </c>
      <c r="F12" s="221">
        <f>E12+1.2</f>
        <v>18.1</v>
      </c>
      <c r="G12" s="221">
        <f>F12+0.8</f>
        <v>18.9</v>
      </c>
      <c r="H12" s="94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53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  <c r="IV12" s="77"/>
      <c r="IW12" s="77"/>
      <c r="IX12" s="77"/>
      <c r="IY12" s="77"/>
      <c r="IZ12" s="77"/>
      <c r="JA12" s="77"/>
      <c r="JB12" s="77"/>
    </row>
    <row r="13" s="73" customFormat="1" ht="20" customHeight="1" spans="1:262">
      <c r="A13" s="220" t="s">
        <v>204</v>
      </c>
      <c r="B13" s="222">
        <f>C13-1</f>
        <v>12</v>
      </c>
      <c r="C13" s="222">
        <v>13</v>
      </c>
      <c r="D13" s="222">
        <f>C13+1</f>
        <v>14</v>
      </c>
      <c r="E13" s="222">
        <f>D13+1</f>
        <v>15</v>
      </c>
      <c r="F13" s="222">
        <f>E13+1</f>
        <v>16</v>
      </c>
      <c r="G13" s="222">
        <f>F13+0.6</f>
        <v>16.6</v>
      </c>
      <c r="H13" s="94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53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  <c r="IV13" s="77"/>
      <c r="IW13" s="77"/>
      <c r="IX13" s="77"/>
      <c r="IY13" s="77"/>
      <c r="IZ13" s="77"/>
      <c r="JA13" s="77"/>
      <c r="JB13" s="77"/>
    </row>
    <row r="14" s="73" customFormat="1" ht="20" customHeight="1" spans="1:262">
      <c r="A14" s="223"/>
      <c r="B14" s="224"/>
      <c r="C14" s="224"/>
      <c r="D14" s="224"/>
      <c r="E14" s="224"/>
      <c r="F14" s="224"/>
      <c r="G14" s="224"/>
      <c r="H14" s="94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53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  <c r="IV14" s="77"/>
      <c r="IW14" s="77"/>
      <c r="IX14" s="77"/>
      <c r="IY14" s="77"/>
      <c r="IZ14" s="77"/>
      <c r="JA14" s="77"/>
      <c r="JB14" s="77"/>
    </row>
    <row r="15" s="73" customFormat="1" ht="20" customHeight="1" spans="1:262">
      <c r="A15" s="225"/>
      <c r="B15" s="226"/>
      <c r="C15" s="226"/>
      <c r="D15" s="227"/>
      <c r="E15" s="226"/>
      <c r="F15" s="226"/>
      <c r="G15" s="226"/>
      <c r="H15" s="94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53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  <c r="IV15" s="77"/>
      <c r="IW15" s="77"/>
      <c r="IX15" s="77"/>
      <c r="IY15" s="77"/>
      <c r="IZ15" s="77"/>
      <c r="JA15" s="77"/>
      <c r="JB15" s="77"/>
    </row>
    <row r="16" s="73" customFormat="1" ht="20" customHeight="1" spans="1:262">
      <c r="A16" s="225"/>
      <c r="B16" s="226"/>
      <c r="C16" s="226"/>
      <c r="D16" s="227"/>
      <c r="E16" s="226"/>
      <c r="F16" s="226"/>
      <c r="G16" s="226"/>
      <c r="H16" s="94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53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  <c r="IR16" s="77"/>
      <c r="IS16" s="77"/>
      <c r="IT16" s="77"/>
      <c r="IU16" s="77"/>
      <c r="IV16" s="77"/>
      <c r="IW16" s="77"/>
      <c r="IX16" s="77"/>
      <c r="IY16" s="77"/>
      <c r="IZ16" s="77"/>
      <c r="JA16" s="77"/>
      <c r="JB16" s="77"/>
    </row>
    <row r="17" s="73" customFormat="1" ht="20" customHeight="1" spans="1:262">
      <c r="A17" s="228"/>
      <c r="B17" s="97"/>
      <c r="C17" s="97"/>
      <c r="D17" s="98"/>
      <c r="E17" s="97"/>
      <c r="F17" s="97"/>
      <c r="G17" s="97"/>
      <c r="H17" s="94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53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  <c r="IU17" s="77"/>
      <c r="IV17" s="77"/>
      <c r="IW17" s="77"/>
      <c r="IX17" s="77"/>
      <c r="IY17" s="77"/>
      <c r="IZ17" s="77"/>
      <c r="JA17" s="77"/>
      <c r="JB17" s="77"/>
    </row>
    <row r="18" s="73" customFormat="1" ht="20" customHeight="1" spans="1:262">
      <c r="A18" s="228"/>
      <c r="B18" s="97"/>
      <c r="C18" s="97"/>
      <c r="D18" s="229"/>
      <c r="E18" s="97"/>
      <c r="F18" s="97"/>
      <c r="G18" s="97"/>
      <c r="H18" s="94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53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  <c r="IU18" s="77"/>
      <c r="IV18" s="77"/>
      <c r="IW18" s="77"/>
      <c r="IX18" s="77"/>
      <c r="IY18" s="77"/>
      <c r="IZ18" s="77"/>
      <c r="JA18" s="77"/>
      <c r="JB18" s="77"/>
    </row>
    <row r="19" s="73" customFormat="1" ht="20" customHeight="1" spans="1:262">
      <c r="A19" s="230"/>
      <c r="B19" s="231"/>
      <c r="C19" s="231"/>
      <c r="D19" s="231"/>
      <c r="E19" s="231"/>
      <c r="F19" s="231"/>
      <c r="G19" s="231"/>
      <c r="H19" s="94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53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  <c r="IU19" s="77"/>
      <c r="IV19" s="77"/>
      <c r="IW19" s="77"/>
      <c r="IX19" s="77"/>
      <c r="IY19" s="77"/>
      <c r="IZ19" s="77"/>
      <c r="JA19" s="77"/>
      <c r="JB19" s="77"/>
    </row>
    <row r="20" s="73" customFormat="1" ht="20" customHeight="1" spans="1:262">
      <c r="A20" s="232"/>
      <c r="B20" s="101"/>
      <c r="C20" s="101"/>
      <c r="D20" s="101"/>
      <c r="E20" s="101"/>
      <c r="F20" s="101"/>
      <c r="G20" s="101"/>
      <c r="H20" s="94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53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  <c r="IW20" s="77"/>
      <c r="IX20" s="77"/>
      <c r="IY20" s="77"/>
      <c r="IZ20" s="77"/>
      <c r="JA20" s="77"/>
      <c r="JB20" s="77"/>
    </row>
    <row r="21" s="73" customFormat="1" ht="20" customHeight="1" spans="1:262">
      <c r="A21" s="103"/>
      <c r="B21" s="104"/>
      <c r="C21" s="104"/>
      <c r="D21" s="105"/>
      <c r="E21" s="104"/>
      <c r="F21" s="104"/>
      <c r="G21" s="104"/>
      <c r="H21" s="107"/>
      <c r="I21" s="240"/>
      <c r="J21" s="240"/>
      <c r="K21" s="240"/>
      <c r="L21" s="240"/>
      <c r="M21" s="240"/>
      <c r="N21" s="241"/>
      <c r="O21" s="241"/>
      <c r="P21" s="240"/>
      <c r="Q21" s="240"/>
      <c r="R21" s="240"/>
      <c r="S21" s="240"/>
      <c r="T21" s="241"/>
      <c r="U21" s="254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  <c r="IR21" s="77"/>
      <c r="IS21" s="77"/>
      <c r="IT21" s="77"/>
      <c r="IU21" s="77"/>
      <c r="IV21" s="77"/>
      <c r="IW21" s="77"/>
      <c r="IX21" s="77"/>
      <c r="IY21" s="77"/>
      <c r="IZ21" s="77"/>
      <c r="JA21" s="77"/>
      <c r="JB21" s="77"/>
    </row>
    <row r="22" s="73" customFormat="1" ht="17.25" spans="1:262">
      <c r="A22" s="108"/>
      <c r="B22" s="109"/>
      <c r="C22" s="109"/>
      <c r="D22" s="110"/>
      <c r="E22" s="109"/>
      <c r="F22" s="109"/>
      <c r="G22" s="111"/>
      <c r="R22" s="213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  <c r="IR22" s="77"/>
      <c r="IS22" s="77"/>
      <c r="IT22" s="77"/>
      <c r="IU22" s="77"/>
      <c r="IV22" s="77"/>
      <c r="IW22" s="77"/>
      <c r="IX22" s="77"/>
      <c r="IY22" s="77"/>
      <c r="IZ22" s="77"/>
      <c r="JA22" s="77"/>
      <c r="JB22" s="77"/>
    </row>
    <row r="23" s="73" customFormat="1" spans="1:262">
      <c r="A23" s="114" t="s">
        <v>167</v>
      </c>
      <c r="B23" s="114"/>
      <c r="C23" s="115"/>
      <c r="R23" s="213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  <c r="IQ23" s="77"/>
      <c r="IR23" s="77"/>
      <c r="IS23" s="77"/>
      <c r="IT23" s="77"/>
      <c r="IU23" s="77"/>
      <c r="IV23" s="77"/>
      <c r="IW23" s="77"/>
      <c r="IX23" s="77"/>
      <c r="IY23" s="77"/>
      <c r="IZ23" s="77"/>
      <c r="JA23" s="77"/>
      <c r="JB23" s="77"/>
    </row>
    <row r="24" s="73" customFormat="1" spans="3:262">
      <c r="C24" s="75"/>
      <c r="I24" s="129" t="s">
        <v>168</v>
      </c>
      <c r="J24" s="129"/>
      <c r="K24" s="129"/>
      <c r="L24" s="242">
        <v>44719</v>
      </c>
      <c r="M24" s="242"/>
      <c r="N24" s="129" t="s">
        <v>169</v>
      </c>
      <c r="O24" s="129" t="s">
        <v>140</v>
      </c>
      <c r="P24" s="129"/>
      <c r="Q24" s="129"/>
      <c r="R24" s="255" t="s">
        <v>170</v>
      </c>
      <c r="S24" s="129"/>
      <c r="T24" s="73" t="s">
        <v>143</v>
      </c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  <c r="GS24" s="77"/>
      <c r="GT24" s="77"/>
      <c r="GU24" s="77"/>
      <c r="GV24" s="77"/>
      <c r="GW24" s="77"/>
      <c r="GX24" s="77"/>
      <c r="GY24" s="77"/>
      <c r="GZ24" s="77"/>
      <c r="HA24" s="77"/>
      <c r="HB24" s="77"/>
      <c r="HC24" s="77"/>
      <c r="HD24" s="77"/>
      <c r="HE24" s="77"/>
      <c r="HF24" s="77"/>
      <c r="HG24" s="77"/>
      <c r="HH24" s="77"/>
      <c r="HI24" s="77"/>
      <c r="HJ24" s="77"/>
      <c r="HK24" s="77"/>
      <c r="HL24" s="77"/>
      <c r="HM24" s="77"/>
      <c r="HN24" s="77"/>
      <c r="HO24" s="77"/>
      <c r="HP24" s="77"/>
      <c r="HQ24" s="77"/>
      <c r="HR24" s="77"/>
      <c r="HS24" s="77"/>
      <c r="HT24" s="77"/>
      <c r="HU24" s="77"/>
      <c r="HV24" s="77"/>
      <c r="HW24" s="77"/>
      <c r="HX24" s="77"/>
      <c r="HY24" s="77"/>
      <c r="HZ24" s="77"/>
      <c r="IA24" s="77"/>
      <c r="IB24" s="77"/>
      <c r="IC24" s="77"/>
      <c r="ID24" s="77"/>
      <c r="IE24" s="77"/>
      <c r="IF24" s="77"/>
      <c r="IG24" s="77"/>
      <c r="IH24" s="77"/>
      <c r="II24" s="77"/>
      <c r="IJ24" s="77"/>
      <c r="IK24" s="77"/>
      <c r="IL24" s="77"/>
      <c r="IM24" s="77"/>
      <c r="IN24" s="77"/>
      <c r="IO24" s="77"/>
      <c r="IP24" s="77"/>
      <c r="IQ24" s="77"/>
      <c r="IR24" s="77"/>
      <c r="IS24" s="77"/>
      <c r="IT24" s="77"/>
      <c r="IU24" s="77"/>
      <c r="IV24" s="77"/>
      <c r="IW24" s="77"/>
      <c r="IX24" s="77"/>
      <c r="IY24" s="77"/>
      <c r="IZ24" s="77"/>
      <c r="JA24" s="77"/>
      <c r="JB24" s="77"/>
    </row>
  </sheetData>
  <mergeCells count="7">
    <mergeCell ref="A1:T1"/>
    <mergeCell ref="B2:C2"/>
    <mergeCell ref="E2:G2"/>
    <mergeCell ref="L2:U2"/>
    <mergeCell ref="D3:F3"/>
    <mergeCell ref="I3:U3"/>
    <mergeCell ref="H2:H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M16" sqref="M16"/>
    </sheetView>
  </sheetViews>
  <sheetFormatPr defaultColWidth="10.125" defaultRowHeight="14.25"/>
  <cols>
    <col min="1" max="1" width="9.625" style="134" customWidth="1"/>
    <col min="2" max="2" width="9.25" style="134" customWidth="1"/>
    <col min="3" max="3" width="11.875" style="134" customWidth="1"/>
    <col min="4" max="4" width="9.5" style="134" customWidth="1"/>
    <col min="5" max="5" width="11.75" style="134" customWidth="1"/>
    <col min="6" max="6" width="10.375" style="134" customWidth="1"/>
    <col min="7" max="7" width="9.5" style="134" customWidth="1"/>
    <col min="8" max="8" width="9.125" style="134" customWidth="1"/>
    <col min="9" max="9" width="8.125" style="134" customWidth="1"/>
    <col min="10" max="10" width="10.5" style="134" customWidth="1"/>
    <col min="11" max="11" width="12.125" style="134" customWidth="1"/>
    <col min="12" max="16384" width="10.125" style="134"/>
  </cols>
  <sheetData>
    <row r="1" ht="26.25" spans="1:11">
      <c r="A1" s="135" t="s">
        <v>205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ht="18" customHeight="1" spans="1:11">
      <c r="A2" s="136" t="s">
        <v>53</v>
      </c>
      <c r="B2" s="137" t="s">
        <v>54</v>
      </c>
      <c r="C2" s="137"/>
      <c r="D2" s="138" t="s">
        <v>61</v>
      </c>
      <c r="E2" s="139" t="s">
        <v>62</v>
      </c>
      <c r="F2" s="140" t="s">
        <v>206</v>
      </c>
      <c r="G2" s="141" t="s">
        <v>146</v>
      </c>
      <c r="H2" s="141"/>
      <c r="I2" s="171" t="s">
        <v>56</v>
      </c>
      <c r="J2" s="141" t="s">
        <v>57</v>
      </c>
      <c r="K2" s="192"/>
    </row>
    <row r="3" ht="18" customHeight="1" spans="1:11">
      <c r="A3" s="142" t="s">
        <v>76</v>
      </c>
      <c r="B3" s="143">
        <v>800</v>
      </c>
      <c r="C3" s="143"/>
      <c r="D3" s="144" t="s">
        <v>207</v>
      </c>
      <c r="E3" s="145"/>
      <c r="F3" s="146"/>
      <c r="G3" s="146"/>
      <c r="H3" s="147" t="s">
        <v>208</v>
      </c>
      <c r="I3" s="147"/>
      <c r="J3" s="147"/>
      <c r="K3" s="193"/>
    </row>
    <row r="4" ht="18" customHeight="1" spans="1:11">
      <c r="A4" s="148" t="s">
        <v>71</v>
      </c>
      <c r="B4" s="149" t="s">
        <v>209</v>
      </c>
      <c r="C4" s="150">
        <v>6</v>
      </c>
      <c r="D4" s="151" t="s">
        <v>210</v>
      </c>
      <c r="E4" s="146" t="s">
        <v>211</v>
      </c>
      <c r="F4" s="146"/>
      <c r="G4" s="146"/>
      <c r="H4" s="151" t="s">
        <v>212</v>
      </c>
      <c r="I4" s="151"/>
      <c r="J4" s="150" t="s">
        <v>65</v>
      </c>
      <c r="K4" s="194" t="s">
        <v>66</v>
      </c>
    </row>
    <row r="5" ht="18" customHeight="1" spans="1:11">
      <c r="A5" s="148" t="s">
        <v>213</v>
      </c>
      <c r="B5" s="143">
        <v>2</v>
      </c>
      <c r="C5" s="143"/>
      <c r="D5" s="144" t="s">
        <v>214</v>
      </c>
      <c r="E5" s="144" t="s">
        <v>215</v>
      </c>
      <c r="G5" s="144"/>
      <c r="H5" s="151" t="s">
        <v>216</v>
      </c>
      <c r="I5" s="151"/>
      <c r="J5" s="150" t="s">
        <v>65</v>
      </c>
      <c r="K5" s="194" t="s">
        <v>66</v>
      </c>
    </row>
    <row r="6" ht="18" customHeight="1" spans="1:11">
      <c r="A6" s="152" t="s">
        <v>217</v>
      </c>
      <c r="B6" s="153">
        <v>24</v>
      </c>
      <c r="C6" s="153"/>
      <c r="D6" s="154" t="s">
        <v>218</v>
      </c>
      <c r="E6" s="155"/>
      <c r="F6" s="156"/>
      <c r="G6" s="154"/>
      <c r="H6" s="157" t="s">
        <v>219</v>
      </c>
      <c r="I6" s="157"/>
      <c r="J6" s="156" t="s">
        <v>65</v>
      </c>
      <c r="K6" s="195" t="s">
        <v>66</v>
      </c>
    </row>
    <row r="7" ht="18" customHeight="1" spans="1:11">
      <c r="A7" s="158"/>
      <c r="B7" s="159"/>
      <c r="C7" s="159"/>
      <c r="D7" s="158"/>
      <c r="E7" s="159"/>
      <c r="F7" s="160"/>
      <c r="G7" s="158"/>
      <c r="H7" s="160"/>
      <c r="I7" s="159"/>
      <c r="J7" s="159"/>
      <c r="K7" s="159"/>
    </row>
    <row r="8" ht="18" customHeight="1" spans="1:11">
      <c r="A8" s="161" t="s">
        <v>220</v>
      </c>
      <c r="B8" s="140" t="s">
        <v>221</v>
      </c>
      <c r="C8" s="140" t="s">
        <v>222</v>
      </c>
      <c r="D8" s="140" t="s">
        <v>223</v>
      </c>
      <c r="E8" s="140" t="s">
        <v>224</v>
      </c>
      <c r="F8" s="140" t="s">
        <v>225</v>
      </c>
      <c r="G8" s="162" t="s">
        <v>226</v>
      </c>
      <c r="H8" s="163"/>
      <c r="I8" s="163"/>
      <c r="J8" s="163"/>
      <c r="K8" s="196"/>
    </row>
    <row r="9" ht="18" customHeight="1" spans="1:11">
      <c r="A9" s="148" t="s">
        <v>227</v>
      </c>
      <c r="B9" s="151"/>
      <c r="C9" s="150" t="s">
        <v>65</v>
      </c>
      <c r="D9" s="150" t="s">
        <v>66</v>
      </c>
      <c r="E9" s="144" t="s">
        <v>228</v>
      </c>
      <c r="F9" s="164" t="s">
        <v>229</v>
      </c>
      <c r="G9" s="165"/>
      <c r="H9" s="166"/>
      <c r="I9" s="166"/>
      <c r="J9" s="166"/>
      <c r="K9" s="197"/>
    </row>
    <row r="10" ht="18" customHeight="1" spans="1:11">
      <c r="A10" s="148" t="s">
        <v>230</v>
      </c>
      <c r="B10" s="151"/>
      <c r="C10" s="150" t="s">
        <v>65</v>
      </c>
      <c r="D10" s="150" t="s">
        <v>66</v>
      </c>
      <c r="E10" s="144" t="s">
        <v>231</v>
      </c>
      <c r="F10" s="164" t="s">
        <v>232</v>
      </c>
      <c r="G10" s="165" t="s">
        <v>233</v>
      </c>
      <c r="H10" s="166"/>
      <c r="I10" s="166"/>
      <c r="J10" s="166"/>
      <c r="K10" s="197"/>
    </row>
    <row r="11" ht="18" customHeight="1" spans="1:11">
      <c r="A11" s="167" t="s">
        <v>179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98"/>
    </row>
    <row r="12" ht="18" customHeight="1" spans="1:11">
      <c r="A12" s="142" t="s">
        <v>89</v>
      </c>
      <c r="B12" s="150" t="s">
        <v>85</v>
      </c>
      <c r="C12" s="150" t="s">
        <v>86</v>
      </c>
      <c r="D12" s="164"/>
      <c r="E12" s="144" t="s">
        <v>87</v>
      </c>
      <c r="F12" s="150" t="s">
        <v>85</v>
      </c>
      <c r="G12" s="150" t="s">
        <v>86</v>
      </c>
      <c r="H12" s="150"/>
      <c r="I12" s="144" t="s">
        <v>234</v>
      </c>
      <c r="J12" s="150" t="s">
        <v>85</v>
      </c>
      <c r="K12" s="194" t="s">
        <v>86</v>
      </c>
    </row>
    <row r="13" ht="18" customHeight="1" spans="1:11">
      <c r="A13" s="142" t="s">
        <v>92</v>
      </c>
      <c r="B13" s="150" t="s">
        <v>85</v>
      </c>
      <c r="C13" s="150" t="s">
        <v>86</v>
      </c>
      <c r="D13" s="164"/>
      <c r="E13" s="144" t="s">
        <v>97</v>
      </c>
      <c r="F13" s="150" t="s">
        <v>85</v>
      </c>
      <c r="G13" s="150" t="s">
        <v>86</v>
      </c>
      <c r="H13" s="150"/>
      <c r="I13" s="144" t="s">
        <v>235</v>
      </c>
      <c r="J13" s="150" t="s">
        <v>85</v>
      </c>
      <c r="K13" s="194" t="s">
        <v>86</v>
      </c>
    </row>
    <row r="14" ht="18" customHeight="1" spans="1:11">
      <c r="A14" s="152" t="s">
        <v>236</v>
      </c>
      <c r="B14" s="156" t="s">
        <v>85</v>
      </c>
      <c r="C14" s="156" t="s">
        <v>86</v>
      </c>
      <c r="D14" s="169"/>
      <c r="E14" s="154" t="s">
        <v>237</v>
      </c>
      <c r="F14" s="156" t="s">
        <v>85</v>
      </c>
      <c r="G14" s="156" t="s">
        <v>86</v>
      </c>
      <c r="H14" s="156"/>
      <c r="I14" s="154" t="s">
        <v>238</v>
      </c>
      <c r="J14" s="156" t="s">
        <v>85</v>
      </c>
      <c r="K14" s="195" t="s">
        <v>86</v>
      </c>
    </row>
    <row r="15" ht="18" customHeight="1" spans="1:11">
      <c r="A15" s="158"/>
      <c r="B15" s="170"/>
      <c r="C15" s="170"/>
      <c r="D15" s="159"/>
      <c r="E15" s="158"/>
      <c r="F15" s="170"/>
      <c r="G15" s="170"/>
      <c r="H15" s="170"/>
      <c r="I15" s="158"/>
      <c r="J15" s="170"/>
      <c r="K15" s="170"/>
    </row>
    <row r="16" s="132" customFormat="1" ht="18" customHeight="1" spans="1:11">
      <c r="A16" s="136" t="s">
        <v>239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99"/>
    </row>
    <row r="17" ht="18" customHeight="1" spans="1:11">
      <c r="A17" s="148" t="s">
        <v>240</v>
      </c>
      <c r="B17" s="151"/>
      <c r="C17" s="151"/>
      <c r="D17" s="151"/>
      <c r="E17" s="151"/>
      <c r="F17" s="151"/>
      <c r="G17" s="151"/>
      <c r="H17" s="151"/>
      <c r="I17" s="151"/>
      <c r="J17" s="151"/>
      <c r="K17" s="200"/>
    </row>
    <row r="18" ht="18" customHeight="1" spans="1:11">
      <c r="A18" s="148" t="s">
        <v>241</v>
      </c>
      <c r="B18" s="151"/>
      <c r="C18" s="151"/>
      <c r="D18" s="151"/>
      <c r="E18" s="151"/>
      <c r="F18" s="151"/>
      <c r="G18" s="151"/>
      <c r="H18" s="151"/>
      <c r="I18" s="151"/>
      <c r="J18" s="151"/>
      <c r="K18" s="200"/>
    </row>
    <row r="19" ht="22" customHeight="1" spans="1:11">
      <c r="A19" s="172"/>
      <c r="B19" s="150"/>
      <c r="C19" s="150"/>
      <c r="D19" s="150"/>
      <c r="E19" s="150"/>
      <c r="F19" s="150"/>
      <c r="G19" s="150"/>
      <c r="H19" s="150"/>
      <c r="I19" s="150"/>
      <c r="J19" s="150"/>
      <c r="K19" s="194"/>
    </row>
    <row r="20" ht="22" customHeight="1" spans="1:11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201"/>
    </row>
    <row r="21" ht="22" customHeight="1" spans="1:1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201"/>
    </row>
    <row r="22" ht="22" customHeight="1" spans="1:11">
      <c r="A22" s="173"/>
      <c r="B22" s="174"/>
      <c r="C22" s="174"/>
      <c r="D22" s="174"/>
      <c r="E22" s="174"/>
      <c r="F22" s="174"/>
      <c r="G22" s="174"/>
      <c r="H22" s="174"/>
      <c r="I22" s="174"/>
      <c r="J22" s="174"/>
      <c r="K22" s="201"/>
    </row>
    <row r="23" ht="22" customHeight="1" spans="1:11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202"/>
    </row>
    <row r="24" ht="18" customHeight="1" spans="1:11">
      <c r="A24" s="148" t="s">
        <v>123</v>
      </c>
      <c r="B24" s="151"/>
      <c r="C24" s="150" t="s">
        <v>65</v>
      </c>
      <c r="D24" s="150" t="s">
        <v>66</v>
      </c>
      <c r="E24" s="147"/>
      <c r="F24" s="147"/>
      <c r="G24" s="147"/>
      <c r="H24" s="147"/>
      <c r="I24" s="147"/>
      <c r="J24" s="147"/>
      <c r="K24" s="193"/>
    </row>
    <row r="25" ht="18" customHeight="1" spans="1:11">
      <c r="A25" s="177" t="s">
        <v>242</v>
      </c>
      <c r="B25" s="178"/>
      <c r="C25" s="178"/>
      <c r="D25" s="178"/>
      <c r="E25" s="178"/>
      <c r="F25" s="178"/>
      <c r="G25" s="178"/>
      <c r="H25" s="178"/>
      <c r="I25" s="178"/>
      <c r="J25" s="178"/>
      <c r="K25" s="203"/>
    </row>
    <row r="26" ht="15" spans="1:1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</row>
    <row r="27" ht="20" customHeight="1" spans="1:11">
      <c r="A27" s="180" t="s">
        <v>243</v>
      </c>
      <c r="B27" s="163"/>
      <c r="C27" s="163"/>
      <c r="D27" s="163"/>
      <c r="E27" s="163"/>
      <c r="F27" s="163"/>
      <c r="G27" s="163"/>
      <c r="H27" s="163"/>
      <c r="I27" s="163"/>
      <c r="J27" s="163"/>
      <c r="K27" s="204" t="s">
        <v>244</v>
      </c>
    </row>
    <row r="28" ht="23" customHeight="1" spans="1:11">
      <c r="A28" s="181" t="s">
        <v>245</v>
      </c>
      <c r="B28" s="182"/>
      <c r="C28" s="182"/>
      <c r="D28" s="182"/>
      <c r="E28" s="182"/>
      <c r="F28" s="182"/>
      <c r="G28" s="182"/>
      <c r="H28" s="182"/>
      <c r="I28" s="182"/>
      <c r="J28" s="182"/>
      <c r="K28" s="205">
        <v>1</v>
      </c>
    </row>
    <row r="29" ht="23" customHeight="1" spans="1:11">
      <c r="A29" s="181" t="s">
        <v>246</v>
      </c>
      <c r="B29" s="182"/>
      <c r="C29" s="182"/>
      <c r="D29" s="182"/>
      <c r="E29" s="182"/>
      <c r="F29" s="182"/>
      <c r="G29" s="182"/>
      <c r="H29" s="182"/>
      <c r="I29" s="182"/>
      <c r="J29" s="182"/>
      <c r="K29" s="206">
        <v>1</v>
      </c>
    </row>
    <row r="30" ht="23" customHeight="1" spans="1:11">
      <c r="A30" s="181" t="s">
        <v>247</v>
      </c>
      <c r="B30" s="182"/>
      <c r="C30" s="182"/>
      <c r="D30" s="182"/>
      <c r="E30" s="182"/>
      <c r="F30" s="182"/>
      <c r="G30" s="182"/>
      <c r="H30" s="182"/>
      <c r="I30" s="182"/>
      <c r="J30" s="182"/>
      <c r="K30" s="206">
        <v>1</v>
      </c>
    </row>
    <row r="31" ht="23" customHeight="1" spans="1:11">
      <c r="A31" s="181"/>
      <c r="B31" s="182"/>
      <c r="C31" s="182"/>
      <c r="D31" s="182"/>
      <c r="E31" s="182"/>
      <c r="F31" s="182"/>
      <c r="G31" s="182"/>
      <c r="H31" s="182"/>
      <c r="I31" s="182"/>
      <c r="J31" s="182"/>
      <c r="K31" s="207"/>
    </row>
    <row r="32" ht="23" customHeight="1" spans="1:11">
      <c r="A32" s="181"/>
      <c r="B32" s="182"/>
      <c r="C32" s="182"/>
      <c r="D32" s="182"/>
      <c r="E32" s="182"/>
      <c r="F32" s="182"/>
      <c r="G32" s="182"/>
      <c r="H32" s="182"/>
      <c r="I32" s="182"/>
      <c r="J32" s="182"/>
      <c r="K32" s="207"/>
    </row>
    <row r="33" ht="23" customHeight="1" spans="1:11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207"/>
    </row>
    <row r="34" ht="23" customHeight="1" spans="1:11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208"/>
    </row>
    <row r="35" ht="23" customHeight="1" spans="1:11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209"/>
    </row>
    <row r="36" ht="23" customHeight="1" spans="1:11">
      <c r="A36" s="183"/>
      <c r="B36" s="184"/>
      <c r="C36" s="184"/>
      <c r="D36" s="184"/>
      <c r="E36" s="184"/>
      <c r="F36" s="184"/>
      <c r="G36" s="184"/>
      <c r="H36" s="184"/>
      <c r="I36" s="184"/>
      <c r="J36" s="184"/>
      <c r="K36" s="210"/>
    </row>
    <row r="37" ht="18.75" customHeight="1" spans="1:11">
      <c r="A37" s="185" t="s">
        <v>248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11"/>
    </row>
    <row r="38" s="133" customFormat="1" ht="18.75" customHeight="1" spans="1:11">
      <c r="A38" s="148" t="s">
        <v>249</v>
      </c>
      <c r="B38" s="151"/>
      <c r="C38" s="151"/>
      <c r="D38" s="147" t="s">
        <v>250</v>
      </c>
      <c r="E38" s="147"/>
      <c r="F38" s="187" t="s">
        <v>251</v>
      </c>
      <c r="G38" s="188"/>
      <c r="H38" s="151" t="s">
        <v>252</v>
      </c>
      <c r="I38" s="151"/>
      <c r="J38" s="151" t="s">
        <v>253</v>
      </c>
      <c r="K38" s="200"/>
    </row>
    <row r="39" ht="18.75" customHeight="1" spans="1:13">
      <c r="A39" s="148" t="s">
        <v>124</v>
      </c>
      <c r="B39" s="151" t="s">
        <v>254</v>
      </c>
      <c r="C39" s="151"/>
      <c r="D39" s="151"/>
      <c r="E39" s="151"/>
      <c r="F39" s="151"/>
      <c r="G39" s="151"/>
      <c r="H39" s="151"/>
      <c r="I39" s="151"/>
      <c r="J39" s="151"/>
      <c r="K39" s="200"/>
      <c r="M39" s="133"/>
    </row>
    <row r="40" ht="24" customHeight="1" spans="1:11">
      <c r="A40" s="148"/>
      <c r="B40" s="151"/>
      <c r="C40" s="151"/>
      <c r="D40" s="151"/>
      <c r="E40" s="151"/>
      <c r="F40" s="151"/>
      <c r="G40" s="151"/>
      <c r="H40" s="151"/>
      <c r="I40" s="151"/>
      <c r="J40" s="151"/>
      <c r="K40" s="200"/>
    </row>
    <row r="41" ht="24" customHeight="1" spans="1:11">
      <c r="A41" s="148"/>
      <c r="B41" s="151"/>
      <c r="C41" s="151"/>
      <c r="D41" s="151"/>
      <c r="E41" s="151"/>
      <c r="F41" s="151"/>
      <c r="G41" s="151"/>
      <c r="H41" s="151"/>
      <c r="I41" s="151"/>
      <c r="J41" s="151"/>
      <c r="K41" s="200"/>
    </row>
    <row r="42" ht="32.1" customHeight="1" spans="1:11">
      <c r="A42" s="152" t="s">
        <v>137</v>
      </c>
      <c r="B42" s="155" t="s">
        <v>255</v>
      </c>
      <c r="C42" s="155"/>
      <c r="D42" s="154" t="s">
        <v>256</v>
      </c>
      <c r="E42" s="169" t="s">
        <v>257</v>
      </c>
      <c r="F42" s="189">
        <v>45061</v>
      </c>
      <c r="G42" s="190"/>
      <c r="H42" s="191" t="s">
        <v>142</v>
      </c>
      <c r="I42" s="191"/>
      <c r="J42" s="155" t="s">
        <v>143</v>
      </c>
      <c r="K42" s="212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266700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200025</xdr:colOff>
                    <xdr:row>23</xdr:row>
                    <xdr:rowOff>28575</xdr:rowOff>
                  </from>
                  <to>
                    <xdr:col>3</xdr:col>
                    <xdr:colOff>600075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209550</xdr:colOff>
                    <xdr:row>22</xdr:row>
                    <xdr:rowOff>236855</xdr:rowOff>
                  </from>
                  <to>
                    <xdr:col>2</xdr:col>
                    <xdr:colOff>638175</xdr:colOff>
                    <xdr:row>23</xdr:row>
                    <xdr:rowOff>212725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abSelected="1" workbookViewId="0">
      <selection activeCell="F20" sqref="F20"/>
    </sheetView>
  </sheetViews>
  <sheetFormatPr defaultColWidth="9" defaultRowHeight="14.25"/>
  <cols>
    <col min="1" max="1" width="17.625" style="74" customWidth="1"/>
    <col min="2" max="2" width="8.5" style="73" customWidth="1"/>
    <col min="3" max="3" width="8.5" style="75" customWidth="1"/>
    <col min="4" max="7" width="8.5" style="73" customWidth="1"/>
    <col min="8" max="8" width="2.75" style="73" customWidth="1"/>
    <col min="9" max="14" width="10.625" style="73" customWidth="1"/>
    <col min="15" max="15" width="9.75" style="76" customWidth="1"/>
    <col min="16" max="253" width="9" style="73"/>
    <col min="254" max="16384" width="9" style="77"/>
  </cols>
  <sheetData>
    <row r="1" s="73" customFormat="1" ht="29" customHeight="1" spans="1:256">
      <c r="A1" s="78" t="s">
        <v>145</v>
      </c>
      <c r="B1" s="79"/>
      <c r="C1" s="80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16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  <c r="IV1" s="77"/>
    </row>
    <row r="2" s="73" customFormat="1" ht="25" customHeight="1" spans="1:256">
      <c r="A2" s="81" t="s">
        <v>61</v>
      </c>
      <c r="B2" s="82" t="s">
        <v>62</v>
      </c>
      <c r="C2" s="83"/>
      <c r="D2" s="84" t="s">
        <v>67</v>
      </c>
      <c r="E2" s="85"/>
      <c r="F2" s="85"/>
      <c r="G2" s="85"/>
      <c r="H2" s="86"/>
      <c r="I2" s="117" t="s">
        <v>56</v>
      </c>
      <c r="J2" s="118" t="s">
        <v>57</v>
      </c>
      <c r="K2" s="118"/>
      <c r="L2" s="118" t="s">
        <v>148</v>
      </c>
      <c r="M2" s="118" t="s">
        <v>149</v>
      </c>
      <c r="N2" s="118"/>
      <c r="O2" s="119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7"/>
      <c r="IT2" s="77"/>
      <c r="IU2" s="77"/>
      <c r="IV2" s="77"/>
    </row>
    <row r="3" s="73" customFormat="1" ht="20" customHeight="1" spans="1:256">
      <c r="A3" s="87" t="s">
        <v>147</v>
      </c>
      <c r="B3" s="87"/>
      <c r="C3" s="88"/>
      <c r="D3" s="88" t="s">
        <v>148</v>
      </c>
      <c r="E3" s="88"/>
      <c r="F3" s="89" t="s">
        <v>149</v>
      </c>
      <c r="G3" s="89"/>
      <c r="H3" s="90"/>
      <c r="I3" s="120" t="s">
        <v>110</v>
      </c>
      <c r="J3" s="120" t="s">
        <v>111</v>
      </c>
      <c r="K3" s="120" t="s">
        <v>112</v>
      </c>
      <c r="L3" s="120" t="s">
        <v>113</v>
      </c>
      <c r="M3" s="120" t="s">
        <v>258</v>
      </c>
      <c r="N3" s="120" t="s">
        <v>115</v>
      </c>
      <c r="O3" s="121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77"/>
      <c r="FF3" s="77"/>
      <c r="FG3" s="77"/>
      <c r="FH3" s="77"/>
      <c r="FI3" s="77"/>
      <c r="FJ3" s="77"/>
      <c r="FK3" s="77"/>
      <c r="FL3" s="77"/>
      <c r="FM3" s="77"/>
      <c r="FN3" s="77"/>
      <c r="FO3" s="77"/>
      <c r="FP3" s="77"/>
      <c r="FQ3" s="77"/>
      <c r="FR3" s="77"/>
      <c r="FS3" s="77"/>
      <c r="FT3" s="77"/>
      <c r="FU3" s="77"/>
      <c r="FV3" s="77"/>
      <c r="FW3" s="77"/>
      <c r="FX3" s="77"/>
      <c r="FY3" s="77"/>
      <c r="FZ3" s="77"/>
      <c r="GA3" s="77"/>
      <c r="GB3" s="77"/>
      <c r="GC3" s="77"/>
      <c r="GD3" s="77"/>
      <c r="GE3" s="77"/>
      <c r="GF3" s="77"/>
      <c r="GG3" s="77"/>
      <c r="GH3" s="77"/>
      <c r="GI3" s="77"/>
      <c r="GJ3" s="77"/>
      <c r="GK3" s="77"/>
      <c r="GL3" s="77"/>
      <c r="GM3" s="77"/>
      <c r="GN3" s="77"/>
      <c r="GO3" s="77"/>
      <c r="GP3" s="77"/>
      <c r="GQ3" s="77"/>
      <c r="GR3" s="77"/>
      <c r="GS3" s="77"/>
      <c r="GT3" s="77"/>
      <c r="GU3" s="77"/>
      <c r="GV3" s="77"/>
      <c r="GW3" s="77"/>
      <c r="GX3" s="77"/>
      <c r="GY3" s="77"/>
      <c r="GZ3" s="77"/>
      <c r="HA3" s="77"/>
      <c r="HB3" s="77"/>
      <c r="HC3" s="77"/>
      <c r="HD3" s="77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77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77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77"/>
      <c r="IU3" s="77"/>
      <c r="IV3" s="77"/>
    </row>
    <row r="4" s="73" customFormat="1" ht="20" customHeight="1" spans="1:256">
      <c r="A4" s="87" t="s">
        <v>150</v>
      </c>
      <c r="B4" s="91" t="s">
        <v>110</v>
      </c>
      <c r="C4" s="91" t="s">
        <v>111</v>
      </c>
      <c r="D4" s="91" t="s">
        <v>112</v>
      </c>
      <c r="E4" s="91" t="s">
        <v>113</v>
      </c>
      <c r="F4" s="91" t="s">
        <v>258</v>
      </c>
      <c r="G4" s="91" t="s">
        <v>115</v>
      </c>
      <c r="H4" s="90"/>
      <c r="I4" s="120" t="s">
        <v>117</v>
      </c>
      <c r="J4" s="120" t="s">
        <v>117</v>
      </c>
      <c r="K4" s="120" t="s">
        <v>118</v>
      </c>
      <c r="L4" s="120" t="s">
        <v>118</v>
      </c>
      <c r="M4" s="120" t="s">
        <v>117</v>
      </c>
      <c r="N4" s="120" t="s">
        <v>118</v>
      </c>
      <c r="O4" s="122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IU4" s="77"/>
      <c r="IV4" s="77"/>
    </row>
    <row r="5" s="73" customFormat="1" ht="20" customHeight="1" spans="1:256">
      <c r="A5" s="92" t="s">
        <v>153</v>
      </c>
      <c r="B5" s="91">
        <f t="shared" ref="B5:B8" si="0">C5-4</f>
        <v>44.5</v>
      </c>
      <c r="C5" s="93">
        <v>48.5</v>
      </c>
      <c r="D5" s="91">
        <f t="shared" ref="D5:D8" si="1">C5+4</f>
        <v>52.5</v>
      </c>
      <c r="E5" s="91">
        <f t="shared" ref="E5:E8" si="2">D5+4</f>
        <v>56.5</v>
      </c>
      <c r="F5" s="91">
        <f t="shared" ref="F5:F8" si="3">E5+4</f>
        <v>60.5</v>
      </c>
      <c r="G5" s="91">
        <f>F5+2</f>
        <v>62.5</v>
      </c>
      <c r="H5" s="94"/>
      <c r="I5" s="123" t="s">
        <v>259</v>
      </c>
      <c r="J5" s="123" t="s">
        <v>259</v>
      </c>
      <c r="K5" s="123" t="s">
        <v>259</v>
      </c>
      <c r="L5" s="120" t="s">
        <v>260</v>
      </c>
      <c r="M5" s="123" t="s">
        <v>259</v>
      </c>
      <c r="N5" s="123" t="s">
        <v>259</v>
      </c>
      <c r="O5" s="124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/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7"/>
      <c r="IA5" s="77"/>
      <c r="IB5" s="77"/>
      <c r="IC5" s="77"/>
      <c r="ID5" s="77"/>
      <c r="IE5" s="77"/>
      <c r="IF5" s="77"/>
      <c r="IG5" s="77"/>
      <c r="IH5" s="77"/>
      <c r="II5" s="77"/>
      <c r="IJ5" s="77"/>
      <c r="IK5" s="77"/>
      <c r="IL5" s="77"/>
      <c r="IM5" s="77"/>
      <c r="IN5" s="77"/>
      <c r="IO5" s="77"/>
      <c r="IP5" s="77"/>
      <c r="IQ5" s="77"/>
      <c r="IR5" s="77"/>
      <c r="IS5" s="77"/>
      <c r="IT5" s="77"/>
      <c r="IU5" s="77"/>
      <c r="IV5" s="77"/>
    </row>
    <row r="6" s="73" customFormat="1" ht="20" customHeight="1" spans="1:256">
      <c r="A6" s="92" t="s">
        <v>154</v>
      </c>
      <c r="B6" s="91">
        <f t="shared" si="0"/>
        <v>80</v>
      </c>
      <c r="C6" s="91">
        <v>84</v>
      </c>
      <c r="D6" s="91">
        <f t="shared" si="1"/>
        <v>88</v>
      </c>
      <c r="E6" s="91">
        <f t="shared" si="2"/>
        <v>92</v>
      </c>
      <c r="F6" s="91">
        <f t="shared" si="3"/>
        <v>96</v>
      </c>
      <c r="G6" s="91">
        <f t="shared" ref="G6:G8" si="4">F6+4</f>
        <v>100</v>
      </c>
      <c r="H6" s="94"/>
      <c r="I6" s="120" t="s">
        <v>261</v>
      </c>
      <c r="J6" s="120" t="s">
        <v>261</v>
      </c>
      <c r="K6" s="120" t="s">
        <v>262</v>
      </c>
      <c r="L6" s="120" t="s">
        <v>263</v>
      </c>
      <c r="M6" s="120" t="s">
        <v>261</v>
      </c>
      <c r="N6" s="120" t="s">
        <v>264</v>
      </c>
      <c r="O6" s="124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  <c r="IU6" s="77"/>
      <c r="IV6" s="77"/>
    </row>
    <row r="7" s="73" customFormat="1" ht="20" customHeight="1" spans="1:256">
      <c r="A7" s="92" t="s">
        <v>265</v>
      </c>
      <c r="B7" s="91">
        <f t="shared" si="0"/>
        <v>78</v>
      </c>
      <c r="C7" s="91">
        <v>82</v>
      </c>
      <c r="D7" s="91">
        <f t="shared" si="1"/>
        <v>86</v>
      </c>
      <c r="E7" s="91">
        <f t="shared" si="2"/>
        <v>90</v>
      </c>
      <c r="F7" s="91">
        <f t="shared" si="3"/>
        <v>94</v>
      </c>
      <c r="G7" s="91">
        <f t="shared" si="4"/>
        <v>98</v>
      </c>
      <c r="H7" s="94"/>
      <c r="I7" s="123" t="s">
        <v>259</v>
      </c>
      <c r="J7" s="123" t="s">
        <v>259</v>
      </c>
      <c r="K7" s="123" t="s">
        <v>259</v>
      </c>
      <c r="L7" s="123" t="s">
        <v>259</v>
      </c>
      <c r="M7" s="123" t="s">
        <v>259</v>
      </c>
      <c r="N7" s="123" t="s">
        <v>259</v>
      </c>
      <c r="O7" s="122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  <c r="IU7" s="77"/>
      <c r="IV7" s="77"/>
    </row>
    <row r="8" s="73" customFormat="1" ht="20" customHeight="1" spans="1:256">
      <c r="A8" s="92" t="s">
        <v>156</v>
      </c>
      <c r="B8" s="91">
        <f t="shared" si="0"/>
        <v>70</v>
      </c>
      <c r="C8" s="95">
        <v>74</v>
      </c>
      <c r="D8" s="91">
        <f t="shared" si="1"/>
        <v>78</v>
      </c>
      <c r="E8" s="91">
        <f t="shared" si="2"/>
        <v>82</v>
      </c>
      <c r="F8" s="91">
        <f t="shared" si="3"/>
        <v>86</v>
      </c>
      <c r="G8" s="91">
        <f t="shared" si="4"/>
        <v>90</v>
      </c>
      <c r="H8" s="94"/>
      <c r="I8" s="123" t="s">
        <v>266</v>
      </c>
      <c r="J8" s="120" t="s">
        <v>267</v>
      </c>
      <c r="K8" s="120" t="s">
        <v>268</v>
      </c>
      <c r="L8" s="120" t="s">
        <v>269</v>
      </c>
      <c r="M8" s="120" t="s">
        <v>263</v>
      </c>
      <c r="N8" s="120" t="s">
        <v>270</v>
      </c>
      <c r="O8" s="124"/>
      <c r="P8" s="77"/>
      <c r="Q8" s="77"/>
      <c r="R8" s="131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  <c r="IV8" s="77"/>
    </row>
    <row r="9" s="73" customFormat="1" ht="20" customHeight="1" spans="1:256">
      <c r="A9" s="92" t="s">
        <v>157</v>
      </c>
      <c r="B9" s="91">
        <f>C9-1</f>
        <v>43</v>
      </c>
      <c r="C9" s="93">
        <v>44</v>
      </c>
      <c r="D9" s="91">
        <f>C9+1</f>
        <v>45</v>
      </c>
      <c r="E9" s="91">
        <f>D9+1.5</f>
        <v>46.5</v>
      </c>
      <c r="F9" s="91">
        <f>E9+1.5</f>
        <v>48</v>
      </c>
      <c r="G9" s="91">
        <f>F9+1</f>
        <v>49</v>
      </c>
      <c r="H9" s="94"/>
      <c r="I9" s="120" t="s">
        <v>263</v>
      </c>
      <c r="J9" s="120" t="s">
        <v>269</v>
      </c>
      <c r="K9" s="120" t="s">
        <v>264</v>
      </c>
      <c r="L9" s="120" t="s">
        <v>264</v>
      </c>
      <c r="M9" s="120" t="s">
        <v>269</v>
      </c>
      <c r="N9" s="120" t="s">
        <v>263</v>
      </c>
      <c r="O9" s="124"/>
      <c r="P9" s="77"/>
      <c r="Q9" s="77"/>
      <c r="R9" s="131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  <c r="IV9" s="77"/>
    </row>
    <row r="10" s="73" customFormat="1" ht="20" customHeight="1" spans="1:256">
      <c r="A10" s="92" t="s">
        <v>158</v>
      </c>
      <c r="B10" s="91">
        <f>C10-4.75</f>
        <v>57.75</v>
      </c>
      <c r="C10" s="91">
        <v>62.5</v>
      </c>
      <c r="D10" s="91">
        <f>C10+3.75+0.4</f>
        <v>66.65</v>
      </c>
      <c r="E10" s="91">
        <f>D10+3.9+0.4</f>
        <v>70.95</v>
      </c>
      <c r="F10" s="91">
        <f>E10+3.9+0.4</f>
        <v>75.25</v>
      </c>
      <c r="G10" s="91">
        <f>F10+2.1+0.2</f>
        <v>77.55</v>
      </c>
      <c r="H10" s="94"/>
      <c r="I10" s="120" t="s">
        <v>271</v>
      </c>
      <c r="J10" s="120" t="s">
        <v>272</v>
      </c>
      <c r="K10" s="123" t="s">
        <v>259</v>
      </c>
      <c r="L10" s="120" t="s">
        <v>272</v>
      </c>
      <c r="M10" s="123" t="s">
        <v>259</v>
      </c>
      <c r="N10" s="120" t="s">
        <v>273</v>
      </c>
      <c r="O10" s="124"/>
      <c r="P10" s="77"/>
      <c r="Q10" s="77"/>
      <c r="R10" s="131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  <c r="IV10" s="77"/>
    </row>
    <row r="11" s="73" customFormat="1" ht="20" customHeight="1" spans="1:256">
      <c r="A11" s="92" t="s">
        <v>160</v>
      </c>
      <c r="B11" s="91">
        <f>C11-1.2</f>
        <v>14.8</v>
      </c>
      <c r="C11" s="93">
        <v>16</v>
      </c>
      <c r="D11" s="91">
        <f>C11+1.2</f>
        <v>17.2</v>
      </c>
      <c r="E11" s="91">
        <f>D11+1.2</f>
        <v>18.4</v>
      </c>
      <c r="F11" s="91">
        <f>E11+1.2</f>
        <v>19.6</v>
      </c>
      <c r="G11" s="91">
        <f>F11+0.8</f>
        <v>20.4</v>
      </c>
      <c r="H11" s="94"/>
      <c r="I11" s="120" t="s">
        <v>274</v>
      </c>
      <c r="J11" s="120" t="s">
        <v>275</v>
      </c>
      <c r="K11" s="123" t="s">
        <v>259</v>
      </c>
      <c r="L11" s="123" t="s">
        <v>259</v>
      </c>
      <c r="M11" s="120" t="s">
        <v>276</v>
      </c>
      <c r="N11" s="120" t="s">
        <v>272</v>
      </c>
      <c r="O11" s="124"/>
      <c r="P11" s="77"/>
      <c r="Q11" s="77"/>
      <c r="R11" s="131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  <c r="IV11" s="77"/>
    </row>
    <row r="12" s="73" customFormat="1" ht="20" customHeight="1" spans="1:256">
      <c r="A12" s="92" t="s">
        <v>162</v>
      </c>
      <c r="B12" s="91">
        <f>C12-0.8</f>
        <v>12.7</v>
      </c>
      <c r="C12" s="93">
        <v>13.5</v>
      </c>
      <c r="D12" s="91">
        <f>C12+0.8</f>
        <v>14.3</v>
      </c>
      <c r="E12" s="91">
        <f>D12+1</f>
        <v>15.3</v>
      </c>
      <c r="F12" s="91">
        <f>E12+1</f>
        <v>16.3</v>
      </c>
      <c r="G12" s="91">
        <f>F12+0.6</f>
        <v>16.9</v>
      </c>
      <c r="H12" s="94"/>
      <c r="I12" s="120" t="s">
        <v>277</v>
      </c>
      <c r="J12" s="123" t="s">
        <v>259</v>
      </c>
      <c r="K12" s="123" t="s">
        <v>259</v>
      </c>
      <c r="L12" s="123" t="s">
        <v>259</v>
      </c>
      <c r="M12" s="120" t="s">
        <v>278</v>
      </c>
      <c r="N12" s="120" t="s">
        <v>279</v>
      </c>
      <c r="O12" s="124"/>
      <c r="P12" s="77"/>
      <c r="Q12" s="77"/>
      <c r="R12" s="131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  <c r="IV12" s="77"/>
    </row>
    <row r="13" s="73" customFormat="1" ht="20" customHeight="1" spans="1:256">
      <c r="A13" s="92" t="s">
        <v>163</v>
      </c>
      <c r="B13" s="92">
        <f>C13-0.2</f>
        <v>11.3</v>
      </c>
      <c r="C13" s="93">
        <v>11.5</v>
      </c>
      <c r="D13" s="92">
        <f>C13+0.2</f>
        <v>11.7</v>
      </c>
      <c r="E13" s="92">
        <f>D13+0.4</f>
        <v>12.1</v>
      </c>
      <c r="F13" s="92">
        <f>E13+0.4</f>
        <v>12.5</v>
      </c>
      <c r="G13" s="92">
        <f>F13+0.2</f>
        <v>12.7</v>
      </c>
      <c r="H13" s="94"/>
      <c r="I13" s="123" t="s">
        <v>259</v>
      </c>
      <c r="J13" s="123" t="s">
        <v>259</v>
      </c>
      <c r="K13" s="123" t="s">
        <v>259</v>
      </c>
      <c r="L13" s="123" t="s">
        <v>259</v>
      </c>
      <c r="M13" s="123" t="s">
        <v>259</v>
      </c>
      <c r="N13" s="123" t="s">
        <v>259</v>
      </c>
      <c r="O13" s="124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  <c r="IV13" s="77"/>
    </row>
    <row r="14" s="73" customFormat="1" ht="20" customHeight="1" spans="1:256">
      <c r="A14" s="92" t="s">
        <v>280</v>
      </c>
      <c r="B14" s="92">
        <f>C14-0.2</f>
        <v>8.3</v>
      </c>
      <c r="C14" s="92">
        <v>8.5</v>
      </c>
      <c r="D14" s="92">
        <f>C14+0.2</f>
        <v>8.7</v>
      </c>
      <c r="E14" s="92">
        <f>D14+0.4</f>
        <v>9.1</v>
      </c>
      <c r="F14" s="92">
        <f>E14+0.4</f>
        <v>9.5</v>
      </c>
      <c r="G14" s="92">
        <f>F14+0.2</f>
        <v>9.7</v>
      </c>
      <c r="H14" s="94"/>
      <c r="I14" s="123" t="s">
        <v>259</v>
      </c>
      <c r="J14" s="120" t="s">
        <v>281</v>
      </c>
      <c r="K14" s="123" t="s">
        <v>259</v>
      </c>
      <c r="L14" s="123" t="s">
        <v>259</v>
      </c>
      <c r="M14" s="123" t="s">
        <v>259</v>
      </c>
      <c r="N14" s="123" t="s">
        <v>259</v>
      </c>
      <c r="O14" s="124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  <c r="IV14" s="77"/>
    </row>
    <row r="15" s="73" customFormat="1" ht="20" customHeight="1" spans="1:256">
      <c r="A15" s="92" t="s">
        <v>165</v>
      </c>
      <c r="B15" s="92">
        <v>4</v>
      </c>
      <c r="C15" s="92">
        <v>4</v>
      </c>
      <c r="D15" s="92">
        <v>4</v>
      </c>
      <c r="E15" s="92">
        <v>4.5</v>
      </c>
      <c r="F15" s="92">
        <v>4.5</v>
      </c>
      <c r="G15" s="92">
        <v>4.5</v>
      </c>
      <c r="H15" s="94"/>
      <c r="I15" s="123" t="s">
        <v>259</v>
      </c>
      <c r="J15" s="123" t="s">
        <v>259</v>
      </c>
      <c r="K15" s="123" t="s">
        <v>259</v>
      </c>
      <c r="L15" s="123" t="s">
        <v>259</v>
      </c>
      <c r="M15" s="123" t="s">
        <v>259</v>
      </c>
      <c r="N15" s="123" t="s">
        <v>259</v>
      </c>
      <c r="O15" s="124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  <c r="IV15" s="77"/>
    </row>
    <row r="16" s="73" customFormat="1" ht="20" customHeight="1" spans="1:256">
      <c r="A16" s="92" t="s">
        <v>166</v>
      </c>
      <c r="B16" s="92">
        <v>4</v>
      </c>
      <c r="C16" s="92">
        <v>4</v>
      </c>
      <c r="D16" s="92">
        <v>4</v>
      </c>
      <c r="E16" s="92">
        <v>4.5</v>
      </c>
      <c r="F16" s="92">
        <v>4.5</v>
      </c>
      <c r="G16" s="92">
        <v>4.5</v>
      </c>
      <c r="H16" s="94"/>
      <c r="I16" s="123" t="s">
        <v>259</v>
      </c>
      <c r="J16" s="123" t="s">
        <v>259</v>
      </c>
      <c r="K16" s="123" t="s">
        <v>259</v>
      </c>
      <c r="L16" s="123" t="s">
        <v>259</v>
      </c>
      <c r="M16" s="123" t="s">
        <v>259</v>
      </c>
      <c r="N16" s="123" t="s">
        <v>259</v>
      </c>
      <c r="O16" s="124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  <c r="GE16" s="77"/>
      <c r="GF16" s="77"/>
      <c r="GG16" s="77"/>
      <c r="GH16" s="77"/>
      <c r="GI16" s="77"/>
      <c r="GJ16" s="77"/>
      <c r="GK16" s="77"/>
      <c r="GL16" s="77"/>
      <c r="GM16" s="77"/>
      <c r="GN16" s="77"/>
      <c r="GO16" s="77"/>
      <c r="GP16" s="77"/>
      <c r="GQ16" s="77"/>
      <c r="GR16" s="77"/>
      <c r="GS16" s="77"/>
      <c r="GT16" s="77"/>
      <c r="GU16" s="77"/>
      <c r="GV16" s="77"/>
      <c r="GW16" s="77"/>
      <c r="GX16" s="77"/>
      <c r="GY16" s="77"/>
      <c r="GZ16" s="77"/>
      <c r="HA16" s="77"/>
      <c r="HB16" s="77"/>
      <c r="HC16" s="77"/>
      <c r="HD16" s="77"/>
      <c r="HE16" s="77"/>
      <c r="HF16" s="77"/>
      <c r="HG16" s="77"/>
      <c r="HH16" s="77"/>
      <c r="HI16" s="77"/>
      <c r="HJ16" s="77"/>
      <c r="HK16" s="77"/>
      <c r="HL16" s="77"/>
      <c r="HM16" s="77"/>
      <c r="HN16" s="77"/>
      <c r="HO16" s="77"/>
      <c r="HP16" s="77"/>
      <c r="HQ16" s="77"/>
      <c r="HR16" s="77"/>
      <c r="HS16" s="77"/>
      <c r="HT16" s="77"/>
      <c r="HU16" s="77"/>
      <c r="HV16" s="77"/>
      <c r="HW16" s="77"/>
      <c r="HX16" s="77"/>
      <c r="HY16" s="77"/>
      <c r="HZ16" s="77"/>
      <c r="IA16" s="77"/>
      <c r="IB16" s="77"/>
      <c r="IC16" s="77"/>
      <c r="ID16" s="77"/>
      <c r="IE16" s="77"/>
      <c r="IF16" s="77"/>
      <c r="IG16" s="77"/>
      <c r="IH16" s="77"/>
      <c r="II16" s="77"/>
      <c r="IJ16" s="77"/>
      <c r="IK16" s="77"/>
      <c r="IL16" s="77"/>
      <c r="IM16" s="77"/>
      <c r="IN16" s="77"/>
      <c r="IO16" s="77"/>
      <c r="IP16" s="77"/>
      <c r="IQ16" s="77"/>
      <c r="IR16" s="77"/>
      <c r="IS16" s="77"/>
      <c r="IT16" s="77"/>
      <c r="IU16" s="77"/>
      <c r="IV16" s="77"/>
    </row>
    <row r="17" s="73" customFormat="1" ht="20" customHeight="1" spans="1:256">
      <c r="A17" s="92" t="s">
        <v>282</v>
      </c>
      <c r="B17" s="92">
        <v>1.5</v>
      </c>
      <c r="C17" s="92">
        <v>1.5</v>
      </c>
      <c r="D17" s="92">
        <v>1.5</v>
      </c>
      <c r="E17" s="92">
        <v>1.5</v>
      </c>
      <c r="F17" s="92">
        <v>1.5</v>
      </c>
      <c r="G17" s="92">
        <v>1.5</v>
      </c>
      <c r="H17" s="94"/>
      <c r="I17" s="123" t="s">
        <v>259</v>
      </c>
      <c r="J17" s="123" t="s">
        <v>259</v>
      </c>
      <c r="K17" s="123" t="s">
        <v>259</v>
      </c>
      <c r="L17" s="123" t="s">
        <v>259</v>
      </c>
      <c r="M17" s="123" t="s">
        <v>259</v>
      </c>
      <c r="N17" s="123" t="s">
        <v>259</v>
      </c>
      <c r="O17" s="124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  <c r="IU17" s="77"/>
      <c r="IV17" s="77"/>
    </row>
    <row r="18" s="73" customFormat="1" ht="21" customHeight="1" spans="1:256">
      <c r="A18" s="96"/>
      <c r="B18" s="97"/>
      <c r="C18" s="97"/>
      <c r="D18" s="98"/>
      <c r="E18" s="97"/>
      <c r="F18" s="97"/>
      <c r="G18" s="99"/>
      <c r="H18" s="94"/>
      <c r="I18" s="120"/>
      <c r="J18" s="120"/>
      <c r="K18" s="120"/>
      <c r="L18" s="120"/>
      <c r="M18" s="120"/>
      <c r="N18" s="120"/>
      <c r="O18" s="125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  <c r="GE18" s="77"/>
      <c r="GF18" s="77"/>
      <c r="GG18" s="77"/>
      <c r="GH18" s="77"/>
      <c r="GI18" s="77"/>
      <c r="GJ18" s="77"/>
      <c r="GK18" s="77"/>
      <c r="GL18" s="77"/>
      <c r="GM18" s="77"/>
      <c r="GN18" s="77"/>
      <c r="GO18" s="77"/>
      <c r="GP18" s="77"/>
      <c r="GQ18" s="77"/>
      <c r="GR18" s="77"/>
      <c r="GS18" s="77"/>
      <c r="GT18" s="77"/>
      <c r="GU18" s="77"/>
      <c r="GV18" s="77"/>
      <c r="GW18" s="77"/>
      <c r="GX18" s="77"/>
      <c r="GY18" s="77"/>
      <c r="GZ18" s="77"/>
      <c r="HA18" s="77"/>
      <c r="HB18" s="77"/>
      <c r="HC18" s="77"/>
      <c r="HD18" s="77"/>
      <c r="HE18" s="77"/>
      <c r="HF18" s="77"/>
      <c r="HG18" s="77"/>
      <c r="HH18" s="77"/>
      <c r="HI18" s="77"/>
      <c r="HJ18" s="77"/>
      <c r="HK18" s="77"/>
      <c r="HL18" s="77"/>
      <c r="HM18" s="77"/>
      <c r="HN18" s="77"/>
      <c r="HO18" s="77"/>
      <c r="HP18" s="77"/>
      <c r="HQ18" s="77"/>
      <c r="HR18" s="77"/>
      <c r="HS18" s="77"/>
      <c r="HT18" s="77"/>
      <c r="HU18" s="77"/>
      <c r="HV18" s="77"/>
      <c r="HW18" s="77"/>
      <c r="HX18" s="77"/>
      <c r="HY18" s="77"/>
      <c r="HZ18" s="77"/>
      <c r="IA18" s="77"/>
      <c r="IB18" s="77"/>
      <c r="IC18" s="77"/>
      <c r="ID18" s="77"/>
      <c r="IE18" s="77"/>
      <c r="IF18" s="77"/>
      <c r="IG18" s="77"/>
      <c r="IH18" s="77"/>
      <c r="II18" s="77"/>
      <c r="IJ18" s="77"/>
      <c r="IK18" s="77"/>
      <c r="IL18" s="77"/>
      <c r="IM18" s="77"/>
      <c r="IN18" s="77"/>
      <c r="IO18" s="77"/>
      <c r="IP18" s="77"/>
      <c r="IQ18" s="77"/>
      <c r="IR18" s="77"/>
      <c r="IS18" s="77"/>
      <c r="IT18" s="77"/>
      <c r="IU18" s="77"/>
      <c r="IV18" s="77"/>
    </row>
    <row r="19" s="73" customFormat="1" ht="21" customHeight="1" spans="1:256">
      <c r="A19" s="100"/>
      <c r="B19" s="101"/>
      <c r="C19" s="101"/>
      <c r="D19" s="101"/>
      <c r="E19" s="101"/>
      <c r="F19" s="101"/>
      <c r="G19" s="102"/>
      <c r="H19" s="94"/>
      <c r="I19" s="120"/>
      <c r="J19" s="120"/>
      <c r="K19" s="120"/>
      <c r="L19" s="120"/>
      <c r="M19" s="120"/>
      <c r="N19" s="120"/>
      <c r="O19" s="125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  <c r="GE19" s="77"/>
      <c r="GF19" s="77"/>
      <c r="GG19" s="77"/>
      <c r="GH19" s="77"/>
      <c r="GI19" s="77"/>
      <c r="GJ19" s="77"/>
      <c r="GK19" s="77"/>
      <c r="GL19" s="77"/>
      <c r="GM19" s="77"/>
      <c r="GN19" s="77"/>
      <c r="GO19" s="77"/>
      <c r="GP19" s="77"/>
      <c r="GQ19" s="77"/>
      <c r="GR19" s="77"/>
      <c r="GS19" s="77"/>
      <c r="GT19" s="77"/>
      <c r="GU19" s="77"/>
      <c r="GV19" s="77"/>
      <c r="GW19" s="77"/>
      <c r="GX19" s="77"/>
      <c r="GY19" s="77"/>
      <c r="GZ19" s="77"/>
      <c r="HA19" s="77"/>
      <c r="HB19" s="77"/>
      <c r="HC19" s="77"/>
      <c r="HD19" s="77"/>
      <c r="HE19" s="77"/>
      <c r="HF19" s="77"/>
      <c r="HG19" s="77"/>
      <c r="HH19" s="77"/>
      <c r="HI19" s="77"/>
      <c r="HJ19" s="77"/>
      <c r="HK19" s="77"/>
      <c r="HL19" s="77"/>
      <c r="HM19" s="77"/>
      <c r="HN19" s="77"/>
      <c r="HO19" s="77"/>
      <c r="HP19" s="77"/>
      <c r="HQ19" s="77"/>
      <c r="HR19" s="77"/>
      <c r="HS19" s="77"/>
      <c r="HT19" s="77"/>
      <c r="HU19" s="77"/>
      <c r="HV19" s="77"/>
      <c r="HW19" s="77"/>
      <c r="HX19" s="77"/>
      <c r="HY19" s="77"/>
      <c r="HZ19" s="77"/>
      <c r="IA19" s="77"/>
      <c r="IB19" s="77"/>
      <c r="IC19" s="77"/>
      <c r="ID19" s="77"/>
      <c r="IE19" s="77"/>
      <c r="IF19" s="77"/>
      <c r="IG19" s="77"/>
      <c r="IH19" s="77"/>
      <c r="II19" s="77"/>
      <c r="IJ19" s="77"/>
      <c r="IK19" s="77"/>
      <c r="IL19" s="77"/>
      <c r="IM19" s="77"/>
      <c r="IN19" s="77"/>
      <c r="IO19" s="77"/>
      <c r="IP19" s="77"/>
      <c r="IQ19" s="77"/>
      <c r="IR19" s="77"/>
      <c r="IS19" s="77"/>
      <c r="IT19" s="77"/>
      <c r="IU19" s="77"/>
      <c r="IV19" s="77"/>
    </row>
    <row r="20" s="73" customFormat="1" ht="21" customHeight="1" spans="1:256">
      <c r="A20" s="103"/>
      <c r="B20" s="104"/>
      <c r="C20" s="104"/>
      <c r="D20" s="105"/>
      <c r="E20" s="104"/>
      <c r="F20" s="104"/>
      <c r="G20" s="106"/>
      <c r="H20" s="107"/>
      <c r="I20" s="126"/>
      <c r="J20" s="126"/>
      <c r="K20" s="127"/>
      <c r="L20" s="126"/>
      <c r="M20" s="126"/>
      <c r="N20" s="127"/>
      <c r="O20" s="128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  <c r="GE20" s="77"/>
      <c r="GF20" s="77"/>
      <c r="GG20" s="77"/>
      <c r="GH20" s="77"/>
      <c r="GI20" s="77"/>
      <c r="GJ20" s="77"/>
      <c r="GK20" s="77"/>
      <c r="GL20" s="77"/>
      <c r="GM20" s="77"/>
      <c r="GN20" s="77"/>
      <c r="GO20" s="77"/>
      <c r="GP20" s="77"/>
      <c r="GQ20" s="77"/>
      <c r="GR20" s="77"/>
      <c r="GS20" s="77"/>
      <c r="GT20" s="77"/>
      <c r="GU20" s="77"/>
      <c r="GV20" s="77"/>
      <c r="GW20" s="77"/>
      <c r="GX20" s="77"/>
      <c r="GY20" s="77"/>
      <c r="GZ20" s="77"/>
      <c r="HA20" s="77"/>
      <c r="HB20" s="77"/>
      <c r="HC20" s="77"/>
      <c r="HD20" s="77"/>
      <c r="HE20" s="77"/>
      <c r="HF20" s="77"/>
      <c r="HG20" s="77"/>
      <c r="HH20" s="77"/>
      <c r="HI20" s="77"/>
      <c r="HJ20" s="77"/>
      <c r="HK20" s="77"/>
      <c r="HL20" s="77"/>
      <c r="HM20" s="77"/>
      <c r="HN20" s="77"/>
      <c r="HO20" s="77"/>
      <c r="HP20" s="77"/>
      <c r="HQ20" s="77"/>
      <c r="HR20" s="77"/>
      <c r="HS20" s="77"/>
      <c r="HT20" s="77"/>
      <c r="HU20" s="77"/>
      <c r="HV20" s="77"/>
      <c r="HW20" s="77"/>
      <c r="HX20" s="77"/>
      <c r="HY20" s="77"/>
      <c r="HZ20" s="77"/>
      <c r="IA20" s="77"/>
      <c r="IB20" s="77"/>
      <c r="IC20" s="77"/>
      <c r="ID20" s="77"/>
      <c r="IE20" s="77"/>
      <c r="IF20" s="77"/>
      <c r="IG20" s="77"/>
      <c r="IH20" s="77"/>
      <c r="II20" s="77"/>
      <c r="IJ20" s="77"/>
      <c r="IK20" s="77"/>
      <c r="IL20" s="77"/>
      <c r="IM20" s="77"/>
      <c r="IN20" s="77"/>
      <c r="IO20" s="77"/>
      <c r="IP20" s="77"/>
      <c r="IQ20" s="77"/>
      <c r="IR20" s="77"/>
      <c r="IS20" s="77"/>
      <c r="IT20" s="77"/>
      <c r="IU20" s="77"/>
      <c r="IV20" s="77"/>
    </row>
    <row r="21" s="73" customFormat="1" ht="17.25" spans="1:256">
      <c r="A21" s="108"/>
      <c r="B21" s="109"/>
      <c r="C21" s="109"/>
      <c r="D21" s="110"/>
      <c r="E21" s="109"/>
      <c r="F21" s="111"/>
      <c r="G21" s="112"/>
      <c r="O21" s="116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  <c r="GS21" s="77"/>
      <c r="GT21" s="77"/>
      <c r="GU21" s="77"/>
      <c r="GV21" s="77"/>
      <c r="GW21" s="77"/>
      <c r="GX21" s="77"/>
      <c r="GY21" s="77"/>
      <c r="GZ21" s="77"/>
      <c r="HA21" s="77"/>
      <c r="HB21" s="77"/>
      <c r="HC21" s="77"/>
      <c r="HD21" s="77"/>
      <c r="HE21" s="77"/>
      <c r="HF21" s="77"/>
      <c r="HG21" s="77"/>
      <c r="HH21" s="77"/>
      <c r="HI21" s="77"/>
      <c r="HJ21" s="77"/>
      <c r="HK21" s="77"/>
      <c r="HL21" s="77"/>
      <c r="HM21" s="77"/>
      <c r="HN21" s="77"/>
      <c r="HO21" s="77"/>
      <c r="HP21" s="77"/>
      <c r="HQ21" s="77"/>
      <c r="HR21" s="77"/>
      <c r="HS21" s="77"/>
      <c r="HT21" s="77"/>
      <c r="HU21" s="77"/>
      <c r="HV21" s="77"/>
      <c r="HW21" s="77"/>
      <c r="HX21" s="77"/>
      <c r="HY21" s="77"/>
      <c r="HZ21" s="77"/>
      <c r="IA21" s="77"/>
      <c r="IB21" s="77"/>
      <c r="IC21" s="77"/>
      <c r="ID21" s="77"/>
      <c r="IE21" s="77"/>
      <c r="IF21" s="77"/>
      <c r="IG21" s="77"/>
      <c r="IH21" s="77"/>
      <c r="II21" s="77"/>
      <c r="IJ21" s="77"/>
      <c r="IK21" s="77"/>
      <c r="IL21" s="77"/>
      <c r="IM21" s="77"/>
      <c r="IN21" s="77"/>
      <c r="IO21" s="77"/>
      <c r="IP21" s="77"/>
      <c r="IQ21" s="77"/>
      <c r="IR21" s="77"/>
      <c r="IS21" s="77"/>
      <c r="IT21" s="77"/>
      <c r="IU21" s="77"/>
      <c r="IV21" s="77"/>
    </row>
    <row r="22" s="73" customFormat="1" spans="1:256">
      <c r="A22" s="113" t="s">
        <v>167</v>
      </c>
      <c r="B22" s="114"/>
      <c r="C22" s="115"/>
      <c r="O22" s="116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  <c r="GS22" s="77"/>
      <c r="GT22" s="77"/>
      <c r="GU22" s="77"/>
      <c r="GV22" s="77"/>
      <c r="GW22" s="77"/>
      <c r="GX22" s="77"/>
      <c r="GY22" s="77"/>
      <c r="GZ22" s="77"/>
      <c r="HA22" s="77"/>
      <c r="HB22" s="77"/>
      <c r="HC22" s="77"/>
      <c r="HD22" s="77"/>
      <c r="HE22" s="77"/>
      <c r="HF22" s="77"/>
      <c r="HG22" s="77"/>
      <c r="HH22" s="77"/>
      <c r="HI22" s="77"/>
      <c r="HJ22" s="77"/>
      <c r="HK22" s="77"/>
      <c r="HL22" s="77"/>
      <c r="HM22" s="77"/>
      <c r="HN22" s="77"/>
      <c r="HO22" s="77"/>
      <c r="HP22" s="77"/>
      <c r="HQ22" s="77"/>
      <c r="HR22" s="77"/>
      <c r="HS22" s="77"/>
      <c r="HT22" s="77"/>
      <c r="HU22" s="77"/>
      <c r="HV22" s="77"/>
      <c r="HW22" s="77"/>
      <c r="HX22" s="77"/>
      <c r="HY22" s="77"/>
      <c r="HZ22" s="77"/>
      <c r="IA22" s="77"/>
      <c r="IB22" s="77"/>
      <c r="IC22" s="77"/>
      <c r="ID22" s="77"/>
      <c r="IE22" s="77"/>
      <c r="IF22" s="77"/>
      <c r="IG22" s="77"/>
      <c r="IH22" s="77"/>
      <c r="II22" s="77"/>
      <c r="IJ22" s="77"/>
      <c r="IK22" s="77"/>
      <c r="IL22" s="77"/>
      <c r="IM22" s="77"/>
      <c r="IN22" s="77"/>
      <c r="IO22" s="77"/>
      <c r="IP22" s="77"/>
      <c r="IQ22" s="77"/>
      <c r="IR22" s="77"/>
      <c r="IS22" s="77"/>
      <c r="IT22" s="77"/>
      <c r="IU22" s="77"/>
      <c r="IV22" s="77"/>
    </row>
    <row r="23" s="73" customFormat="1" spans="1:256">
      <c r="A23" s="74"/>
      <c r="C23" s="75"/>
      <c r="I23" s="129" t="s">
        <v>168</v>
      </c>
      <c r="J23" s="130">
        <v>45061</v>
      </c>
      <c r="K23" s="129" t="s">
        <v>169</v>
      </c>
      <c r="L23" s="129" t="s">
        <v>257</v>
      </c>
      <c r="M23" s="129" t="s">
        <v>170</v>
      </c>
      <c r="N23" s="129" t="s">
        <v>143</v>
      </c>
      <c r="O23" s="116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  <c r="GS23" s="77"/>
      <c r="GT23" s="77"/>
      <c r="GU23" s="77"/>
      <c r="GV23" s="77"/>
      <c r="GW23" s="77"/>
      <c r="GX23" s="77"/>
      <c r="GY23" s="77"/>
      <c r="GZ23" s="77"/>
      <c r="HA23" s="77"/>
      <c r="HB23" s="77"/>
      <c r="HC23" s="77"/>
      <c r="HD23" s="77"/>
      <c r="HE23" s="77"/>
      <c r="HF23" s="77"/>
      <c r="HG23" s="77"/>
      <c r="HH23" s="77"/>
      <c r="HI23" s="77"/>
      <c r="HJ23" s="77"/>
      <c r="HK23" s="77"/>
      <c r="HL23" s="77"/>
      <c r="HM23" s="77"/>
      <c r="HN23" s="77"/>
      <c r="HO23" s="77"/>
      <c r="HP23" s="77"/>
      <c r="HQ23" s="77"/>
      <c r="HR23" s="77"/>
      <c r="HS23" s="77"/>
      <c r="HT23" s="77"/>
      <c r="HU23" s="77"/>
      <c r="HV23" s="77"/>
      <c r="HW23" s="77"/>
      <c r="HX23" s="77"/>
      <c r="HY23" s="77"/>
      <c r="HZ23" s="77"/>
      <c r="IA23" s="77"/>
      <c r="IB23" s="77"/>
      <c r="IC23" s="77"/>
      <c r="ID23" s="77"/>
      <c r="IE23" s="77"/>
      <c r="IF23" s="77"/>
      <c r="IG23" s="77"/>
      <c r="IH23" s="77"/>
      <c r="II23" s="77"/>
      <c r="IJ23" s="77"/>
      <c r="IK23" s="77"/>
      <c r="IL23" s="77"/>
      <c r="IM23" s="77"/>
      <c r="IN23" s="77"/>
      <c r="IO23" s="77"/>
      <c r="IP23" s="77"/>
      <c r="IQ23" s="77"/>
      <c r="IR23" s="77"/>
      <c r="IS23" s="77"/>
      <c r="IT23" s="77"/>
      <c r="IU23" s="77"/>
      <c r="IV23" s="77"/>
    </row>
  </sheetData>
  <mergeCells count="5">
    <mergeCell ref="A1:N1"/>
    <mergeCell ref="B2:C2"/>
    <mergeCell ref="E2:F2"/>
    <mergeCell ref="D3:E3"/>
    <mergeCell ref="H2:H20"/>
  </mergeCells>
  <pageMargins left="0.275" right="0.118055555555556" top="0.511805555555556" bottom="0.156944444444444" header="0.5" footer="0.118055555555556"/>
  <pageSetup paperSize="9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J15" sqref="J15:M15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" style="1" customWidth="1"/>
    <col min="5" max="5" width="14.3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="1" customFormat="1" ht="28.5" customHeight="1" spans="1:15">
      <c r="A1" s="4" t="s">
        <v>283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18" customHeight="1" spans="1:15">
      <c r="A2" s="5" t="s">
        <v>284</v>
      </c>
      <c r="B2" s="6" t="s">
        <v>285</v>
      </c>
      <c r="C2" s="6" t="s">
        <v>286</v>
      </c>
      <c r="D2" s="6" t="s">
        <v>287</v>
      </c>
      <c r="E2" s="6" t="s">
        <v>288</v>
      </c>
      <c r="F2" s="6" t="s">
        <v>289</v>
      </c>
      <c r="G2" s="6" t="s">
        <v>290</v>
      </c>
      <c r="H2" s="6" t="s">
        <v>291</v>
      </c>
      <c r="I2" s="5" t="s">
        <v>292</v>
      </c>
      <c r="J2" s="5" t="s">
        <v>293</v>
      </c>
      <c r="K2" s="5" t="s">
        <v>294</v>
      </c>
      <c r="L2" s="5" t="s">
        <v>295</v>
      </c>
      <c r="M2" s="5" t="s">
        <v>296</v>
      </c>
      <c r="N2" s="6" t="s">
        <v>297</v>
      </c>
      <c r="O2" s="6" t="s">
        <v>298</v>
      </c>
    </row>
    <row r="3" s="2" customFormat="1" ht="18" customHeight="1" spans="1:15">
      <c r="A3" s="5"/>
      <c r="B3" s="8"/>
      <c r="C3" s="8"/>
      <c r="D3" s="8"/>
      <c r="E3" s="8"/>
      <c r="F3" s="8"/>
      <c r="G3" s="8"/>
      <c r="H3" s="8"/>
      <c r="I3" s="5" t="s">
        <v>244</v>
      </c>
      <c r="J3" s="5" t="s">
        <v>244</v>
      </c>
      <c r="K3" s="5" t="s">
        <v>244</v>
      </c>
      <c r="L3" s="5" t="s">
        <v>244</v>
      </c>
      <c r="M3" s="5" t="s">
        <v>244</v>
      </c>
      <c r="N3" s="8"/>
      <c r="O3" s="8"/>
    </row>
    <row r="4" s="1" customFormat="1" ht="14.25" customHeight="1" spans="1:15">
      <c r="A4" s="27">
        <v>1</v>
      </c>
      <c r="B4" s="71" t="s">
        <v>299</v>
      </c>
      <c r="C4" s="25" t="s">
        <v>300</v>
      </c>
      <c r="D4" s="26" t="s">
        <v>301</v>
      </c>
      <c r="E4" s="10" t="s">
        <v>62</v>
      </c>
      <c r="F4" s="27" t="s">
        <v>57</v>
      </c>
      <c r="G4" s="10" t="s">
        <v>65</v>
      </c>
      <c r="H4" s="10" t="s">
        <v>65</v>
      </c>
      <c r="I4" s="27">
        <v>1</v>
      </c>
      <c r="J4" s="27">
        <v>0</v>
      </c>
      <c r="K4" s="27">
        <v>2</v>
      </c>
      <c r="L4" s="27">
        <v>1</v>
      </c>
      <c r="M4" s="27">
        <v>1</v>
      </c>
      <c r="N4" s="27">
        <v>3</v>
      </c>
      <c r="O4" s="10"/>
    </row>
    <row r="5" s="1" customFormat="1" ht="14.25" customHeight="1" spans="1:15">
      <c r="A5" s="27">
        <v>2</v>
      </c>
      <c r="B5" s="71" t="s">
        <v>302</v>
      </c>
      <c r="C5" s="25" t="s">
        <v>300</v>
      </c>
      <c r="D5" s="26" t="s">
        <v>303</v>
      </c>
      <c r="E5" s="10" t="s">
        <v>62</v>
      </c>
      <c r="F5" s="27" t="s">
        <v>57</v>
      </c>
      <c r="G5" s="10" t="s">
        <v>65</v>
      </c>
      <c r="H5" s="10" t="s">
        <v>65</v>
      </c>
      <c r="I5" s="27">
        <v>1</v>
      </c>
      <c r="J5" s="27">
        <v>0</v>
      </c>
      <c r="K5" s="27">
        <v>1</v>
      </c>
      <c r="L5" s="27">
        <v>0</v>
      </c>
      <c r="M5" s="27">
        <v>2</v>
      </c>
      <c r="N5" s="27">
        <v>4</v>
      </c>
      <c r="O5" s="10"/>
    </row>
    <row r="6" s="1" customFormat="1" ht="14.25" customHeight="1" spans="1:15">
      <c r="A6" s="27">
        <v>3</v>
      </c>
      <c r="B6" s="71" t="s">
        <v>304</v>
      </c>
      <c r="C6" s="25" t="s">
        <v>300</v>
      </c>
      <c r="D6" s="26" t="s">
        <v>305</v>
      </c>
      <c r="E6" s="10" t="s">
        <v>62</v>
      </c>
      <c r="F6" s="27" t="s">
        <v>57</v>
      </c>
      <c r="G6" s="10" t="s">
        <v>65</v>
      </c>
      <c r="H6" s="10" t="s">
        <v>65</v>
      </c>
      <c r="I6" s="27">
        <v>1</v>
      </c>
      <c r="J6" s="27">
        <v>0</v>
      </c>
      <c r="K6" s="27">
        <v>1</v>
      </c>
      <c r="L6" s="27">
        <v>1</v>
      </c>
      <c r="M6" s="27">
        <v>3</v>
      </c>
      <c r="N6" s="27">
        <v>3</v>
      </c>
      <c r="O6" s="11"/>
    </row>
    <row r="7" s="1" customFormat="1" ht="14.25" customHeight="1" spans="1:15">
      <c r="A7" s="27">
        <v>4</v>
      </c>
      <c r="B7" s="71" t="s">
        <v>306</v>
      </c>
      <c r="C7" s="25" t="s">
        <v>300</v>
      </c>
      <c r="D7" s="26" t="s">
        <v>118</v>
      </c>
      <c r="E7" s="10" t="s">
        <v>62</v>
      </c>
      <c r="F7" s="27" t="s">
        <v>57</v>
      </c>
      <c r="G7" s="10" t="s">
        <v>65</v>
      </c>
      <c r="H7" s="10" t="s">
        <v>65</v>
      </c>
      <c r="I7" s="27">
        <v>0</v>
      </c>
      <c r="J7" s="27">
        <v>2</v>
      </c>
      <c r="K7" s="27">
        <v>1</v>
      </c>
      <c r="L7" s="27">
        <v>0</v>
      </c>
      <c r="M7" s="27">
        <v>1</v>
      </c>
      <c r="N7" s="27">
        <v>1</v>
      </c>
      <c r="O7" s="11"/>
    </row>
    <row r="8" s="1" customFormat="1" ht="14.25" customHeight="1" spans="1:15">
      <c r="A8" s="27"/>
      <c r="B8" s="27"/>
      <c r="C8" s="11"/>
      <c r="D8" s="26"/>
      <c r="E8" s="10"/>
      <c r="F8" s="27"/>
      <c r="G8" s="10"/>
      <c r="H8" s="10"/>
      <c r="I8" s="10"/>
      <c r="J8" s="10"/>
      <c r="K8" s="10"/>
      <c r="L8" s="10"/>
      <c r="M8" s="10"/>
      <c r="N8" s="27"/>
      <c r="O8" s="11"/>
    </row>
    <row r="9" s="1" customFormat="1" ht="15" customHeight="1" spans="1:15">
      <c r="A9" s="27"/>
      <c r="B9" s="27"/>
      <c r="C9" s="11"/>
      <c r="D9" s="26"/>
      <c r="E9" s="10"/>
      <c r="F9" s="27"/>
      <c r="G9" s="10"/>
      <c r="H9" s="10"/>
      <c r="I9" s="10"/>
      <c r="J9" s="10"/>
      <c r="K9" s="10"/>
      <c r="L9" s="10"/>
      <c r="M9" s="10"/>
      <c r="N9" s="27"/>
      <c r="O9" s="11"/>
    </row>
    <row r="10" s="1" customFormat="1" ht="14.25" customHeight="1" spans="1:15">
      <c r="A10" s="27"/>
      <c r="B10" s="27"/>
      <c r="C10" s="11"/>
      <c r="D10" s="26"/>
      <c r="E10" s="10"/>
      <c r="F10" s="27"/>
      <c r="G10" s="10"/>
      <c r="H10" s="10"/>
      <c r="I10" s="10"/>
      <c r="J10" s="10"/>
      <c r="K10" s="10"/>
      <c r="L10" s="10"/>
      <c r="M10" s="10"/>
      <c r="N10" s="27"/>
      <c r="O10" s="11"/>
    </row>
    <row r="11" s="1" customFormat="1" ht="14.25" customHeight="1" spans="1:15">
      <c r="A11" s="27"/>
      <c r="B11" s="27"/>
      <c r="C11" s="11"/>
      <c r="D11" s="26"/>
      <c r="E11" s="10"/>
      <c r="F11" s="27"/>
      <c r="G11" s="10"/>
      <c r="H11" s="10"/>
      <c r="I11" s="10"/>
      <c r="J11" s="10"/>
      <c r="K11" s="10"/>
      <c r="L11" s="10"/>
      <c r="M11" s="10"/>
      <c r="N11" s="27"/>
      <c r="O11" s="11"/>
    </row>
    <row r="12" s="1" customFormat="1" ht="14.25" customHeight="1" spans="1:15">
      <c r="A12" s="27"/>
      <c r="B12" s="27"/>
      <c r="C12" s="11"/>
      <c r="D12" s="26"/>
      <c r="E12" s="10"/>
      <c r="F12" s="27"/>
      <c r="G12" s="10"/>
      <c r="H12" s="10"/>
      <c r="I12" s="10"/>
      <c r="J12" s="10"/>
      <c r="K12" s="10"/>
      <c r="L12" s="10"/>
      <c r="M12" s="10"/>
      <c r="N12" s="27"/>
      <c r="O12" s="11"/>
    </row>
    <row r="13" s="1" customFormat="1" ht="14.25" customHeight="1" spans="1:15">
      <c r="A13" s="11"/>
      <c r="B13" s="11"/>
      <c r="C13" s="72"/>
      <c r="D13" s="2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="1" customFormat="1" ht="14.25" customHeight="1" spans="1:15">
      <c r="A14" s="11"/>
      <c r="B14" s="11"/>
      <c r="C14" s="72"/>
      <c r="D14" s="2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="3" customFormat="1" ht="29.25" customHeight="1" spans="1:15">
      <c r="A15" s="15" t="s">
        <v>307</v>
      </c>
      <c r="B15" s="16"/>
      <c r="C15" s="16"/>
      <c r="D15" s="17"/>
      <c r="E15" s="18"/>
      <c r="F15" s="61"/>
      <c r="G15" s="61"/>
      <c r="H15" s="61"/>
      <c r="I15" s="28"/>
      <c r="J15" s="15" t="s">
        <v>308</v>
      </c>
      <c r="K15" s="16"/>
      <c r="L15" s="16"/>
      <c r="M15" s="17"/>
      <c r="N15" s="16"/>
      <c r="O15" s="23"/>
    </row>
    <row r="16" s="1" customFormat="1" ht="72.95" customHeight="1" spans="1:15">
      <c r="A16" s="19" t="s">
        <v>309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8 O9 O10 O5:O7 O11:O13 O14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2023-05-17T10:23:13Z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4D5F3A753617430DA99EC11C3E26633D_13</vt:lpwstr>
  </property>
  <property fmtid="{D5CDD505-2E9C-101B-9397-08002B2CF9AE}" pid="4" name="KSOReadingLayout">
    <vt:bool>true</vt:bool>
  </property>
</Properties>
</file>