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firstSheet="2" activeTab="6"/>
  </bookViews>
  <sheets>
    <sheet name="工作内容" sheetId="1" r:id="rId1"/>
    <sheet name="AQL2.5验货" sheetId="2" r:id="rId2"/>
    <sheet name="首期" sheetId="3" r:id="rId3"/>
    <sheet name="首期洗水尺寸表" sheetId="13" r:id="rId4"/>
    <sheet name="中期" sheetId="4" r:id="rId5"/>
    <sheet name="中期洗水尺寸表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<sst xmlns="http://schemas.openxmlformats.org/spreadsheetml/2006/main" count="907" uniqueCount="419">
  <si>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</si>
  <si>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</si>
  <si>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</si>
  <si>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</si>
  <si>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</si>
  <si>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</si>
  <si>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</si>
  <si>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</si>
  <si>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</si>
  <si>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</si>
  <si>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</si>
  <si>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</si>
  <si>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</si>
  <si>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</si>
  <si>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</si>
  <si>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</si>
  <si>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</si>
  <si>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</si>
  <si>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</si>
  <si>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</si>
  <si>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</si>
  <si>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</si>
  <si>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</si>
  <si>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</si>
  <si>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</si>
  <si>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</si>
  <si>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</si>
  <si>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</si>
  <si>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</si>
  <si>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</si>
  <si>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</si>
  <si>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</si>
  <si>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</si>
  <si>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</si>
  <si>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</si>
  <si>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</si>
  <si>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</si>
  <si>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</si>
  <si>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</si>
  <si>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</si>
  <si>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</si>
  <si>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</si>
  <si>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</si>
  <si>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</si>
  <si>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</si>
  <si>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</si>
  <si>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</si>
  <si>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</si>
  <si>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</si>
  <si>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</si>
  <si>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</si>
  <si>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</si>
  <si>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</si>
  <si>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</si>
  <si>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</si>
  <si>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</si>
  <si>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</si>
  <si>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</si>
  <si>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</si>
  <si>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</si>
  <si>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</si>
  <si>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</si>
  <si>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</si>
  <si>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</si>
  <si>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TAMMFL81960</t>
  </si>
  <si>
    <t>合同交期</t>
  </si>
  <si>
    <t>2023.5.30</t>
  </si>
  <si>
    <t>产前确认样</t>
  </si>
  <si>
    <t>有</t>
  </si>
  <si>
    <t>无</t>
  </si>
  <si>
    <t>品名</t>
  </si>
  <si>
    <t>男式速干裤</t>
  </si>
  <si>
    <t>上线日</t>
  </si>
  <si>
    <t>2023.5.4</t>
  </si>
  <si>
    <t>原辅材料卡</t>
  </si>
  <si>
    <t>色/号型数</t>
  </si>
  <si>
    <t>缝制预计完成日</t>
  </si>
  <si>
    <t>2023.5.13</t>
  </si>
  <si>
    <t>大货面料确认样</t>
  </si>
  <si>
    <t>订单数量</t>
  </si>
  <si>
    <t>包装预计完成日</t>
  </si>
  <si>
    <t>2023.5.15</t>
  </si>
  <si>
    <t>印花、刺绣确认样</t>
  </si>
  <si>
    <t>采购凭证号</t>
  </si>
  <si>
    <t>CGDD23051000007</t>
  </si>
  <si>
    <t>预计发货时间</t>
  </si>
  <si>
    <t>2023.5.25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</si>
  <si>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</si>
  <si>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</si>
  <si>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</si>
  <si>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</si>
  <si>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</si>
  <si>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</si>
  <si>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</si>
  <si>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</si>
  <si>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</si>
  <si>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</si>
  <si>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</si>
  <si>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</si>
  <si>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</si>
  <si>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</si>
  <si>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</si>
  <si>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</si>
  <si>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</si>
  <si>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</si>
  <si>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</si>
  <si>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</si>
  <si>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</si>
  <si>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</si>
  <si>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</si>
  <si>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</si>
  <si>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</si>
  <si>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</si>
  <si>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</si>
  <si>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</si>
  <si>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</si>
  <si>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</si>
  <si>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</si>
  <si>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</si>
  <si>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</si>
  <si>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</si>
  <si>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</si>
  <si>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</si>
  <si>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</si>
  <si>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</si>
  <si>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</si>
  <si>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炭灰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</si>
  <si>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</si>
  <si>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炭灰XL#5件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</si>
  <si>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</si>
  <si>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</si>
  <si>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</si>
  <si>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</si>
  <si>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</si>
  <si>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1.尺寸表缝份小，摘毛</t>
  </si>
  <si>
    <t>2.侧兜口下处有吃皱</t>
  </si>
  <si>
    <t>3.后兜不平整</t>
  </si>
  <si>
    <t>4.摘腰绳里外缝没对上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</si>
  <si>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</si>
  <si>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</si>
  <si>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</si>
  <si>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</si>
  <si>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</si>
  <si>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</si>
  <si>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</si>
  <si>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</si>
  <si>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</si>
  <si>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</si>
  <si>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</si>
  <si>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</si>
  <si>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</si>
  <si>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</si>
  <si>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2023.5.8</t>
  </si>
  <si>
    <t>张爱萍</t>
  </si>
  <si>
    <t>QC规格测量表</t>
  </si>
  <si>
    <t>部位名称</t>
  </si>
  <si>
    <t>指示规格  FINAL SPEC</t>
  </si>
  <si>
    <t>样品规格  SAMPLE SPEC</t>
  </si>
  <si>
    <r>
      <rPr>
        <sz val="11"/>
        <color indexed="8"/>
        <rFont val="宋体"/>
        <charset val="134"/>
      </rPr>
      <t>X</t>
    </r>
    <r>
      <rPr>
        <sz val="12"/>
        <rFont val="宋体"/>
        <charset val="134"/>
      </rPr>
      <t>XXXL</t>
    </r>
  </si>
  <si>
    <t>炭灰1</t>
  </si>
  <si>
    <t>炭灰2</t>
  </si>
  <si>
    <t>165/80B</t>
  </si>
  <si>
    <t>170/84B</t>
  </si>
  <si>
    <t>175/88B</t>
  </si>
  <si>
    <t>180/92B</t>
  </si>
  <si>
    <t>185/96B</t>
  </si>
  <si>
    <t>190/100B</t>
  </si>
  <si>
    <t>195/104B</t>
  </si>
  <si>
    <t>洗前/洗后</t>
  </si>
  <si>
    <t>裤外侧长</t>
  </si>
  <si>
    <t>-0.6/-1.1</t>
  </si>
  <si>
    <t>-0.6/-1</t>
  </si>
  <si>
    <t>腰围 平量</t>
  </si>
  <si>
    <t>-0.5/-2</t>
  </si>
  <si>
    <t>0/-1</t>
  </si>
  <si>
    <t>臀围</t>
  </si>
  <si>
    <t>0/0</t>
  </si>
  <si>
    <t>腿围/2</t>
  </si>
  <si>
    <t>膝围/2</t>
  </si>
  <si>
    <t>-0.4/-0.4</t>
  </si>
  <si>
    <t>脚口/2</t>
  </si>
  <si>
    <t>-0.5/-0.7</t>
  </si>
  <si>
    <t>-0.3/-0.5</t>
  </si>
  <si>
    <t>前裆长 含腰</t>
  </si>
  <si>
    <t>-0.5/-1</t>
  </si>
  <si>
    <t>后裆长 含腰</t>
  </si>
  <si>
    <t xml:space="preserve">     初期请洗测2-3件，有问题的另加测量数量。</t>
  </si>
  <si>
    <t>验货时间：2023.5.9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</si>
  <si>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</si>
  <si>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</si>
  <si>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</si>
  <si>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</si>
  <si>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</si>
  <si>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</si>
  <si>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</si>
  <si>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</si>
  <si>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</si>
  <si>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</si>
  <si>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</si>
  <si>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炭灰每号5件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</si>
  <si>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</si>
  <si>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</si>
  <si>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</si>
  <si>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1.侧兜口有吃皱</t>
  </si>
  <si>
    <t>2.抻腰橡筋断线</t>
  </si>
  <si>
    <t>3.合侧缝咬合侧兜口</t>
  </si>
  <si>
    <t>【整改的严重缺陷及整改复核时间】</t>
  </si>
  <si>
    <t>2023.5.12</t>
  </si>
  <si>
    <t>-0.3/-0.8</t>
  </si>
  <si>
    <t>0/-0.5</t>
  </si>
  <si>
    <t>-0.4/-1</t>
  </si>
  <si>
    <t>+0.6/0</t>
  </si>
  <si>
    <t>+0.5/0</t>
  </si>
  <si>
    <t>+1/0</t>
  </si>
  <si>
    <t>-1/-2</t>
  </si>
  <si>
    <t>-0.8/-0.8</t>
  </si>
  <si>
    <t>-1/-1</t>
  </si>
  <si>
    <t>-0.2/-0.2</t>
  </si>
  <si>
    <t>-0.5/-0.5</t>
  </si>
  <si>
    <t>-0.3/-0.3</t>
  </si>
  <si>
    <t>-0.7/-0.7</t>
  </si>
  <si>
    <t>-0.6/-0.6</t>
  </si>
  <si>
    <t>0/-0.2</t>
  </si>
  <si>
    <t>0/-0.3</t>
  </si>
  <si>
    <t>-0.4/-0.6</t>
  </si>
  <si>
    <t>-0.5/-0.8</t>
  </si>
  <si>
    <t>-0.8/-1</t>
  </si>
  <si>
    <t>-0.6/-0.9</t>
  </si>
  <si>
    <t>验货时间：2023.5.13</t>
  </si>
  <si>
    <t>工厂负责人：</t>
  </si>
  <si>
    <t>QC出货报告书</t>
  </si>
  <si>
    <t>探路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</si>
  <si>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</si>
  <si>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</si>
  <si>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</si>
  <si>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</si>
  <si>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</si>
  <si>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</si>
  <si>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</si>
  <si>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</si>
  <si>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</si>
  <si>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</si>
  <si>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</si>
  <si>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</si>
  <si>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</si>
  <si>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</si>
  <si>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</si>
  <si>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</si>
  <si>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</si>
  <si>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</si>
  <si>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</si>
  <si>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</si>
  <si>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</si>
  <si>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</si>
  <si>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</si>
  <si>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</si>
  <si>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</si>
  <si>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</si>
  <si>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</si>
  <si>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</si>
  <si>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</si>
  <si>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</si>
  <si>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</si>
  <si>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</si>
  <si>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</si>
  <si>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</si>
  <si>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②检验明细：炭灰：1、3、8、10、13、18、23、29、31、35、40、42</t>
  </si>
  <si>
    <t>共抽12箱，每箱10件，合计：120件</t>
  </si>
  <si>
    <t>情况说明：</t>
  </si>
  <si>
    <t xml:space="preserve">【问题点描述】  </t>
  </si>
  <si>
    <t>1.上腰兜布打折1件</t>
  </si>
  <si>
    <t>2.抻腰橡筋断线1件</t>
  </si>
  <si>
    <t>3.后兜角不平1件</t>
  </si>
  <si>
    <t>4.侧兜角吃皱1件</t>
  </si>
  <si>
    <t>5.侧兜口咬合1件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</si>
  <si>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</si>
  <si>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</si>
  <si>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</si>
  <si>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</si>
  <si>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</si>
  <si>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</si>
  <si>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</si>
  <si>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此订单2120件，出货1230件，按照AQL2.5的抽验要求，抽验125件，不良数量5件，在允许范围内，可以出货</t>
  </si>
  <si>
    <t>服装QC部门</t>
  </si>
  <si>
    <t>检验人</t>
  </si>
  <si>
    <t>2023.5.17</t>
  </si>
  <si>
    <t>-0.8-0.3</t>
  </si>
  <si>
    <t>00</t>
  </si>
  <si>
    <t>-0.6-0.4</t>
  </si>
  <si>
    <t>+0.60</t>
  </si>
  <si>
    <t>0+0.5</t>
  </si>
  <si>
    <t>0+1.2</t>
  </si>
  <si>
    <t>+0.50</t>
  </si>
  <si>
    <t>+10</t>
  </si>
  <si>
    <t>0+1</t>
  </si>
  <si>
    <t>-10</t>
  </si>
  <si>
    <t>-1.5-0.8</t>
  </si>
  <si>
    <t>-0.4-1</t>
  </si>
  <si>
    <t>-1-1</t>
  </si>
  <si>
    <t>-1-0.5</t>
  </si>
  <si>
    <t>-0.2-0.3</t>
  </si>
  <si>
    <t>0-0.3</t>
  </si>
  <si>
    <t>-0.5-0.5</t>
  </si>
  <si>
    <t>-0.3-0.3</t>
  </si>
  <si>
    <t>0-0.2</t>
  </si>
  <si>
    <t>-0.40</t>
  </si>
  <si>
    <t>-0.5+0.3</t>
  </si>
  <si>
    <t>-0.2-0.4</t>
  </si>
  <si>
    <t>-0.7-0.7</t>
  </si>
  <si>
    <t>-0.5-0.4</t>
  </si>
  <si>
    <t>-0.4-0.6</t>
  </si>
  <si>
    <t>-0.6-0.5</t>
  </si>
  <si>
    <t>-0.3-0.5</t>
  </si>
  <si>
    <t>-0.5-0.3</t>
  </si>
  <si>
    <t>-0.4-0.5</t>
  </si>
  <si>
    <t>0+0.2</t>
  </si>
  <si>
    <t>-0.4-0.2</t>
  </si>
  <si>
    <t>0+0.3</t>
  </si>
  <si>
    <t>-0.50</t>
  </si>
  <si>
    <t>-0.8-0.8</t>
  </si>
  <si>
    <t>-0.6-0.6</t>
  </si>
  <si>
    <t>-0.5-0.2</t>
  </si>
  <si>
    <t>-0.60</t>
  </si>
  <si>
    <t>验货时间：2023.5.18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</si>
  <si>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</si>
  <si>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</si>
  <si>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</si>
  <si>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</si>
  <si>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</si>
  <si>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</si>
  <si>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</si>
  <si>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</si>
  <si>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</si>
  <si>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</si>
  <si>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</si>
  <si>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</si>
  <si>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</si>
  <si>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</si>
  <si>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</si>
  <si>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</si>
  <si>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</si>
  <si>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1-1-94米</t>
  </si>
  <si>
    <t>FW08180</t>
  </si>
  <si>
    <t>碳灰</t>
  </si>
  <si>
    <t>浙江福发纺织有限公司</t>
  </si>
  <si>
    <t>YES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</si>
  <si>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</si>
  <si>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</si>
  <si>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</si>
  <si>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</si>
  <si>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</si>
  <si>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</si>
  <si>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</si>
  <si>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</si>
  <si>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</si>
  <si>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</si>
  <si>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</si>
  <si>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</si>
  <si>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（01-1）</t>
  </si>
  <si>
    <t>有边中差</t>
  </si>
  <si>
    <t>（03-9）</t>
  </si>
  <si>
    <t>制表时间：2023.4.28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</si>
  <si>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</si>
  <si>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</si>
  <si>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</si>
  <si>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</si>
  <si>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</si>
  <si>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</si>
  <si>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</si>
  <si>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</si>
  <si>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</si>
  <si>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</si>
  <si>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</si>
  <si>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YK00104</t>
  </si>
  <si>
    <t>3#尼龙闭尾反装，DABLH拉头，不含上下止 （拉链头在中间</t>
  </si>
  <si>
    <t>YK</t>
  </si>
  <si>
    <t>LP00144</t>
  </si>
  <si>
    <t>TOREAD微笑头大拉袢
绳体间反光点</t>
  </si>
  <si>
    <t>浙江伟星</t>
  </si>
  <si>
    <t>CS00057</t>
  </si>
  <si>
    <t>间色点圆绳</t>
  </si>
  <si>
    <t>BZ00035-001</t>
  </si>
  <si>
    <t>探路者成衣洗水标</t>
  </si>
  <si>
    <t>宝绅科技</t>
  </si>
  <si>
    <t>物料6</t>
  </si>
  <si>
    <t>物料7</t>
  </si>
  <si>
    <t>物料8</t>
  </si>
  <si>
    <t>物料10</t>
  </si>
  <si>
    <t>制表时间：2023-4-28</t>
  </si>
  <si>
    <t>测试人签名：王腊红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</si>
  <si>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</si>
  <si>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</si>
  <si>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</si>
  <si>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</si>
  <si>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</si>
  <si>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</si>
  <si>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</si>
  <si>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</si>
  <si>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</si>
  <si>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</si>
  <si>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</si>
  <si>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</si>
  <si>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</si>
  <si>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</si>
  <si>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洗水1</t>
  </si>
  <si>
    <t>洗水2</t>
  </si>
  <si>
    <t>洗水3</t>
  </si>
  <si>
    <t>洗水4</t>
  </si>
  <si>
    <t>洗水5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</si>
  <si>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</si>
  <si>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</si>
  <si>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</si>
  <si>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</si>
  <si>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</si>
  <si>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</si>
  <si>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松紧带4.5CM加厚</t>
  </si>
  <si>
    <t>白色</t>
  </si>
  <si>
    <t>TAMMAL81960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</si>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</sst>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</numFmts>
  <fonts count="71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8"/>
      <color rgb="FF000000"/>
      <name val="微软雅黑"/>
      <charset val="134"/>
    </font>
    <font>
      <b/>
      <sz val="9"/>
      <color theme="1"/>
      <name val="微软雅黑"/>
      <charset val="134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  <scheme val="major"/>
    </font>
    <font>
      <sz val="9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42" fontId="9" fillId="0" borderId="0" applyFont="0" applyFill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66" fillId="31" borderId="8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9" fillId="30" borderId="84" applyNumberFormat="0" applyFont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82" applyNumberFormat="0" applyFill="0" applyAlignment="0" applyProtection="0">
      <alignment vertical="center"/>
    </xf>
    <xf numFmtId="0" fontId="68" fillId="0" borderId="82" applyNumberFormat="0" applyFill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6" fillId="0" borderId="86" applyNumberFormat="0" applyFill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3" fillId="12" borderId="79" applyNumberFormat="0" applyAlignment="0" applyProtection="0">
      <alignment vertical="center"/>
    </xf>
    <xf numFmtId="0" fontId="63" fillId="12" borderId="83" applyNumberFormat="0" applyAlignment="0" applyProtection="0">
      <alignment vertical="center"/>
    </xf>
    <xf numFmtId="0" fontId="59" fillId="18" borderId="80" applyNumberFormat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61" fillId="0" borderId="81" applyNumberFormat="0" applyFill="0" applyAlignment="0" applyProtection="0">
      <alignment vertical="center"/>
    </xf>
    <xf numFmtId="0" fontId="67" fillId="0" borderId="85" applyNumberFormat="0" applyFill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/>
    <xf numFmtId="0" fontId="9" fillId="0" borderId="0">
      <alignment vertical="center"/>
    </xf>
    <xf numFmtId="0" fontId="4" fillId="0" borderId="0">
      <alignment horizontal="center" vertical="center"/>
    </xf>
    <xf numFmtId="0" fontId="4" fillId="0" borderId="0">
      <alignment horizontal="center" vertical="top"/>
    </xf>
  </cellStyleXfs>
  <cellXfs count="45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4" fillId="0" borderId="5" xfId="53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Font="1" applyBorder="1"/>
    <xf numFmtId="10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8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6" fillId="0" borderId="8" xfId="0" applyFont="1" applyBorder="1" applyAlignment="1">
      <alignment horizontal="center" vertical="center"/>
    </xf>
    <xf numFmtId="58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10" xfId="53" applyFont="1" applyFill="1" applyBorder="1" applyAlignment="1">
      <alignment horizontal="center" vertical="center" wrapText="1"/>
    </xf>
    <xf numFmtId="0" fontId="14" fillId="0" borderId="11" xfId="54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 vertical="center" wrapText="1"/>
    </xf>
    <xf numFmtId="0" fontId="13" fillId="0" borderId="5" xfId="53" applyFont="1" applyFill="1" applyBorder="1" applyAlignment="1">
      <alignment horizontal="center" vertical="center" wrapText="1"/>
    </xf>
    <xf numFmtId="0" fontId="13" fillId="0" borderId="12" xfId="54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1" fillId="0" borderId="2" xfId="0" applyFont="1" applyBorder="1"/>
    <xf numFmtId="0" fontId="17" fillId="0" borderId="13" xfId="53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1" fillId="0" borderId="3" xfId="0" applyFont="1" applyFill="1" applyBorder="1" applyAlignment="1">
      <alignment vertical="top" wrapText="1"/>
    </xf>
    <xf numFmtId="0" fontId="19" fillId="0" borderId="0" xfId="0" applyFont="1"/>
    <xf numFmtId="0" fontId="0" fillId="0" borderId="0" xfId="0" applyFill="1"/>
    <xf numFmtId="0" fontId="0" fillId="4" borderId="0" xfId="0" applyFill="1"/>
    <xf numFmtId="0" fontId="20" fillId="0" borderId="1" xfId="0" applyFont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vertical="center" wrapText="1"/>
    </xf>
    <xf numFmtId="58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vertical="center"/>
    </xf>
    <xf numFmtId="1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/>
    </xf>
    <xf numFmtId="0" fontId="25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vertical="center" wrapText="1"/>
    </xf>
    <xf numFmtId="0" fontId="25" fillId="5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vertical="center" wrapText="1"/>
    </xf>
    <xf numFmtId="0" fontId="11" fillId="0" borderId="2" xfId="0" applyFont="1" applyFill="1" applyBorder="1"/>
    <xf numFmtId="176" fontId="10" fillId="0" borderId="2" xfId="12" applyNumberFormat="1" applyFont="1" applyFill="1" applyBorder="1" applyAlignment="1">
      <alignment horizontal="center" vertical="center"/>
    </xf>
    <xf numFmtId="9" fontId="10" fillId="0" borderId="2" xfId="12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11" fillId="4" borderId="2" xfId="0" applyFont="1" applyFill="1" applyBorder="1"/>
    <xf numFmtId="176" fontId="10" fillId="4" borderId="2" xfId="12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7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8" fillId="4" borderId="0" xfId="51" applyFont="1" applyFill="1"/>
    <xf numFmtId="0" fontId="29" fillId="4" borderId="0" xfId="51" applyFont="1" applyFill="1" applyBorder="1" applyAlignment="1">
      <alignment horizontal="center"/>
    </xf>
    <xf numFmtId="0" fontId="28" fillId="4" borderId="0" xfId="51" applyFont="1" applyFill="1" applyBorder="1" applyAlignment="1">
      <alignment horizontal="center"/>
    </xf>
    <xf numFmtId="0" fontId="29" fillId="4" borderId="14" xfId="50" applyFont="1" applyFill="1" applyBorder="1" applyAlignment="1">
      <alignment horizontal="left" vertical="center"/>
    </xf>
    <xf numFmtId="0" fontId="28" fillId="4" borderId="15" xfId="50" applyFont="1" applyFill="1" applyBorder="1" applyAlignment="1">
      <alignment horizontal="center" vertical="center"/>
    </xf>
    <xf numFmtId="0" fontId="29" fillId="4" borderId="15" xfId="50" applyFont="1" applyFill="1" applyBorder="1" applyAlignment="1">
      <alignment vertical="center"/>
    </xf>
    <xf numFmtId="0" fontId="29" fillId="4" borderId="16" xfId="51" applyFont="1" applyFill="1" applyBorder="1" applyAlignment="1" applyProtection="1">
      <alignment horizontal="center" vertical="center"/>
    </xf>
    <xf numFmtId="0" fontId="29" fillId="4" borderId="2" xfId="51" applyFont="1" applyFill="1" applyBorder="1" applyAlignment="1">
      <alignment horizontal="center" vertical="center"/>
    </xf>
    <xf numFmtId="177" fontId="27" fillId="0" borderId="2" xfId="11" applyNumberFormat="1" applyFont="1" applyFill="1" applyBorder="1" applyAlignment="1">
      <alignment horizontal="center"/>
    </xf>
    <xf numFmtId="177" fontId="30" fillId="0" borderId="2" xfId="11" applyNumberFormat="1" applyFont="1" applyFill="1" applyBorder="1" applyAlignment="1">
      <alignment horizontal="center"/>
    </xf>
    <xf numFmtId="177" fontId="31" fillId="0" borderId="2" xfId="11" applyNumberFormat="1" applyFont="1" applyFill="1" applyBorder="1" applyAlignment="1">
      <alignment horizontal="center"/>
    </xf>
    <xf numFmtId="177" fontId="32" fillId="0" borderId="2" xfId="11" applyNumberFormat="1" applyFont="1" applyFill="1" applyBorder="1" applyAlignment="1">
      <alignment horizontal="center"/>
    </xf>
    <xf numFmtId="0" fontId="33" fillId="0" borderId="2" xfId="11" applyFont="1" applyFill="1" applyBorder="1" applyAlignment="1">
      <alignment horizontal="center"/>
    </xf>
    <xf numFmtId="177" fontId="33" fillId="0" borderId="2" xfId="11" applyNumberFormat="1" applyFont="1" applyFill="1" applyBorder="1" applyAlignment="1">
      <alignment horizontal="center"/>
    </xf>
    <xf numFmtId="177" fontId="34" fillId="0" borderId="2" xfId="11" applyNumberFormat="1" applyFont="1" applyFill="1" applyBorder="1" applyAlignment="1">
      <alignment horizontal="center"/>
    </xf>
    <xf numFmtId="177" fontId="33" fillId="6" borderId="2" xfId="11" applyNumberFormat="1" applyFont="1" applyFill="1" applyBorder="1" applyAlignment="1">
      <alignment horizontal="center"/>
    </xf>
    <xf numFmtId="177" fontId="34" fillId="6" borderId="2" xfId="11" applyNumberFormat="1" applyFont="1" applyFill="1" applyBorder="1" applyAlignment="1">
      <alignment horizontal="center"/>
    </xf>
    <xf numFmtId="177" fontId="35" fillId="0" borderId="2" xfId="11" applyNumberFormat="1" applyFont="1" applyFill="1" applyBorder="1" applyAlignment="1">
      <alignment horizontal="center"/>
    </xf>
    <xf numFmtId="177" fontId="36" fillId="0" borderId="2" xfId="11" applyNumberFormat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 vertical="center"/>
    </xf>
    <xf numFmtId="0" fontId="29" fillId="4" borderId="0" xfId="51" applyFont="1" applyFill="1"/>
    <xf numFmtId="0" fontId="0" fillId="4" borderId="0" xfId="52" applyFont="1" applyFill="1">
      <alignment vertical="center"/>
    </xf>
    <xf numFmtId="0" fontId="28" fillId="4" borderId="15" xfId="51" applyFont="1" applyFill="1" applyBorder="1" applyAlignment="1">
      <alignment horizontal="center"/>
    </xf>
    <xf numFmtId="0" fontId="29" fillId="4" borderId="15" xfId="50" applyFont="1" applyFill="1" applyBorder="1" applyAlignment="1">
      <alignment horizontal="left" vertical="center"/>
    </xf>
    <xf numFmtId="0" fontId="28" fillId="4" borderId="17" xfId="50" applyFont="1" applyFill="1" applyBorder="1" applyAlignment="1">
      <alignment horizontal="center" vertical="center"/>
    </xf>
    <xf numFmtId="0" fontId="28" fillId="4" borderId="2" xfId="51" applyFont="1" applyFill="1" applyBorder="1" applyAlignment="1">
      <alignment horizontal="center"/>
    </xf>
    <xf numFmtId="0" fontId="29" fillId="4" borderId="2" xfId="51" applyFont="1" applyFill="1" applyBorder="1" applyAlignment="1" applyProtection="1">
      <alignment horizontal="center" vertical="center"/>
    </xf>
    <xf numFmtId="0" fontId="29" fillId="4" borderId="18" xfId="51" applyFont="1" applyFill="1" applyBorder="1" applyAlignment="1" applyProtection="1">
      <alignment horizontal="center" vertical="center"/>
    </xf>
    <xf numFmtId="49" fontId="29" fillId="4" borderId="2" xfId="52" applyNumberFormat="1" applyFont="1" applyFill="1" applyBorder="1" applyAlignment="1">
      <alignment horizontal="center" vertical="center"/>
    </xf>
    <xf numFmtId="49" fontId="29" fillId="4" borderId="19" xfId="52" applyNumberFormat="1" applyFont="1" applyFill="1" applyBorder="1" applyAlignment="1">
      <alignment horizontal="center" vertical="center"/>
    </xf>
    <xf numFmtId="49" fontId="28" fillId="4" borderId="2" xfId="52" applyNumberFormat="1" applyFont="1" applyFill="1" applyBorder="1" applyAlignment="1">
      <alignment horizontal="center" vertical="center"/>
    </xf>
    <xf numFmtId="49" fontId="28" fillId="4" borderId="20" xfId="52" applyNumberFormat="1" applyFont="1" applyFill="1" applyBorder="1" applyAlignment="1">
      <alignment horizontal="center" vertical="center"/>
    </xf>
    <xf numFmtId="0" fontId="28" fillId="4" borderId="21" xfId="51" applyFont="1" applyFill="1" applyBorder="1" applyAlignment="1">
      <alignment horizontal="center"/>
    </xf>
    <xf numFmtId="49" fontId="28" fillId="4" borderId="22" xfId="51" applyNumberFormat="1" applyFont="1" applyFill="1" applyBorder="1" applyAlignment="1">
      <alignment horizontal="center" vertical="center"/>
    </xf>
    <xf numFmtId="49" fontId="28" fillId="4" borderId="23" xfId="51" applyNumberFormat="1" applyFont="1" applyFill="1" applyBorder="1" applyAlignment="1">
      <alignment horizontal="center" vertical="center"/>
    </xf>
    <xf numFmtId="49" fontId="28" fillId="4" borderId="23" xfId="52" applyNumberFormat="1" applyFont="1" applyFill="1" applyBorder="1" applyAlignment="1">
      <alignment horizontal="center" vertical="center"/>
    </xf>
    <xf numFmtId="49" fontId="28" fillId="4" borderId="24" xfId="51" applyNumberFormat="1" applyFont="1" applyFill="1" applyBorder="1" applyAlignment="1">
      <alignment horizontal="center" vertical="center"/>
    </xf>
    <xf numFmtId="14" fontId="29" fillId="4" borderId="0" xfId="51" applyNumberFormat="1" applyFont="1" applyFill="1"/>
    <xf numFmtId="0" fontId="38" fillId="0" borderId="0" xfId="50" applyFill="1" applyBorder="1" applyAlignment="1">
      <alignment horizontal="left" vertical="center"/>
    </xf>
    <xf numFmtId="0" fontId="38" fillId="0" borderId="0" xfId="50" applyFont="1" applyFill="1" applyAlignment="1">
      <alignment horizontal="left" vertical="center"/>
    </xf>
    <xf numFmtId="0" fontId="38" fillId="0" borderId="0" xfId="50" applyFill="1" applyAlignment="1">
      <alignment horizontal="left" vertical="center"/>
    </xf>
    <xf numFmtId="0" fontId="39" fillId="0" borderId="25" xfId="50" applyFont="1" applyFill="1" applyBorder="1" applyAlignment="1">
      <alignment horizontal="center" vertical="top"/>
    </xf>
    <xf numFmtId="0" fontId="40" fillId="0" borderId="26" xfId="50" applyFont="1" applyFill="1" applyBorder="1" applyAlignment="1">
      <alignment horizontal="left" vertical="center"/>
    </xf>
    <xf numFmtId="0" fontId="31" fillId="0" borderId="27" xfId="50" applyFont="1" applyFill="1" applyBorder="1" applyAlignment="1">
      <alignment horizontal="center" vertical="center"/>
    </xf>
    <xf numFmtId="0" fontId="40" fillId="0" borderId="27" xfId="50" applyFont="1" applyFill="1" applyBorder="1" applyAlignment="1">
      <alignment horizontal="center" vertical="center"/>
    </xf>
    <xf numFmtId="0" fontId="41" fillId="0" borderId="27" xfId="50" applyFont="1" applyFill="1" applyBorder="1" applyAlignment="1">
      <alignment vertical="center"/>
    </xf>
    <xf numFmtId="0" fontId="40" fillId="0" borderId="27" xfId="50" applyFont="1" applyFill="1" applyBorder="1" applyAlignment="1">
      <alignment vertical="center"/>
    </xf>
    <xf numFmtId="0" fontId="41" fillId="0" borderId="27" xfId="50" applyFont="1" applyFill="1" applyBorder="1" applyAlignment="1">
      <alignment horizontal="center" vertical="center"/>
    </xf>
    <xf numFmtId="0" fontId="40" fillId="0" borderId="28" xfId="50" applyFont="1" applyFill="1" applyBorder="1" applyAlignment="1">
      <alignment vertical="center"/>
    </xf>
    <xf numFmtId="0" fontId="31" fillId="0" borderId="29" xfId="50" applyFont="1" applyFill="1" applyBorder="1" applyAlignment="1">
      <alignment horizontal="center" vertical="center"/>
    </xf>
    <xf numFmtId="0" fontId="40" fillId="0" borderId="29" xfId="50" applyFont="1" applyFill="1" applyBorder="1" applyAlignment="1">
      <alignment vertical="center"/>
    </xf>
    <xf numFmtId="58" fontId="41" fillId="0" borderId="29" xfId="50" applyNumberFormat="1" applyFont="1" applyFill="1" applyBorder="1" applyAlignment="1">
      <alignment horizontal="center" vertical="center"/>
    </xf>
    <xf numFmtId="0" fontId="41" fillId="0" borderId="29" xfId="50" applyFont="1" applyFill="1" applyBorder="1" applyAlignment="1">
      <alignment horizontal="center" vertical="center"/>
    </xf>
    <xf numFmtId="0" fontId="40" fillId="0" borderId="29" xfId="50" applyFont="1" applyFill="1" applyBorder="1" applyAlignment="1">
      <alignment horizontal="center" vertical="center"/>
    </xf>
    <xf numFmtId="0" fontId="40" fillId="0" borderId="28" xfId="50" applyFont="1" applyFill="1" applyBorder="1" applyAlignment="1">
      <alignment horizontal="left" vertical="center"/>
    </xf>
    <xf numFmtId="0" fontId="31" fillId="0" borderId="29" xfId="50" applyFont="1" applyFill="1" applyBorder="1" applyAlignment="1">
      <alignment horizontal="right" vertical="center"/>
    </xf>
    <xf numFmtId="0" fontId="40" fillId="0" borderId="29" xfId="50" applyFont="1" applyFill="1" applyBorder="1" applyAlignment="1">
      <alignment horizontal="left" vertical="center"/>
    </xf>
    <xf numFmtId="0" fontId="40" fillId="0" borderId="30" xfId="50" applyFont="1" applyFill="1" applyBorder="1" applyAlignment="1">
      <alignment vertical="center"/>
    </xf>
    <xf numFmtId="0" fontId="31" fillId="0" borderId="31" xfId="50" applyFont="1" applyFill="1" applyBorder="1" applyAlignment="1">
      <alignment horizontal="right" vertical="center"/>
    </xf>
    <xf numFmtId="0" fontId="40" fillId="0" borderId="31" xfId="50" applyFont="1" applyFill="1" applyBorder="1" applyAlignment="1">
      <alignment vertical="center"/>
    </xf>
    <xf numFmtId="0" fontId="41" fillId="0" borderId="31" xfId="50" applyFont="1" applyFill="1" applyBorder="1" applyAlignment="1">
      <alignment vertical="center"/>
    </xf>
    <xf numFmtId="0" fontId="41" fillId="0" borderId="31" xfId="50" applyFont="1" applyFill="1" applyBorder="1" applyAlignment="1">
      <alignment horizontal="left" vertical="center"/>
    </xf>
    <xf numFmtId="0" fontId="40" fillId="0" borderId="31" xfId="50" applyFont="1" applyFill="1" applyBorder="1" applyAlignment="1">
      <alignment horizontal="center" vertical="center"/>
    </xf>
    <xf numFmtId="0" fontId="40" fillId="0" borderId="31" xfId="50" applyFont="1" applyFill="1" applyBorder="1" applyAlignment="1">
      <alignment horizontal="left" vertical="center"/>
    </xf>
    <xf numFmtId="0" fontId="32" fillId="0" borderId="30" xfId="50" applyFont="1" applyBorder="1" applyAlignment="1">
      <alignment vertical="center"/>
    </xf>
    <xf numFmtId="0" fontId="31" fillId="0" borderId="31" xfId="50" applyFont="1" applyBorder="1" applyAlignment="1">
      <alignment horizontal="center" vertical="center"/>
    </xf>
    <xf numFmtId="0" fontId="31" fillId="0" borderId="32" xfId="50" applyFont="1" applyBorder="1" applyAlignment="1">
      <alignment horizontal="center" vertical="center"/>
    </xf>
    <xf numFmtId="0" fontId="40" fillId="0" borderId="0" xfId="50" applyFont="1" applyFill="1" applyBorder="1" applyAlignment="1">
      <alignment vertical="center"/>
    </xf>
    <xf numFmtId="0" fontId="41" fillId="0" borderId="0" xfId="50" applyFont="1" applyFill="1" applyBorder="1" applyAlignment="1">
      <alignment vertical="center"/>
    </xf>
    <xf numFmtId="0" fontId="41" fillId="0" borderId="0" xfId="50" applyFont="1" applyFill="1" applyAlignment="1">
      <alignment horizontal="left" vertical="center"/>
    </xf>
    <xf numFmtId="0" fontId="40" fillId="0" borderId="26" xfId="50" applyFont="1" applyFill="1" applyBorder="1" applyAlignment="1">
      <alignment vertical="center"/>
    </xf>
    <xf numFmtId="0" fontId="41" fillId="0" borderId="29" xfId="50" applyFont="1" applyFill="1" applyBorder="1" applyAlignment="1">
      <alignment horizontal="left" vertical="center"/>
    </xf>
    <xf numFmtId="0" fontId="41" fillId="0" borderId="33" xfId="50" applyFont="1" applyFill="1" applyBorder="1" applyAlignment="1">
      <alignment horizontal="center" vertical="center"/>
    </xf>
    <xf numFmtId="0" fontId="41" fillId="0" borderId="34" xfId="50" applyFont="1" applyFill="1" applyBorder="1" applyAlignment="1">
      <alignment horizontal="center" vertical="center"/>
    </xf>
    <xf numFmtId="0" fontId="41" fillId="0" borderId="29" xfId="50" applyFont="1" applyFill="1" applyBorder="1" applyAlignment="1">
      <alignment vertical="center"/>
    </xf>
    <xf numFmtId="0" fontId="41" fillId="0" borderId="35" xfId="50" applyFont="1" applyFill="1" applyBorder="1" applyAlignment="1">
      <alignment horizontal="center" vertical="center"/>
    </xf>
    <xf numFmtId="0" fontId="41" fillId="0" borderId="36" xfId="50" applyFont="1" applyFill="1" applyBorder="1" applyAlignment="1">
      <alignment horizontal="center" vertical="center"/>
    </xf>
    <xf numFmtId="0" fontId="32" fillId="0" borderId="37" xfId="50" applyFont="1" applyFill="1" applyBorder="1" applyAlignment="1">
      <alignment horizontal="left" vertical="center"/>
    </xf>
    <xf numFmtId="0" fontId="32" fillId="0" borderId="36" xfId="50" applyFont="1" applyFill="1" applyBorder="1" applyAlignment="1">
      <alignment horizontal="left" vertical="center"/>
    </xf>
    <xf numFmtId="0" fontId="41" fillId="0" borderId="0" xfId="50" applyFont="1" applyFill="1" applyBorder="1" applyAlignment="1">
      <alignment horizontal="left" vertical="center"/>
    </xf>
    <xf numFmtId="0" fontId="40" fillId="0" borderId="27" xfId="50" applyFont="1" applyFill="1" applyBorder="1" applyAlignment="1">
      <alignment horizontal="left" vertical="center"/>
    </xf>
    <xf numFmtId="0" fontId="41" fillId="0" borderId="28" xfId="50" applyFont="1" applyFill="1" applyBorder="1" applyAlignment="1">
      <alignment horizontal="left" vertical="center"/>
    </xf>
    <xf numFmtId="0" fontId="41" fillId="0" borderId="37" xfId="50" applyFont="1" applyFill="1" applyBorder="1" applyAlignment="1">
      <alignment horizontal="left" vertical="center"/>
    </xf>
    <xf numFmtId="0" fontId="41" fillId="0" borderId="36" xfId="50" applyFont="1" applyFill="1" applyBorder="1" applyAlignment="1">
      <alignment horizontal="left" vertical="center"/>
    </xf>
    <xf numFmtId="0" fontId="41" fillId="0" borderId="28" xfId="50" applyFont="1" applyFill="1" applyBorder="1" applyAlignment="1">
      <alignment horizontal="left" vertical="center" wrapText="1"/>
    </xf>
    <xf numFmtId="0" fontId="41" fillId="0" borderId="29" xfId="50" applyFont="1" applyFill="1" applyBorder="1" applyAlignment="1">
      <alignment horizontal="left" vertical="center" wrapText="1"/>
    </xf>
    <xf numFmtId="0" fontId="40" fillId="0" borderId="30" xfId="50" applyFont="1" applyFill="1" applyBorder="1" applyAlignment="1">
      <alignment horizontal="left" vertical="center"/>
    </xf>
    <xf numFmtId="0" fontId="38" fillId="0" borderId="31" xfId="50" applyFill="1" applyBorder="1" applyAlignment="1">
      <alignment horizontal="center" vertical="center"/>
    </xf>
    <xf numFmtId="0" fontId="40" fillId="0" borderId="38" xfId="50" applyFont="1" applyFill="1" applyBorder="1" applyAlignment="1">
      <alignment horizontal="center" vertical="center"/>
    </xf>
    <xf numFmtId="0" fontId="40" fillId="0" borderId="39" xfId="50" applyFont="1" applyFill="1" applyBorder="1" applyAlignment="1">
      <alignment horizontal="left" vertical="center"/>
    </xf>
    <xf numFmtId="0" fontId="40" fillId="0" borderId="34" xfId="50" applyFont="1" applyFill="1" applyBorder="1" applyAlignment="1">
      <alignment horizontal="left" vertical="center"/>
    </xf>
    <xf numFmtId="0" fontId="38" fillId="0" borderId="37" xfId="50" applyFont="1" applyFill="1" applyBorder="1" applyAlignment="1">
      <alignment horizontal="left" vertical="center"/>
    </xf>
    <xf numFmtId="0" fontId="38" fillId="0" borderId="36" xfId="50" applyFont="1" applyFill="1" applyBorder="1" applyAlignment="1">
      <alignment horizontal="left" vertical="center"/>
    </xf>
    <xf numFmtId="0" fontId="30" fillId="0" borderId="37" xfId="50" applyFont="1" applyFill="1" applyBorder="1" applyAlignment="1">
      <alignment horizontal="left" vertical="center"/>
    </xf>
    <xf numFmtId="0" fontId="41" fillId="0" borderId="40" xfId="50" applyFont="1" applyFill="1" applyBorder="1" applyAlignment="1">
      <alignment horizontal="left" vertical="center"/>
    </xf>
    <xf numFmtId="0" fontId="41" fillId="0" borderId="41" xfId="50" applyFont="1" applyFill="1" applyBorder="1" applyAlignment="1">
      <alignment horizontal="left" vertical="center"/>
    </xf>
    <xf numFmtId="0" fontId="32" fillId="0" borderId="26" xfId="50" applyFont="1" applyFill="1" applyBorder="1" applyAlignment="1">
      <alignment horizontal="left" vertical="center"/>
    </xf>
    <xf numFmtId="0" fontId="32" fillId="0" borderId="27" xfId="50" applyFont="1" applyFill="1" applyBorder="1" applyAlignment="1">
      <alignment horizontal="left" vertical="center"/>
    </xf>
    <xf numFmtId="0" fontId="40" fillId="0" borderId="35" xfId="50" applyFont="1" applyFill="1" applyBorder="1" applyAlignment="1">
      <alignment horizontal="left" vertical="center"/>
    </xf>
    <xf numFmtId="0" fontId="40" fillId="0" borderId="42" xfId="50" applyFont="1" applyFill="1" applyBorder="1" applyAlignment="1">
      <alignment horizontal="left" vertical="center"/>
    </xf>
    <xf numFmtId="0" fontId="41" fillId="0" borderId="31" xfId="50" applyFont="1" applyFill="1" applyBorder="1" applyAlignment="1">
      <alignment horizontal="center" vertical="center"/>
    </xf>
    <xf numFmtId="58" fontId="41" fillId="0" borderId="31" xfId="50" applyNumberFormat="1" applyFont="1" applyFill="1" applyBorder="1" applyAlignment="1">
      <alignment vertical="center"/>
    </xf>
    <xf numFmtId="0" fontId="41" fillId="0" borderId="43" xfId="50" applyFont="1" applyFill="1" applyBorder="1" applyAlignment="1">
      <alignment horizontal="center" vertical="center"/>
    </xf>
    <xf numFmtId="0" fontId="40" fillId="0" borderId="44" xfId="50" applyFont="1" applyFill="1" applyBorder="1" applyAlignment="1">
      <alignment horizontal="center" vertical="center"/>
    </xf>
    <xf numFmtId="0" fontId="41" fillId="0" borderId="44" xfId="50" applyFont="1" applyFill="1" applyBorder="1" applyAlignment="1">
      <alignment horizontal="left" vertical="center"/>
    </xf>
    <xf numFmtId="0" fontId="41" fillId="0" borderId="32" xfId="50" applyFont="1" applyFill="1" applyBorder="1" applyAlignment="1">
      <alignment horizontal="left" vertical="center"/>
    </xf>
    <xf numFmtId="0" fontId="41" fillId="0" borderId="45" xfId="50" applyFont="1" applyFill="1" applyBorder="1" applyAlignment="1">
      <alignment horizontal="center" vertical="center"/>
    </xf>
    <xf numFmtId="0" fontId="41" fillId="0" borderId="46" xfId="50" applyFont="1" applyFill="1" applyBorder="1" applyAlignment="1">
      <alignment horizontal="center" vertical="center"/>
    </xf>
    <xf numFmtId="0" fontId="32" fillId="0" borderId="46" xfId="50" applyFont="1" applyFill="1" applyBorder="1" applyAlignment="1">
      <alignment horizontal="left" vertical="center"/>
    </xf>
    <xf numFmtId="0" fontId="40" fillId="0" borderId="43" xfId="50" applyFont="1" applyFill="1" applyBorder="1" applyAlignment="1">
      <alignment horizontal="left" vertical="center"/>
    </xf>
    <xf numFmtId="0" fontId="40" fillId="0" borderId="44" xfId="50" applyFont="1" applyFill="1" applyBorder="1" applyAlignment="1">
      <alignment horizontal="left" vertical="center"/>
    </xf>
    <xf numFmtId="0" fontId="41" fillId="0" borderId="46" xfId="50" applyFont="1" applyFill="1" applyBorder="1" applyAlignment="1">
      <alignment horizontal="left" vertical="center"/>
    </xf>
    <xf numFmtId="0" fontId="41" fillId="0" borderId="44" xfId="50" applyFont="1" applyFill="1" applyBorder="1" applyAlignment="1">
      <alignment horizontal="left" vertical="center" wrapText="1"/>
    </xf>
    <xf numFmtId="0" fontId="38" fillId="0" borderId="32" xfId="50" applyFill="1" applyBorder="1" applyAlignment="1">
      <alignment horizontal="center" vertical="center"/>
    </xf>
    <xf numFmtId="0" fontId="40" fillId="0" borderId="45" xfId="50" applyFont="1" applyFill="1" applyBorder="1" applyAlignment="1">
      <alignment horizontal="left" vertical="center"/>
    </xf>
    <xf numFmtId="0" fontId="38" fillId="0" borderId="46" xfId="50" applyFont="1" applyFill="1" applyBorder="1" applyAlignment="1">
      <alignment horizontal="left" vertical="center"/>
    </xf>
    <xf numFmtId="0" fontId="41" fillId="0" borderId="47" xfId="50" applyFont="1" applyFill="1" applyBorder="1" applyAlignment="1">
      <alignment horizontal="left" vertical="center"/>
    </xf>
    <xf numFmtId="0" fontId="32" fillId="0" borderId="43" xfId="50" applyFont="1" applyFill="1" applyBorder="1" applyAlignment="1">
      <alignment horizontal="left" vertical="center"/>
    </xf>
    <xf numFmtId="0" fontId="41" fillId="0" borderId="32" xfId="50" applyFont="1" applyFill="1" applyBorder="1" applyAlignment="1">
      <alignment horizontal="center" vertical="center"/>
    </xf>
    <xf numFmtId="0" fontId="29" fillId="4" borderId="2" xfId="52" applyFont="1" applyFill="1" applyBorder="1" applyAlignment="1">
      <alignment horizontal="center" vertical="center"/>
    </xf>
    <xf numFmtId="49" fontId="28" fillId="4" borderId="48" xfId="51" applyNumberFormat="1" applyFont="1" applyFill="1" applyBorder="1" applyAlignment="1">
      <alignment horizontal="center" vertical="center"/>
    </xf>
    <xf numFmtId="0" fontId="38" fillId="0" borderId="0" xfId="50" applyFont="1" applyAlignment="1">
      <alignment horizontal="left" vertical="center"/>
    </xf>
    <xf numFmtId="0" fontId="42" fillId="0" borderId="25" xfId="50" applyFont="1" applyBorder="1" applyAlignment="1">
      <alignment horizontal="center" vertical="top"/>
    </xf>
    <xf numFmtId="0" fontId="30" fillId="0" borderId="49" xfId="50" applyFont="1" applyBorder="1" applyAlignment="1">
      <alignment horizontal="left" vertical="center"/>
    </xf>
    <xf numFmtId="0" fontId="31" fillId="0" borderId="50" xfId="50" applyFont="1" applyBorder="1" applyAlignment="1">
      <alignment horizontal="center" vertical="center"/>
    </xf>
    <xf numFmtId="0" fontId="30" fillId="0" borderId="50" xfId="50" applyFont="1" applyBorder="1" applyAlignment="1">
      <alignment horizontal="center" vertical="center"/>
    </xf>
    <xf numFmtId="0" fontId="32" fillId="0" borderId="50" xfId="50" applyFont="1" applyBorder="1" applyAlignment="1">
      <alignment horizontal="left" vertical="center"/>
    </xf>
    <xf numFmtId="0" fontId="32" fillId="0" borderId="26" xfId="50" applyFont="1" applyBorder="1" applyAlignment="1">
      <alignment horizontal="center" vertical="center"/>
    </xf>
    <xf numFmtId="0" fontId="32" fillId="0" borderId="27" xfId="50" applyFont="1" applyBorder="1" applyAlignment="1">
      <alignment horizontal="center" vertical="center"/>
    </xf>
    <xf numFmtId="0" fontId="32" fillId="0" borderId="43" xfId="50" applyFont="1" applyBorder="1" applyAlignment="1">
      <alignment horizontal="center" vertical="center"/>
    </xf>
    <xf numFmtId="0" fontId="30" fillId="0" borderId="26" xfId="50" applyFont="1" applyBorder="1" applyAlignment="1">
      <alignment horizontal="center" vertical="center"/>
    </xf>
    <xf numFmtId="0" fontId="30" fillId="0" borderId="27" xfId="50" applyFont="1" applyBorder="1" applyAlignment="1">
      <alignment horizontal="center" vertical="center"/>
    </xf>
    <xf numFmtId="0" fontId="30" fillId="0" borderId="43" xfId="50" applyFont="1" applyBorder="1" applyAlignment="1">
      <alignment horizontal="center" vertical="center"/>
    </xf>
    <xf numFmtId="0" fontId="32" fillId="0" borderId="28" xfId="50" applyFont="1" applyBorder="1" applyAlignment="1">
      <alignment horizontal="left" vertical="center"/>
    </xf>
    <xf numFmtId="0" fontId="31" fillId="0" borderId="29" xfId="50" applyFont="1" applyBorder="1" applyAlignment="1">
      <alignment horizontal="center" vertical="center"/>
    </xf>
    <xf numFmtId="0" fontId="31" fillId="0" borderId="44" xfId="50" applyFont="1" applyBorder="1" applyAlignment="1">
      <alignment horizontal="center" vertical="center"/>
    </xf>
    <xf numFmtId="0" fontId="32" fillId="0" borderId="29" xfId="50" applyFont="1" applyBorder="1" applyAlignment="1">
      <alignment horizontal="left" vertical="center"/>
    </xf>
    <xf numFmtId="14" fontId="31" fillId="0" borderId="29" xfId="50" applyNumberFormat="1" applyFont="1" applyBorder="1" applyAlignment="1">
      <alignment horizontal="center" vertical="center"/>
    </xf>
    <xf numFmtId="14" fontId="31" fillId="0" borderId="44" xfId="50" applyNumberFormat="1" applyFont="1" applyBorder="1" applyAlignment="1">
      <alignment horizontal="center" vertical="center"/>
    </xf>
    <xf numFmtId="0" fontId="32" fillId="0" borderId="28" xfId="50" applyFont="1" applyBorder="1" applyAlignment="1">
      <alignment vertical="center"/>
    </xf>
    <xf numFmtId="0" fontId="41" fillId="0" borderId="29" xfId="50" applyFont="1" applyBorder="1" applyAlignment="1">
      <alignment horizontal="center" vertical="center"/>
    </xf>
    <xf numFmtId="0" fontId="41" fillId="0" borderId="44" xfId="50" applyFont="1" applyBorder="1" applyAlignment="1">
      <alignment horizontal="center" vertical="center"/>
    </xf>
    <xf numFmtId="0" fontId="31" fillId="0" borderId="29" xfId="50" applyFont="1" applyBorder="1" applyAlignment="1">
      <alignment vertical="center"/>
    </xf>
    <xf numFmtId="0" fontId="31" fillId="0" borderId="44" xfId="50" applyFont="1" applyBorder="1" applyAlignment="1">
      <alignment vertical="center"/>
    </xf>
    <xf numFmtId="0" fontId="32" fillId="0" borderId="28" xfId="50" applyFont="1" applyBorder="1" applyAlignment="1">
      <alignment horizontal="center" vertical="center"/>
    </xf>
    <xf numFmtId="0" fontId="31" fillId="0" borderId="28" xfId="50" applyFont="1" applyBorder="1" applyAlignment="1">
      <alignment horizontal="left" vertical="center"/>
    </xf>
    <xf numFmtId="0" fontId="32" fillId="0" borderId="30" xfId="50" applyFont="1" applyBorder="1" applyAlignment="1">
      <alignment horizontal="left" vertical="center"/>
    </xf>
    <xf numFmtId="0" fontId="32" fillId="0" borderId="31" xfId="50" applyFont="1" applyBorder="1" applyAlignment="1">
      <alignment horizontal="left" vertical="center"/>
    </xf>
    <xf numFmtId="14" fontId="31" fillId="0" borderId="31" xfId="50" applyNumberFormat="1" applyFont="1" applyBorder="1" applyAlignment="1">
      <alignment horizontal="center" vertical="center"/>
    </xf>
    <xf numFmtId="14" fontId="31" fillId="0" borderId="32" xfId="50" applyNumberFormat="1" applyFont="1" applyBorder="1" applyAlignment="1">
      <alignment horizontal="center" vertical="center"/>
    </xf>
    <xf numFmtId="0" fontId="31" fillId="0" borderId="30" xfId="50" applyFont="1" applyBorder="1" applyAlignment="1">
      <alignment horizontal="left" vertical="center"/>
    </xf>
    <xf numFmtId="0" fontId="30" fillId="0" borderId="0" xfId="50" applyFont="1" applyBorder="1" applyAlignment="1">
      <alignment horizontal="left" vertical="center"/>
    </xf>
    <xf numFmtId="0" fontId="32" fillId="0" borderId="26" xfId="50" applyFont="1" applyBorder="1" applyAlignment="1">
      <alignment vertical="center"/>
    </xf>
    <xf numFmtId="0" fontId="38" fillId="0" borderId="27" xfId="50" applyFont="1" applyBorder="1" applyAlignment="1">
      <alignment horizontal="left" vertical="center"/>
    </xf>
    <xf numFmtId="0" fontId="31" fillId="0" borderId="27" xfId="50" applyFont="1" applyBorder="1" applyAlignment="1">
      <alignment horizontal="left" vertical="center"/>
    </xf>
    <xf numFmtId="0" fontId="38" fillId="0" borderId="27" xfId="50" applyFont="1" applyBorder="1" applyAlignment="1">
      <alignment vertical="center"/>
    </xf>
    <xf numFmtId="0" fontId="32" fillId="0" borderId="27" xfId="50" applyFont="1" applyBorder="1" applyAlignment="1">
      <alignment vertical="center"/>
    </xf>
    <xf numFmtId="0" fontId="38" fillId="0" borderId="29" xfId="50" applyFont="1" applyBorder="1" applyAlignment="1">
      <alignment horizontal="left" vertical="center"/>
    </xf>
    <xf numFmtId="0" fontId="31" fillId="0" borderId="29" xfId="50" applyFont="1" applyBorder="1" applyAlignment="1">
      <alignment horizontal="left" vertical="center"/>
    </xf>
    <xf numFmtId="0" fontId="38" fillId="0" borderId="29" xfId="50" applyFont="1" applyBorder="1" applyAlignment="1">
      <alignment vertical="center"/>
    </xf>
    <xf numFmtId="0" fontId="32" fillId="0" borderId="29" xfId="50" applyFont="1" applyBorder="1" applyAlignment="1">
      <alignment vertical="center"/>
    </xf>
    <xf numFmtId="0" fontId="32" fillId="0" borderId="0" xfId="50" applyFont="1" applyBorder="1" applyAlignment="1">
      <alignment horizontal="left" vertical="center"/>
    </xf>
    <xf numFmtId="0" fontId="41" fillId="0" borderId="26" xfId="50" applyFont="1" applyBorder="1" applyAlignment="1">
      <alignment horizontal="left" vertical="center"/>
    </xf>
    <xf numFmtId="0" fontId="41" fillId="0" borderId="27" xfId="50" applyFont="1" applyBorder="1" applyAlignment="1">
      <alignment horizontal="left" vertical="center"/>
    </xf>
    <xf numFmtId="0" fontId="41" fillId="0" borderId="37" xfId="50" applyFont="1" applyBorder="1" applyAlignment="1">
      <alignment horizontal="left" vertical="center"/>
    </xf>
    <xf numFmtId="0" fontId="41" fillId="0" borderId="36" xfId="50" applyFont="1" applyBorder="1" applyAlignment="1">
      <alignment horizontal="left" vertical="center"/>
    </xf>
    <xf numFmtId="0" fontId="41" fillId="0" borderId="42" xfId="50" applyFont="1" applyBorder="1" applyAlignment="1">
      <alignment horizontal="left" vertical="center"/>
    </xf>
    <xf numFmtId="0" fontId="41" fillId="0" borderId="35" xfId="50" applyFont="1" applyBorder="1" applyAlignment="1">
      <alignment horizontal="left" vertical="center"/>
    </xf>
    <xf numFmtId="0" fontId="31" fillId="0" borderId="31" xfId="5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2" fillId="0" borderId="28" xfId="50" applyFont="1" applyFill="1" applyBorder="1" applyAlignment="1">
      <alignment horizontal="left" vertical="center"/>
    </xf>
    <xf numFmtId="0" fontId="31" fillId="0" borderId="29" xfId="50" applyFont="1" applyFill="1" applyBorder="1" applyAlignment="1">
      <alignment horizontal="left" vertical="center"/>
    </xf>
    <xf numFmtId="0" fontId="32" fillId="0" borderId="30" xfId="50" applyFont="1" applyBorder="1" applyAlignment="1">
      <alignment horizontal="center" vertical="center"/>
    </xf>
    <xf numFmtId="0" fontId="32" fillId="0" borderId="31" xfId="50" applyFont="1" applyBorder="1" applyAlignment="1">
      <alignment horizontal="center" vertical="center"/>
    </xf>
    <xf numFmtId="0" fontId="32" fillId="0" borderId="29" xfId="50" applyFont="1" applyBorder="1" applyAlignment="1">
      <alignment horizontal="center" vertical="center"/>
    </xf>
    <xf numFmtId="0" fontId="40" fillId="0" borderId="29" xfId="50" applyFont="1" applyBorder="1" applyAlignment="1">
      <alignment horizontal="left" vertical="center"/>
    </xf>
    <xf numFmtId="0" fontId="32" fillId="0" borderId="40" xfId="50" applyFont="1" applyFill="1" applyBorder="1" applyAlignment="1">
      <alignment horizontal="left" vertical="center"/>
    </xf>
    <xf numFmtId="0" fontId="32" fillId="0" borderId="41" xfId="50" applyFont="1" applyFill="1" applyBorder="1" applyAlignment="1">
      <alignment horizontal="left" vertical="center"/>
    </xf>
    <xf numFmtId="0" fontId="30" fillId="0" borderId="0" xfId="50" applyFont="1" applyFill="1" applyBorder="1" applyAlignment="1">
      <alignment horizontal="left" vertical="center"/>
    </xf>
    <xf numFmtId="0" fontId="31" fillId="0" borderId="39" xfId="50" applyFont="1" applyFill="1" applyBorder="1" applyAlignment="1">
      <alignment horizontal="left" vertical="center"/>
    </xf>
    <xf numFmtId="0" fontId="31" fillId="0" borderId="34" xfId="50" applyFont="1" applyFill="1" applyBorder="1" applyAlignment="1">
      <alignment horizontal="left" vertical="center"/>
    </xf>
    <xf numFmtId="0" fontId="31" fillId="0" borderId="37" xfId="50" applyFont="1" applyFill="1" applyBorder="1" applyAlignment="1">
      <alignment horizontal="left" vertical="center"/>
    </xf>
    <xf numFmtId="0" fontId="31" fillId="0" borderId="36" xfId="50" applyFont="1" applyFill="1" applyBorder="1" applyAlignment="1">
      <alignment horizontal="left" vertical="center"/>
    </xf>
    <xf numFmtId="0" fontId="32" fillId="0" borderId="37" xfId="50" applyFont="1" applyBorder="1" applyAlignment="1">
      <alignment horizontal="left" vertical="center"/>
    </xf>
    <xf numFmtId="0" fontId="32" fillId="0" borderId="36" xfId="50" applyFont="1" applyBorder="1" applyAlignment="1">
      <alignment horizontal="left" vertical="center"/>
    </xf>
    <xf numFmtId="0" fontId="30" fillId="0" borderId="51" xfId="50" applyFont="1" applyBorder="1" applyAlignment="1">
      <alignment vertical="center"/>
    </xf>
    <xf numFmtId="0" fontId="31" fillId="0" borderId="52" xfId="50" applyFont="1" applyBorder="1" applyAlignment="1">
      <alignment horizontal="center" vertical="center"/>
    </xf>
    <xf numFmtId="0" fontId="30" fillId="0" borderId="52" xfId="50" applyFont="1" applyBorder="1" applyAlignment="1">
      <alignment vertical="center"/>
    </xf>
    <xf numFmtId="0" fontId="31" fillId="0" borderId="52" xfId="50" applyFont="1" applyBorder="1" applyAlignment="1">
      <alignment vertical="center"/>
    </xf>
    <xf numFmtId="58" fontId="38" fillId="0" borderId="52" xfId="50" applyNumberFormat="1" applyFont="1" applyBorder="1" applyAlignment="1">
      <alignment vertical="center"/>
    </xf>
    <xf numFmtId="0" fontId="30" fillId="0" borderId="52" xfId="50" applyFont="1" applyBorder="1" applyAlignment="1">
      <alignment horizontal="center" vertical="center"/>
    </xf>
    <xf numFmtId="0" fontId="30" fillId="0" borderId="53" xfId="50" applyFont="1" applyFill="1" applyBorder="1" applyAlignment="1">
      <alignment horizontal="left" vertical="center"/>
    </xf>
    <xf numFmtId="0" fontId="30" fillId="0" borderId="52" xfId="50" applyFont="1" applyFill="1" applyBorder="1" applyAlignment="1">
      <alignment horizontal="left" vertical="center"/>
    </xf>
    <xf numFmtId="0" fontId="30" fillId="0" borderId="54" xfId="50" applyFont="1" applyFill="1" applyBorder="1" applyAlignment="1">
      <alignment horizontal="center" vertical="center"/>
    </xf>
    <xf numFmtId="0" fontId="30" fillId="0" borderId="55" xfId="50" applyFont="1" applyFill="1" applyBorder="1" applyAlignment="1">
      <alignment horizontal="center" vertical="center"/>
    </xf>
    <xf numFmtId="0" fontId="30" fillId="0" borderId="30" xfId="50" applyFont="1" applyFill="1" applyBorder="1" applyAlignment="1">
      <alignment horizontal="center" vertical="center"/>
    </xf>
    <xf numFmtId="0" fontId="30" fillId="0" borderId="31" xfId="50" applyFont="1" applyFill="1" applyBorder="1" applyAlignment="1">
      <alignment horizontal="center" vertical="center"/>
    </xf>
    <xf numFmtId="0" fontId="38" fillId="0" borderId="50" xfId="50" applyFont="1" applyBorder="1" applyAlignment="1">
      <alignment horizontal="center" vertical="center"/>
    </xf>
    <xf numFmtId="0" fontId="38" fillId="0" borderId="56" xfId="50" applyFont="1" applyBorder="1" applyAlignment="1">
      <alignment horizontal="center" vertical="center"/>
    </xf>
    <xf numFmtId="0" fontId="31" fillId="0" borderId="44" xfId="50" applyFont="1" applyBorder="1" applyAlignment="1">
      <alignment horizontal="left" vertical="center"/>
    </xf>
    <xf numFmtId="0" fontId="32" fillId="0" borderId="44" xfId="50" applyFont="1" applyBorder="1" applyAlignment="1">
      <alignment horizontal="center" vertical="center"/>
    </xf>
    <xf numFmtId="0" fontId="31" fillId="0" borderId="32" xfId="50" applyFont="1" applyBorder="1" applyAlignment="1">
      <alignment horizontal="left" vertical="center"/>
    </xf>
    <xf numFmtId="0" fontId="31" fillId="0" borderId="43" xfId="50" applyFont="1" applyBorder="1" applyAlignment="1">
      <alignment horizontal="left" vertical="center"/>
    </xf>
    <xf numFmtId="0" fontId="32" fillId="0" borderId="32" xfId="50" applyFont="1" applyBorder="1" applyAlignment="1">
      <alignment horizontal="left" vertical="center"/>
    </xf>
    <xf numFmtId="0" fontId="40" fillId="0" borderId="27" xfId="50" applyFont="1" applyBorder="1" applyAlignment="1">
      <alignment horizontal="left" vertical="center"/>
    </xf>
    <xf numFmtId="0" fontId="40" fillId="0" borderId="43" xfId="50" applyFont="1" applyBorder="1" applyAlignment="1">
      <alignment horizontal="left" vertical="center"/>
    </xf>
    <xf numFmtId="0" fontId="40" fillId="0" borderId="35" xfId="50" applyFont="1" applyBorder="1" applyAlignment="1">
      <alignment horizontal="left" vertical="center"/>
    </xf>
    <xf numFmtId="0" fontId="40" fillId="0" borderId="36" xfId="50" applyFont="1" applyBorder="1" applyAlignment="1">
      <alignment horizontal="left" vertical="center"/>
    </xf>
    <xf numFmtId="0" fontId="40" fillId="0" borderId="46" xfId="50" applyFont="1" applyBorder="1" applyAlignment="1">
      <alignment horizontal="left" vertical="center"/>
    </xf>
    <xf numFmtId="0" fontId="31" fillId="0" borderId="44" xfId="50" applyFont="1" applyFill="1" applyBorder="1" applyAlignment="1">
      <alignment horizontal="left" vertical="center"/>
    </xf>
    <xf numFmtId="0" fontId="32" fillId="0" borderId="32" xfId="50" applyFont="1" applyBorder="1" applyAlignment="1">
      <alignment horizontal="center" vertical="center"/>
    </xf>
    <xf numFmtId="0" fontId="40" fillId="0" borderId="44" xfId="50" applyFont="1" applyBorder="1" applyAlignment="1">
      <alignment horizontal="left" vertical="center"/>
    </xf>
    <xf numFmtId="0" fontId="32" fillId="0" borderId="47" xfId="50" applyFont="1" applyFill="1" applyBorder="1" applyAlignment="1">
      <alignment horizontal="left" vertical="center"/>
    </xf>
    <xf numFmtId="0" fontId="31" fillId="0" borderId="45" xfId="50" applyFont="1" applyFill="1" applyBorder="1" applyAlignment="1">
      <alignment horizontal="left" vertical="center"/>
    </xf>
    <xf numFmtId="0" fontId="31" fillId="0" borderId="46" xfId="50" applyFont="1" applyFill="1" applyBorder="1" applyAlignment="1">
      <alignment horizontal="left" vertical="center"/>
    </xf>
    <xf numFmtId="0" fontId="32" fillId="0" borderId="46" xfId="50" applyFont="1" applyBorder="1" applyAlignment="1">
      <alignment horizontal="left" vertical="center"/>
    </xf>
    <xf numFmtId="0" fontId="31" fillId="0" borderId="57" xfId="50" applyFont="1" applyBorder="1" applyAlignment="1">
      <alignment horizontal="center" vertical="center"/>
    </xf>
    <xf numFmtId="0" fontId="30" fillId="0" borderId="58" xfId="50" applyFont="1" applyFill="1" applyBorder="1" applyAlignment="1">
      <alignment horizontal="left" vertical="center"/>
    </xf>
    <xf numFmtId="0" fontId="30" fillId="0" borderId="59" xfId="50" applyFont="1" applyFill="1" applyBorder="1" applyAlignment="1">
      <alignment horizontal="center" vertical="center"/>
    </xf>
    <xf numFmtId="0" fontId="30" fillId="0" borderId="32" xfId="50" applyFont="1" applyFill="1" applyBorder="1" applyAlignment="1">
      <alignment horizontal="center" vertical="center"/>
    </xf>
    <xf numFmtId="0" fontId="38" fillId="0" borderId="52" xfId="50" applyFont="1" applyBorder="1" applyAlignment="1">
      <alignment horizontal="center" vertical="center"/>
    </xf>
    <xf numFmtId="0" fontId="38" fillId="0" borderId="57" xfId="50" applyFont="1" applyBorder="1" applyAlignment="1">
      <alignment horizontal="center" vertical="center"/>
    </xf>
    <xf numFmtId="177" fontId="33" fillId="4" borderId="2" xfId="11" applyNumberFormat="1" applyFont="1" applyFill="1" applyBorder="1" applyAlignment="1">
      <alignment horizontal="center"/>
    </xf>
    <xf numFmtId="177" fontId="34" fillId="4" borderId="2" xfId="11" applyNumberFormat="1" applyFont="1" applyFill="1" applyBorder="1" applyAlignment="1">
      <alignment horizontal="center"/>
    </xf>
    <xf numFmtId="0" fontId="28" fillId="4" borderId="2" xfId="51" applyFont="1" applyFill="1" applyBorder="1" applyAlignment="1" applyProtection="1">
      <alignment horizontal="center" vertical="center"/>
    </xf>
    <xf numFmtId="0" fontId="28" fillId="4" borderId="8" xfId="51" applyFont="1" applyFill="1" applyBorder="1" applyAlignment="1" applyProtection="1">
      <alignment horizontal="center" vertical="center"/>
    </xf>
    <xf numFmtId="0" fontId="29" fillId="4" borderId="60" xfId="52" applyFont="1" applyFill="1" applyBorder="1" applyAlignment="1">
      <alignment horizontal="center" vertical="center"/>
    </xf>
    <xf numFmtId="49" fontId="28" fillId="4" borderId="22" xfId="51" applyNumberFormat="1" applyFont="1" applyFill="1" applyBorder="1" applyAlignment="1">
      <alignment horizontal="center"/>
    </xf>
    <xf numFmtId="49" fontId="28" fillId="4" borderId="23" xfId="51" applyNumberFormat="1" applyFont="1" applyFill="1" applyBorder="1" applyAlignment="1">
      <alignment horizontal="center"/>
    </xf>
    <xf numFmtId="49" fontId="28" fillId="4" borderId="24" xfId="51" applyNumberFormat="1" applyFont="1" applyFill="1" applyBorder="1" applyAlignment="1">
      <alignment horizontal="center"/>
    </xf>
    <xf numFmtId="0" fontId="38" fillId="0" borderId="0" xfId="50" applyFont="1" applyBorder="1" applyAlignment="1">
      <alignment horizontal="left" vertical="center"/>
    </xf>
    <xf numFmtId="0" fontId="43" fillId="0" borderId="25" xfId="50" applyFont="1" applyBorder="1" applyAlignment="1">
      <alignment horizontal="center" vertical="top"/>
    </xf>
    <xf numFmtId="0" fontId="31" fillId="0" borderId="35" xfId="50" applyFont="1" applyBorder="1" applyAlignment="1">
      <alignment horizontal="left" vertical="center"/>
    </xf>
    <xf numFmtId="0" fontId="31" fillId="0" borderId="46" xfId="50" applyFont="1" applyBorder="1" applyAlignment="1">
      <alignment horizontal="left" vertical="center"/>
    </xf>
    <xf numFmtId="0" fontId="32" fillId="0" borderId="61" xfId="50" applyFont="1" applyBorder="1" applyAlignment="1">
      <alignment horizontal="left" vertical="center"/>
    </xf>
    <xf numFmtId="0" fontId="32" fillId="0" borderId="38" xfId="50" applyFont="1" applyBorder="1" applyAlignment="1">
      <alignment horizontal="left" vertical="center"/>
    </xf>
    <xf numFmtId="0" fontId="30" fillId="0" borderId="53" xfId="50" applyFont="1" applyBorder="1" applyAlignment="1">
      <alignment horizontal="left" vertical="center"/>
    </xf>
    <xf numFmtId="0" fontId="30" fillId="0" borderId="52" xfId="50" applyFont="1" applyBorder="1" applyAlignment="1">
      <alignment horizontal="left" vertical="center"/>
    </xf>
    <xf numFmtId="0" fontId="32" fillId="0" borderId="54" xfId="50" applyFont="1" applyBorder="1" applyAlignment="1">
      <alignment vertical="center"/>
    </xf>
    <xf numFmtId="0" fontId="38" fillId="0" borderId="55" xfId="50" applyFont="1" applyBorder="1" applyAlignment="1">
      <alignment horizontal="left" vertical="center"/>
    </xf>
    <xf numFmtId="0" fontId="31" fillId="0" borderId="55" xfId="50" applyFont="1" applyBorder="1" applyAlignment="1">
      <alignment horizontal="left" vertical="center"/>
    </xf>
    <xf numFmtId="0" fontId="38" fillId="0" borderId="55" xfId="50" applyFont="1" applyBorder="1" applyAlignment="1">
      <alignment vertical="center"/>
    </xf>
    <xf numFmtId="0" fontId="32" fillId="0" borderId="55" xfId="50" applyFont="1" applyBorder="1" applyAlignment="1">
      <alignment vertical="center"/>
    </xf>
    <xf numFmtId="0" fontId="32" fillId="0" borderId="54" xfId="50" applyFont="1" applyBorder="1" applyAlignment="1">
      <alignment horizontal="center" vertical="center"/>
    </xf>
    <xf numFmtId="0" fontId="31" fillId="0" borderId="55" xfId="50" applyFont="1" applyBorder="1" applyAlignment="1">
      <alignment horizontal="center" vertical="center"/>
    </xf>
    <xf numFmtId="0" fontId="32" fillId="0" borderId="55" xfId="50" applyFont="1" applyBorder="1" applyAlignment="1">
      <alignment horizontal="center" vertical="center"/>
    </xf>
    <xf numFmtId="0" fontId="38" fillId="0" borderId="55" xfId="50" applyFont="1" applyBorder="1" applyAlignment="1">
      <alignment horizontal="center" vertical="center"/>
    </xf>
    <xf numFmtId="0" fontId="38" fillId="0" borderId="29" xfId="50" applyFont="1" applyBorder="1" applyAlignment="1">
      <alignment horizontal="center" vertical="center"/>
    </xf>
    <xf numFmtId="0" fontId="32" fillId="0" borderId="40" xfId="50" applyFont="1" applyBorder="1" applyAlignment="1">
      <alignment horizontal="left" vertical="center" wrapText="1"/>
    </xf>
    <xf numFmtId="0" fontId="32" fillId="0" borderId="41" xfId="50" applyFont="1" applyBorder="1" applyAlignment="1">
      <alignment horizontal="left" vertical="center" wrapText="1"/>
    </xf>
    <xf numFmtId="0" fontId="32" fillId="0" borderId="54" xfId="50" applyFont="1" applyBorder="1" applyAlignment="1">
      <alignment horizontal="left" vertical="center"/>
    </xf>
    <xf numFmtId="0" fontId="32" fillId="0" borderId="55" xfId="50" applyFont="1" applyBorder="1" applyAlignment="1">
      <alignment horizontal="left" vertical="center"/>
    </xf>
    <xf numFmtId="0" fontId="44" fillId="0" borderId="62" xfId="50" applyFont="1" applyBorder="1" applyAlignment="1">
      <alignment horizontal="left" vertical="center" wrapText="1"/>
    </xf>
    <xf numFmtId="9" fontId="31" fillId="0" borderId="29" xfId="50" applyNumberFormat="1" applyFont="1" applyBorder="1" applyAlignment="1">
      <alignment horizontal="center" vertical="center"/>
    </xf>
    <xf numFmtId="0" fontId="30" fillId="0" borderId="53" xfId="0" applyFont="1" applyBorder="1" applyAlignment="1">
      <alignment horizontal="left" vertical="center"/>
    </xf>
    <xf numFmtId="0" fontId="30" fillId="0" borderId="52" xfId="0" applyFont="1" applyBorder="1" applyAlignment="1">
      <alignment horizontal="left" vertical="center"/>
    </xf>
    <xf numFmtId="9" fontId="31" fillId="0" borderId="39" xfId="50" applyNumberFormat="1" applyFont="1" applyBorder="1" applyAlignment="1">
      <alignment horizontal="left" vertical="center"/>
    </xf>
    <xf numFmtId="9" fontId="31" fillId="0" borderId="34" xfId="50" applyNumberFormat="1" applyFont="1" applyBorder="1" applyAlignment="1">
      <alignment horizontal="left" vertical="center"/>
    </xf>
    <xf numFmtId="9" fontId="31" fillId="0" borderId="40" xfId="50" applyNumberFormat="1" applyFont="1" applyBorder="1" applyAlignment="1">
      <alignment horizontal="left" vertical="center"/>
    </xf>
    <xf numFmtId="9" fontId="31" fillId="0" borderId="41" xfId="50" applyNumberFormat="1" applyFont="1" applyBorder="1" applyAlignment="1">
      <alignment horizontal="left" vertical="center"/>
    </xf>
    <xf numFmtId="0" fontId="40" fillId="0" borderId="54" xfId="50" applyFont="1" applyFill="1" applyBorder="1" applyAlignment="1">
      <alignment horizontal="left" vertical="center"/>
    </xf>
    <xf numFmtId="0" fontId="40" fillId="0" borderId="55" xfId="50" applyFont="1" applyFill="1" applyBorder="1" applyAlignment="1">
      <alignment horizontal="left" vertical="center"/>
    </xf>
    <xf numFmtId="0" fontId="40" fillId="0" borderId="63" xfId="50" applyFont="1" applyFill="1" applyBorder="1" applyAlignment="1">
      <alignment horizontal="left" vertical="center"/>
    </xf>
    <xf numFmtId="0" fontId="40" fillId="0" borderId="41" xfId="50" applyFont="1" applyFill="1" applyBorder="1" applyAlignment="1">
      <alignment horizontal="left" vertical="center"/>
    </xf>
    <xf numFmtId="0" fontId="30" fillId="0" borderId="38" xfId="50" applyFont="1" applyFill="1" applyBorder="1" applyAlignment="1">
      <alignment horizontal="left" vertical="center"/>
    </xf>
    <xf numFmtId="0" fontId="31" fillId="0" borderId="64" xfId="50" applyFont="1" applyFill="1" applyBorder="1" applyAlignment="1">
      <alignment horizontal="left" vertical="center"/>
    </xf>
    <xf numFmtId="0" fontId="31" fillId="0" borderId="65" xfId="50" applyFont="1" applyFill="1" applyBorder="1" applyAlignment="1">
      <alignment horizontal="left" vertical="center"/>
    </xf>
    <xf numFmtId="0" fontId="30" fillId="0" borderId="49" xfId="50" applyFont="1" applyBorder="1" applyAlignment="1">
      <alignment vertical="center"/>
    </xf>
    <xf numFmtId="0" fontId="45" fillId="0" borderId="52" xfId="50" applyFont="1" applyBorder="1" applyAlignment="1">
      <alignment horizontal="center" vertical="center"/>
    </xf>
    <xf numFmtId="0" fontId="30" fillId="0" borderId="50" xfId="50" applyFont="1" applyBorder="1" applyAlignment="1">
      <alignment vertical="center"/>
    </xf>
    <xf numFmtId="0" fontId="31" fillId="0" borderId="66" xfId="50" applyFont="1" applyBorder="1" applyAlignment="1">
      <alignment vertical="center"/>
    </xf>
    <xf numFmtId="0" fontId="30" fillId="0" borderId="66" xfId="50" applyFont="1" applyBorder="1" applyAlignment="1">
      <alignment vertical="center"/>
    </xf>
    <xf numFmtId="58" fontId="38" fillId="0" borderId="50" xfId="50" applyNumberFormat="1" applyFont="1" applyBorder="1" applyAlignment="1">
      <alignment vertical="center"/>
    </xf>
    <xf numFmtId="0" fontId="30" fillId="0" borderId="38" xfId="50" applyFont="1" applyBorder="1" applyAlignment="1">
      <alignment horizontal="center" vertical="center"/>
    </xf>
    <xf numFmtId="0" fontId="31" fillId="0" borderId="61" xfId="50" applyFont="1" applyFill="1" applyBorder="1" applyAlignment="1">
      <alignment horizontal="left" vertical="center"/>
    </xf>
    <xf numFmtId="0" fontId="31" fillId="0" borderId="38" xfId="50" applyFont="1" applyFill="1" applyBorder="1" applyAlignment="1">
      <alignment horizontal="left" vertical="center"/>
    </xf>
    <xf numFmtId="0" fontId="38" fillId="0" borderId="66" xfId="50" applyFont="1" applyBorder="1" applyAlignment="1">
      <alignment vertical="center"/>
    </xf>
    <xf numFmtId="0" fontId="32" fillId="0" borderId="67" xfId="50" applyFont="1" applyBorder="1" applyAlignment="1">
      <alignment horizontal="left" vertical="center"/>
    </xf>
    <xf numFmtId="0" fontId="30" fillId="0" borderId="58" xfId="50" applyFont="1" applyBorder="1" applyAlignment="1">
      <alignment horizontal="left" vertical="center"/>
    </xf>
    <xf numFmtId="0" fontId="31" fillId="0" borderId="59" xfId="50" applyFont="1" applyBorder="1" applyAlignment="1">
      <alignment horizontal="left" vertical="center"/>
    </xf>
    <xf numFmtId="0" fontId="32" fillId="0" borderId="0" xfId="50" applyFont="1" applyBorder="1" applyAlignment="1">
      <alignment vertical="center"/>
    </xf>
    <xf numFmtId="0" fontId="32" fillId="0" borderId="47" xfId="50" applyFont="1" applyBorder="1" applyAlignment="1">
      <alignment horizontal="left" vertical="center" wrapText="1"/>
    </xf>
    <xf numFmtId="0" fontId="32" fillId="0" borderId="59" xfId="50" applyFont="1" applyBorder="1" applyAlignment="1">
      <alignment horizontal="left" vertical="center"/>
    </xf>
    <xf numFmtId="0" fontId="46" fillId="0" borderId="44" xfId="50" applyFont="1" applyBorder="1" applyAlignment="1">
      <alignment horizontal="left" vertical="center" wrapText="1"/>
    </xf>
    <xf numFmtId="0" fontId="46" fillId="0" borderId="44" xfId="50" applyFont="1" applyBorder="1" applyAlignment="1">
      <alignment horizontal="left" vertical="center"/>
    </xf>
    <xf numFmtId="0" fontId="41" fillId="0" borderId="44" xfId="50" applyFont="1" applyBorder="1" applyAlignment="1">
      <alignment horizontal="left" vertical="center"/>
    </xf>
    <xf numFmtId="0" fontId="30" fillId="0" borderId="58" xfId="0" applyFont="1" applyBorder="1" applyAlignment="1">
      <alignment horizontal="left" vertical="center"/>
    </xf>
    <xf numFmtId="9" fontId="31" fillId="0" borderId="45" xfId="50" applyNumberFormat="1" applyFont="1" applyBorder="1" applyAlignment="1">
      <alignment horizontal="left" vertical="center"/>
    </xf>
    <xf numFmtId="9" fontId="31" fillId="0" borderId="47" xfId="50" applyNumberFormat="1" applyFont="1" applyBorder="1" applyAlignment="1">
      <alignment horizontal="left" vertical="center"/>
    </xf>
    <xf numFmtId="0" fontId="40" fillId="0" borderId="59" xfId="50" applyFont="1" applyFill="1" applyBorder="1" applyAlignment="1">
      <alignment horizontal="left" vertical="center"/>
    </xf>
    <xf numFmtId="0" fontId="40" fillId="0" borderId="47" xfId="50" applyFont="1" applyFill="1" applyBorder="1" applyAlignment="1">
      <alignment horizontal="left" vertical="center"/>
    </xf>
    <xf numFmtId="0" fontId="31" fillId="0" borderId="68" xfId="50" applyFont="1" applyFill="1" applyBorder="1" applyAlignment="1">
      <alignment horizontal="left" vertical="center"/>
    </xf>
    <xf numFmtId="0" fontId="30" fillId="0" borderId="69" xfId="50" applyFont="1" applyBorder="1" applyAlignment="1">
      <alignment horizontal="center" vertical="center"/>
    </xf>
    <xf numFmtId="0" fontId="31" fillId="0" borderId="66" xfId="50" applyFont="1" applyBorder="1" applyAlignment="1">
      <alignment horizontal="center" vertical="center"/>
    </xf>
    <xf numFmtId="0" fontId="31" fillId="0" borderId="67" xfId="50" applyFont="1" applyBorder="1" applyAlignment="1">
      <alignment horizontal="center" vertical="center"/>
    </xf>
    <xf numFmtId="0" fontId="31" fillId="0" borderId="67" xfId="50" applyFont="1" applyFill="1" applyBorder="1" applyAlignment="1">
      <alignment horizontal="left" vertical="center"/>
    </xf>
    <xf numFmtId="0" fontId="47" fillId="0" borderId="70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48" fillId="0" borderId="72" xfId="0" applyFont="1" applyBorder="1"/>
    <xf numFmtId="0" fontId="48" fillId="0" borderId="2" xfId="0" applyFont="1" applyBorder="1"/>
    <xf numFmtId="0" fontId="48" fillId="0" borderId="6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8" fillId="7" borderId="6" xfId="0" applyFont="1" applyFill="1" applyBorder="1" applyAlignment="1">
      <alignment horizontal="center" vertical="center"/>
    </xf>
    <xf numFmtId="0" fontId="48" fillId="7" borderId="8" xfId="0" applyFont="1" applyFill="1" applyBorder="1" applyAlignment="1">
      <alignment horizontal="center" vertical="center"/>
    </xf>
    <xf numFmtId="0" fontId="48" fillId="7" borderId="2" xfId="0" applyFont="1" applyFill="1" applyBorder="1"/>
    <xf numFmtId="0" fontId="0" fillId="0" borderId="72" xfId="0" applyBorder="1"/>
    <xf numFmtId="0" fontId="0" fillId="7" borderId="2" xfId="0" applyFill="1" applyBorder="1"/>
    <xf numFmtId="0" fontId="0" fillId="0" borderId="73" xfId="0" applyBorder="1"/>
    <xf numFmtId="0" fontId="0" fillId="0" borderId="74" xfId="0" applyBorder="1"/>
    <xf numFmtId="0" fontId="0" fillId="7" borderId="74" xfId="0" applyFill="1" applyBorder="1"/>
    <xf numFmtId="0" fontId="0" fillId="8" borderId="0" xfId="0" applyFill="1"/>
    <xf numFmtId="0" fontId="47" fillId="0" borderId="75" xfId="0" applyFont="1" applyBorder="1" applyAlignment="1">
      <alignment horizontal="center" vertical="center" wrapText="1"/>
    </xf>
    <xf numFmtId="0" fontId="48" fillId="0" borderId="76" xfId="0" applyFont="1" applyBorder="1" applyAlignment="1">
      <alignment horizontal="center" vertical="center"/>
    </xf>
    <xf numFmtId="0" fontId="48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9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8" fillId="9" borderId="2" xfId="0" applyFont="1" applyFill="1" applyBorder="1" applyAlignment="1">
      <alignment vertical="top" wrapText="1"/>
    </xf>
    <xf numFmtId="0" fontId="5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  <xf numFmtId="0" fontId="17" fillId="0" borderId="2" xfId="53" applyFont="1" applyFill="1" applyBorder="1" applyAlignment="1" quotePrefix="1">
      <alignment horizontal="center" vertical="center" wrapText="1"/>
    </xf>
    <xf numFmtId="0" fontId="4" fillId="0" borderId="5" xfId="53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S10" xfId="53"/>
    <cellStyle name="S11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33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5360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10502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33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10502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526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5360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52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52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33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526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5262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90500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336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860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670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575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76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575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76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57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76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5752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57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7655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76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0150"/>
              <a:ext cx="381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81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191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382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47700"/>
              <a:ext cx="4095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382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191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2001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8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314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314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314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314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314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296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900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90011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20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00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2015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90011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201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900112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900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201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201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201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201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30505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31457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33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52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913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913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428625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428625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428625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4592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219075</xdr:rowOff>
        </xdr:from>
        <xdr:to>
          <xdr:col>2</xdr:col>
          <xdr:colOff>742950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4592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238125</xdr:rowOff>
        </xdr:from>
        <xdr:to>
          <xdr:col>2</xdr:col>
          <xdr:colOff>723900</xdr:colOff>
          <xdr:row>11</xdr:row>
          <xdr:rowOff>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238125</xdr:rowOff>
        </xdr:from>
        <xdr:to>
          <xdr:col>1</xdr:col>
          <xdr:colOff>714375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79945" y="19716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41945" y="1933575"/>
              <a:ext cx="49530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198995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41945" y="2143125"/>
              <a:ext cx="4953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198995" y="70485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60995" y="676275"/>
              <a:ext cx="4953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8045" y="914400"/>
              <a:ext cx="4857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0045" y="914400"/>
              <a:ext cx="4857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4662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8957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2757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8957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9887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9887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9887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428625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428625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428625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04925"/>
              <a:ext cx="438150" cy="428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7774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4459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3524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8721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4446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4446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8721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4446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8291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8291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1614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8291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44690" y="10668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447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447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346710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3009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1614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1614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44790" y="10668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446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446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5864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428625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428625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428625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442" customWidth="1"/>
    <col min="3" max="3" width="10.125" customWidth="1"/>
  </cols>
  <sheetData>
    <row r="1" ht="21" customHeight="1" spans="1:2">
      <c r="A1" s="443"/>
      <c r="B1" s="444" t="s">
        <v>0</v>
      </c>
    </row>
    <row r="2" spans="1:2">
      <c r="A2" s="7">
        <v>1</v>
      </c>
      <c r="B2" s="445" t="s">
        <v>1</v>
      </c>
    </row>
    <row r="3" spans="1:2">
      <c r="A3" s="7">
        <v>2</v>
      </c>
      <c r="B3" s="445" t="s">
        <v>2</v>
      </c>
    </row>
    <row r="4" spans="1:2">
      <c r="A4" s="7">
        <v>3</v>
      </c>
      <c r="B4" s="445" t="s">
        <v>3</v>
      </c>
    </row>
    <row r="5" spans="1:2">
      <c r="A5" s="7">
        <v>4</v>
      </c>
      <c r="B5" s="445" t="s">
        <v>4</v>
      </c>
    </row>
    <row r="6" spans="1:2">
      <c r="A6" s="7">
        <v>5</v>
      </c>
      <c r="B6" s="445" t="s">
        <v>5</v>
      </c>
    </row>
    <row r="7" spans="1:2">
      <c r="A7" s="7">
        <v>6</v>
      </c>
      <c r="B7" s="445" t="s">
        <v>6</v>
      </c>
    </row>
    <row r="8" s="441" customFormat="1" ht="15" customHeight="1" spans="1:2">
      <c r="A8" s="446">
        <v>7</v>
      </c>
      <c r="B8" s="447" t="s">
        <v>7</v>
      </c>
    </row>
    <row r="9" ht="18.95" customHeight="1" spans="1:2">
      <c r="A9" s="443"/>
      <c r="B9" s="448" t="s">
        <v>8</v>
      </c>
    </row>
    <row r="10" ht="15.95" customHeight="1" spans="1:2">
      <c r="A10" s="7">
        <v>1</v>
      </c>
      <c r="B10" s="449" t="s">
        <v>9</v>
      </c>
    </row>
    <row r="11" spans="1:2">
      <c r="A11" s="7">
        <v>2</v>
      </c>
      <c r="B11" s="445" t="s">
        <v>10</v>
      </c>
    </row>
    <row r="12" spans="1:2">
      <c r="A12" s="7">
        <v>3</v>
      </c>
      <c r="B12" s="447" t="s">
        <v>11</v>
      </c>
    </row>
    <row r="13" spans="1:2">
      <c r="A13" s="7">
        <v>4</v>
      </c>
      <c r="B13" s="445" t="s">
        <v>12</v>
      </c>
    </row>
    <row r="14" spans="1:2">
      <c r="A14" s="7">
        <v>5</v>
      </c>
      <c r="B14" s="445" t="s">
        <v>13</v>
      </c>
    </row>
    <row r="15" spans="1:2">
      <c r="A15" s="7">
        <v>6</v>
      </c>
      <c r="B15" s="445" t="s">
        <v>14</v>
      </c>
    </row>
    <row r="16" spans="1:2">
      <c r="A16" s="7">
        <v>7</v>
      </c>
      <c r="B16" s="445" t="s">
        <v>15</v>
      </c>
    </row>
    <row r="17" spans="1:2">
      <c r="A17" s="7">
        <v>8</v>
      </c>
      <c r="B17" s="445" t="s">
        <v>16</v>
      </c>
    </row>
    <row r="18" spans="1:2">
      <c r="A18" s="7">
        <v>9</v>
      </c>
      <c r="B18" s="445" t="s">
        <v>17</v>
      </c>
    </row>
    <row r="19" spans="1:2">
      <c r="A19" s="7"/>
      <c r="B19" s="445"/>
    </row>
    <row r="20" ht="20.25" spans="1:2">
      <c r="A20" s="443"/>
      <c r="B20" s="444" t="s">
        <v>18</v>
      </c>
    </row>
    <row r="21" spans="1:2">
      <c r="A21" s="7">
        <v>1</v>
      </c>
      <c r="B21" s="450" t="s">
        <v>19</v>
      </c>
    </row>
    <row r="22" spans="1:2">
      <c r="A22" s="7">
        <v>2</v>
      </c>
      <c r="B22" s="445" t="s">
        <v>20</v>
      </c>
    </row>
    <row r="23" spans="1:2">
      <c r="A23" s="7">
        <v>3</v>
      </c>
      <c r="B23" s="445" t="s">
        <v>21</v>
      </c>
    </row>
    <row r="24" spans="1:2">
      <c r="A24" s="7">
        <v>4</v>
      </c>
      <c r="B24" s="445" t="s">
        <v>22</v>
      </c>
    </row>
    <row r="25" spans="1:2">
      <c r="A25" s="7">
        <v>5</v>
      </c>
      <c r="B25" s="445" t="s">
        <v>23</v>
      </c>
    </row>
    <row r="26" spans="1:2">
      <c r="A26" s="7">
        <v>6</v>
      </c>
      <c r="B26" s="445" t="s">
        <v>24</v>
      </c>
    </row>
    <row r="27" spans="1:2">
      <c r="A27" s="7">
        <v>7</v>
      </c>
      <c r="B27" s="445" t="s">
        <v>25</v>
      </c>
    </row>
    <row r="28" spans="1:2">
      <c r="A28" s="7">
        <v>8</v>
      </c>
      <c r="B28" s="445" t="s">
        <v>26</v>
      </c>
    </row>
    <row r="29" spans="1:2">
      <c r="A29" s="7"/>
      <c r="B29" s="445"/>
    </row>
    <row r="30" ht="20.25" spans="1:2">
      <c r="A30" s="443"/>
      <c r="B30" s="444" t="s">
        <v>27</v>
      </c>
    </row>
    <row r="31" spans="1:2">
      <c r="A31" s="7">
        <v>1</v>
      </c>
      <c r="B31" s="450" t="s">
        <v>28</v>
      </c>
    </row>
    <row r="32" spans="1:2">
      <c r="A32" s="7">
        <v>2</v>
      </c>
      <c r="B32" s="445" t="s">
        <v>29</v>
      </c>
    </row>
    <row r="33" spans="1:2">
      <c r="A33" s="7">
        <v>3</v>
      </c>
      <c r="B33" s="445" t="s">
        <v>30</v>
      </c>
    </row>
    <row r="34" spans="1:2">
      <c r="A34" s="7">
        <v>4</v>
      </c>
      <c r="B34" s="445" t="s">
        <v>31</v>
      </c>
    </row>
    <row r="35" spans="1:2">
      <c r="A35" s="7">
        <v>5</v>
      </c>
      <c r="B35" s="445" t="s">
        <v>32</v>
      </c>
    </row>
    <row r="36" spans="1:2">
      <c r="A36" s="7">
        <v>6</v>
      </c>
      <c r="B36" s="445" t="s">
        <v>33</v>
      </c>
    </row>
    <row r="37" spans="1:2">
      <c r="A37" s="7">
        <v>7</v>
      </c>
      <c r="B37" s="445" t="s">
        <v>34</v>
      </c>
    </row>
    <row r="38" spans="1:2">
      <c r="A38" s="7"/>
      <c r="B38" s="445"/>
    </row>
    <row r="40" spans="1:2">
      <c r="A40" s="451" t="s">
        <v>35</v>
      </c>
      <c r="B40" s="45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D4" sqref="D4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85" t="s">
        <v>349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="82" customFormat="1" ht="16.5" customHeight="1" spans="1:13">
      <c r="A2" s="86" t="s">
        <v>325</v>
      </c>
      <c r="B2" s="87" t="s">
        <v>330</v>
      </c>
      <c r="C2" s="87" t="s">
        <v>326</v>
      </c>
      <c r="D2" s="88" t="s">
        <v>350</v>
      </c>
      <c r="E2" s="87" t="s">
        <v>328</v>
      </c>
      <c r="F2" s="87" t="s">
        <v>329</v>
      </c>
      <c r="G2" s="86" t="s">
        <v>351</v>
      </c>
      <c r="H2" s="86"/>
      <c r="I2" s="86" t="s">
        <v>352</v>
      </c>
      <c r="J2" s="86"/>
      <c r="K2" s="104" t="s">
        <v>353</v>
      </c>
      <c r="L2" s="105" t="s">
        <v>354</v>
      </c>
      <c r="M2" s="88" t="s">
        <v>355</v>
      </c>
    </row>
    <row r="3" s="82" customFormat="1" ht="16.5" customHeight="1" spans="1:13">
      <c r="A3" s="86"/>
      <c r="B3" s="89"/>
      <c r="C3" s="89"/>
      <c r="D3" s="90"/>
      <c r="E3" s="89"/>
      <c r="F3" s="89"/>
      <c r="G3" s="86" t="s">
        <v>356</v>
      </c>
      <c r="H3" s="86" t="s">
        <v>357</v>
      </c>
      <c r="I3" s="86" t="s">
        <v>356</v>
      </c>
      <c r="J3" s="86" t="s">
        <v>357</v>
      </c>
      <c r="K3" s="106"/>
      <c r="L3" s="107"/>
      <c r="M3" s="90"/>
    </row>
    <row r="4" s="83" customFormat="1" ht="33.75" spans="1:13">
      <c r="A4" s="91">
        <v>1</v>
      </c>
      <c r="B4" s="92" t="s">
        <v>344</v>
      </c>
      <c r="C4" s="93" t="s">
        <v>358</v>
      </c>
      <c r="D4" s="28" t="s">
        <v>342</v>
      </c>
      <c r="E4" s="94" t="s">
        <v>126</v>
      </c>
      <c r="F4" s="31">
        <v>81960</v>
      </c>
      <c r="G4" s="95">
        <v>0.02</v>
      </c>
      <c r="H4" s="95">
        <v>0.016</v>
      </c>
      <c r="I4" s="108"/>
      <c r="J4" s="109"/>
      <c r="K4" s="110"/>
      <c r="L4" s="53" t="s">
        <v>359</v>
      </c>
      <c r="M4" s="111"/>
    </row>
    <row r="5" s="83" customFormat="1" ht="33.75" spans="1:13">
      <c r="A5" s="91">
        <v>2</v>
      </c>
      <c r="B5" s="92" t="s">
        <v>344</v>
      </c>
      <c r="C5" s="96" t="s">
        <v>360</v>
      </c>
      <c r="D5" s="28" t="s">
        <v>342</v>
      </c>
      <c r="E5" s="94" t="s">
        <v>126</v>
      </c>
      <c r="F5" s="31">
        <v>81960</v>
      </c>
      <c r="G5" s="95">
        <v>0.01</v>
      </c>
      <c r="H5" s="95">
        <v>0.008</v>
      </c>
      <c r="I5" s="108"/>
      <c r="J5" s="91"/>
      <c r="K5" s="91"/>
      <c r="L5" s="53" t="s">
        <v>359</v>
      </c>
      <c r="M5" s="111"/>
    </row>
    <row r="6" s="84" customFormat="1" spans="1:13">
      <c r="A6" s="91"/>
      <c r="B6" s="92"/>
      <c r="C6" s="96"/>
      <c r="D6" s="28"/>
      <c r="E6" s="94"/>
      <c r="F6" s="31"/>
      <c r="G6" s="95"/>
      <c r="H6" s="95"/>
      <c r="I6" s="112"/>
      <c r="J6" s="113"/>
      <c r="K6" s="114"/>
      <c r="L6" s="53"/>
      <c r="M6" s="115"/>
    </row>
    <row r="7" s="84" customFormat="1" spans="1:13">
      <c r="A7" s="91"/>
      <c r="B7" s="92"/>
      <c r="C7" s="96"/>
      <c r="D7" s="28"/>
      <c r="E7" s="94"/>
      <c r="F7" s="31"/>
      <c r="G7" s="95"/>
      <c r="H7" s="95"/>
      <c r="I7" s="112"/>
      <c r="J7" s="113"/>
      <c r="K7" s="114"/>
      <c r="L7" s="53"/>
      <c r="M7" s="115"/>
    </row>
    <row r="8" s="40" customFormat="1" ht="18.75" spans="1:13">
      <c r="A8" s="97" t="s">
        <v>361</v>
      </c>
      <c r="B8" s="98"/>
      <c r="C8" s="98"/>
      <c r="D8" s="98"/>
      <c r="E8" s="99"/>
      <c r="F8" s="100"/>
      <c r="G8" s="101"/>
      <c r="H8" s="97" t="s">
        <v>362</v>
      </c>
      <c r="I8" s="98"/>
      <c r="J8" s="98"/>
      <c r="K8" s="99"/>
      <c r="L8" s="97"/>
      <c r="M8" s="99"/>
    </row>
    <row r="9" ht="107.25" customHeight="1" spans="1:13">
      <c r="A9" s="102" t="s">
        <v>363</v>
      </c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8:M1048576 JI1:JI7 JI8:JI9 TE1:TE7 TE8:TE9 ADA1:ADA7 ADA8:ADA9 AMW1:AMW7 AMW8:AMW9 AWS1:AWS7 AWS8:AWS9 BGO1:BGO7 BGO8:BGO9 BQK1:BQK7 BQK8:BQK9 CAG1:CAG7 CAG8:CAG9 CKC1:CKC7 CKC8:CKC9 CTY1:CTY7 CTY8:CTY9 DDU1:DDU7 DDU8:DDU9 DNQ1:DNQ7 DNQ8:DNQ9 DXM1:DXM7 DXM8:DXM9 EHI1:EHI7 EHI8:EHI9 ERE1:ERE7 ERE8:ERE9 FBA1:FBA7 FBA8:FBA9 FKW1:FKW7 FKW8:FKW9 FUS1:FUS7 FUS8:FUS9 GEO1:GEO7 GEO8:GEO9 GOK1:GOK7 GOK8:GOK9 GYG1:GYG7 GYG8:GYG9 HIC1:HIC7 HIC8:HIC9 HRY1:HRY7 HRY8:HRY9 IBU1:IBU7 IBU8:IBU9 ILQ1:ILQ7 ILQ8:ILQ9 IVM1:IVM7 IVM8:IVM9 JFI1:JFI7 JFI8:JFI9 JPE1:JPE7 JPE8:JPE9 JZA1:JZA7 JZA8:JZA9 KIW1:KIW7 KIW8:KIW9 KSS1:KSS7 KSS8:KSS9 LCO1:LCO7 LCO8:LCO9 LMK1:LMK7 LMK8:LMK9 LWG1:LWG7 LWG8:LWG9 MGC1:MGC7 MGC8:MGC9 MPY1:MPY7 MPY8:MPY9 MZU1:MZU7 MZU8:MZU9 NJQ1:NJQ7 NJQ8:NJQ9 NTM1:NTM7 NTM8:NTM9 ODI1:ODI7 ODI8:ODI9 ONE1:ONE7 ONE8:ONE9 OXA1:OXA7 OXA8:OXA9 PGW1:PGW7 PGW8:PGW9 PQS1:PQS7 PQS8:PQS9 QAO1:QAO7 QAO8:QAO9 QKK1:QKK7 QKK8:QKK9 QUG1:QUG7 QUG8:QUG9 REC1:REC7 REC8:REC9 RNY1:RNY7 RNY8:RNY9 RXU1:RXU7 RXU8:RXU9 SHQ1:SHQ7 SHQ8:SHQ9 SRM1:SRM7 SRM8:SRM9 TBI1:TBI7 TBI8:TBI9 TLE1:TLE7 TLE8:TLE9 TVA1:TVA7 TVA8:TVA9 UEW1:UEW7 UEW8:UEW9 UOS1:UOS7 UOS8:UOS9 UYO1:UYO7 UYO8:UYO9 VIK1:VIK7 VIK8:VIK9 VSG1:VSG7 VSG8:VSG9 WCC1:WCC7 WCC8:WCC9 WLY1:WLY7 WLY8:WLY9 WVU1:WVU7 WVU8:WVU9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="125" zoomScaleNormal="125" workbookViewId="0">
      <selection activeCell="E17" sqref="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14.1" customWidth="1"/>
  </cols>
  <sheetData>
    <row r="1" ht="29.25" spans="1:23">
      <c r="A1" s="1" t="s">
        <v>364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365</v>
      </c>
      <c r="B2" s="3" t="s">
        <v>330</v>
      </c>
      <c r="C2" s="3" t="s">
        <v>326</v>
      </c>
      <c r="D2" s="3" t="s">
        <v>327</v>
      </c>
      <c r="E2" s="3" t="s">
        <v>328</v>
      </c>
      <c r="F2" s="3" t="s">
        <v>329</v>
      </c>
      <c r="G2" s="48" t="s">
        <v>366</v>
      </c>
      <c r="H2" s="49"/>
      <c r="I2" s="66"/>
      <c r="J2" s="48" t="s">
        <v>367</v>
      </c>
      <c r="K2" s="49"/>
      <c r="L2" s="66"/>
      <c r="M2" s="48" t="s">
        <v>368</v>
      </c>
      <c r="N2" s="49"/>
      <c r="O2" s="66"/>
      <c r="P2" s="48" t="s">
        <v>369</v>
      </c>
      <c r="Q2" s="49"/>
      <c r="R2" s="66"/>
      <c r="S2" s="49" t="s">
        <v>370</v>
      </c>
      <c r="T2" s="49"/>
      <c r="U2" s="66"/>
      <c r="V2" s="42" t="s">
        <v>371</v>
      </c>
      <c r="W2" s="42" t="s">
        <v>339</v>
      </c>
    </row>
    <row r="3" ht="16.5" spans="1:23">
      <c r="A3" s="5"/>
      <c r="B3" s="50"/>
      <c r="C3" s="50"/>
      <c r="D3" s="50"/>
      <c r="E3" s="50"/>
      <c r="F3" s="50"/>
      <c r="G3" s="2" t="s">
        <v>372</v>
      </c>
      <c r="H3" s="2" t="s">
        <v>70</v>
      </c>
      <c r="I3" s="2" t="s">
        <v>330</v>
      </c>
      <c r="J3" s="2" t="s">
        <v>372</v>
      </c>
      <c r="K3" s="2" t="s">
        <v>70</v>
      </c>
      <c r="L3" s="2" t="s">
        <v>330</v>
      </c>
      <c r="M3" s="2" t="s">
        <v>372</v>
      </c>
      <c r="N3" s="2" t="s">
        <v>70</v>
      </c>
      <c r="O3" s="2" t="s">
        <v>330</v>
      </c>
      <c r="P3" s="2" t="s">
        <v>372</v>
      </c>
      <c r="Q3" s="2" t="s">
        <v>70</v>
      </c>
      <c r="R3" s="2" t="s">
        <v>330</v>
      </c>
      <c r="S3" s="2" t="s">
        <v>372</v>
      </c>
      <c r="T3" s="2" t="s">
        <v>70</v>
      </c>
      <c r="U3" s="2" t="s">
        <v>330</v>
      </c>
      <c r="V3" s="77"/>
      <c r="W3" s="77"/>
    </row>
    <row r="4" s="46" customFormat="1" ht="59" customHeight="1" spans="1:23">
      <c r="A4" s="51">
        <v>1</v>
      </c>
      <c r="B4" s="52" t="s">
        <v>344</v>
      </c>
      <c r="C4" s="51"/>
      <c r="D4" s="53" t="s">
        <v>342</v>
      </c>
      <c r="E4" s="52" t="s">
        <v>126</v>
      </c>
      <c r="F4" s="52" t="s">
        <v>64</v>
      </c>
      <c r="G4" s="54" t="s">
        <v>373</v>
      </c>
      <c r="H4" s="55" t="s">
        <v>374</v>
      </c>
      <c r="I4" s="453" t="s">
        <v>375</v>
      </c>
      <c r="J4" s="68" t="s">
        <v>376</v>
      </c>
      <c r="K4" s="69" t="s">
        <v>377</v>
      </c>
      <c r="L4" s="70" t="s">
        <v>378</v>
      </c>
      <c r="M4" s="68" t="s">
        <v>379</v>
      </c>
      <c r="N4" s="69" t="s">
        <v>380</v>
      </c>
      <c r="O4" s="70" t="s">
        <v>378</v>
      </c>
      <c r="P4" s="29" t="s">
        <v>381</v>
      </c>
      <c r="Q4" s="29" t="s">
        <v>382</v>
      </c>
      <c r="R4" s="78" t="s">
        <v>383</v>
      </c>
      <c r="S4" s="79"/>
      <c r="T4" s="79"/>
      <c r="U4" s="80"/>
      <c r="V4" s="53" t="s">
        <v>101</v>
      </c>
      <c r="W4" s="81"/>
    </row>
    <row r="5" spans="1:23">
      <c r="A5" s="56"/>
      <c r="B5" s="57"/>
      <c r="C5" s="56"/>
      <c r="D5" s="53"/>
      <c r="E5" s="57"/>
      <c r="F5" s="57"/>
      <c r="G5" s="58" t="s">
        <v>384</v>
      </c>
      <c r="H5" s="59"/>
      <c r="I5" s="71"/>
      <c r="J5" s="58" t="s">
        <v>385</v>
      </c>
      <c r="K5" s="59"/>
      <c r="L5" s="71"/>
      <c r="M5" s="58" t="s">
        <v>386</v>
      </c>
      <c r="N5" s="59"/>
      <c r="O5" s="71"/>
      <c r="P5" s="58"/>
      <c r="Q5" s="59"/>
      <c r="R5" s="71"/>
      <c r="S5" s="59" t="s">
        <v>387</v>
      </c>
      <c r="T5" s="59"/>
      <c r="U5" s="71"/>
      <c r="V5" s="53"/>
      <c r="W5" s="12"/>
    </row>
    <row r="6" spans="1:23">
      <c r="A6" s="56"/>
      <c r="B6" s="57"/>
      <c r="C6" s="56"/>
      <c r="D6" s="53"/>
      <c r="E6" s="57"/>
      <c r="F6" s="57"/>
      <c r="G6" s="60" t="s">
        <v>372</v>
      </c>
      <c r="H6" s="60" t="s">
        <v>70</v>
      </c>
      <c r="I6" s="60" t="s">
        <v>330</v>
      </c>
      <c r="J6" s="60" t="s">
        <v>372</v>
      </c>
      <c r="K6" s="60" t="s">
        <v>70</v>
      </c>
      <c r="L6" s="60" t="s">
        <v>330</v>
      </c>
      <c r="M6" s="60" t="s">
        <v>372</v>
      </c>
      <c r="N6" s="60" t="s">
        <v>70</v>
      </c>
      <c r="O6" s="60" t="s">
        <v>330</v>
      </c>
      <c r="P6" s="60" t="s">
        <v>372</v>
      </c>
      <c r="Q6" s="60" t="s">
        <v>70</v>
      </c>
      <c r="R6" s="60" t="s">
        <v>330</v>
      </c>
      <c r="S6" s="60" t="s">
        <v>372</v>
      </c>
      <c r="T6" s="60" t="s">
        <v>70</v>
      </c>
      <c r="U6" s="60" t="s">
        <v>330</v>
      </c>
      <c r="V6" s="53"/>
      <c r="W6" s="12"/>
    </row>
    <row r="7" s="47" customFormat="1" ht="29.25" customHeight="1" spans="1:23">
      <c r="A7" s="61"/>
      <c r="B7" s="62"/>
      <c r="C7" s="61"/>
      <c r="D7" s="53"/>
      <c r="E7" s="57"/>
      <c r="F7" s="62"/>
      <c r="G7" s="63"/>
      <c r="H7" s="63"/>
      <c r="I7" s="72"/>
      <c r="J7" s="73"/>
      <c r="K7" s="73"/>
      <c r="L7" s="74"/>
      <c r="M7" s="75"/>
      <c r="N7" s="76"/>
      <c r="O7" s="75"/>
      <c r="P7" s="76"/>
      <c r="Q7" s="76"/>
      <c r="R7" s="75"/>
      <c r="S7" s="75"/>
      <c r="T7" s="75"/>
      <c r="U7" s="75"/>
      <c r="V7" s="53"/>
      <c r="W7" s="75"/>
    </row>
    <row r="8" spans="1:23">
      <c r="A8" s="64"/>
      <c r="B8" s="64"/>
      <c r="C8" s="64"/>
      <c r="D8" s="64"/>
      <c r="E8" s="64"/>
      <c r="F8" s="64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65"/>
      <c r="B9" s="65"/>
      <c r="C9" s="65"/>
      <c r="D9" s="65"/>
      <c r="E9" s="65"/>
      <c r="F9" s="65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8.75" spans="1:23">
      <c r="A11" s="16" t="s">
        <v>388</v>
      </c>
      <c r="B11" s="17"/>
      <c r="C11" s="17"/>
      <c r="D11" s="17"/>
      <c r="E11" s="18"/>
      <c r="F11" s="19"/>
      <c r="G11" s="36"/>
      <c r="H11" s="45"/>
      <c r="I11" s="45"/>
      <c r="J11" s="16" t="s">
        <v>389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8"/>
      <c r="V11" s="17"/>
      <c r="W11" s="24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2:A3"/>
    <mergeCell ref="A4:A7"/>
    <mergeCell ref="A8:A9"/>
    <mergeCell ref="B2:B3"/>
    <mergeCell ref="B4:B7"/>
    <mergeCell ref="B8:B9"/>
    <mergeCell ref="C2:C3"/>
    <mergeCell ref="C4:C7"/>
    <mergeCell ref="C8:C9"/>
    <mergeCell ref="D2:D3"/>
    <mergeCell ref="D4:D7"/>
    <mergeCell ref="D8:D9"/>
    <mergeCell ref="E2:E3"/>
    <mergeCell ref="E4:E7"/>
    <mergeCell ref="E8:E9"/>
    <mergeCell ref="F2:F3"/>
    <mergeCell ref="F4:F7"/>
    <mergeCell ref="F8:F9"/>
    <mergeCell ref="V2:V3"/>
    <mergeCell ref="W2:W3"/>
  </mergeCells>
  <dataValidations count="1">
    <dataValidation type="list" allowBlank="1" showInputMessage="1" showErrorMessage="1" sqref="W1 W5:W7 W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5" customFormat="1" ht="16.5" spans="1:14">
      <c r="A2" s="41" t="s">
        <v>391</v>
      </c>
      <c r="B2" s="42" t="s">
        <v>326</v>
      </c>
      <c r="C2" s="42" t="s">
        <v>327</v>
      </c>
      <c r="D2" s="42" t="s">
        <v>328</v>
      </c>
      <c r="E2" s="42" t="s">
        <v>329</v>
      </c>
      <c r="F2" s="42" t="s">
        <v>330</v>
      </c>
      <c r="G2" s="41" t="s">
        <v>392</v>
      </c>
      <c r="H2" s="41" t="s">
        <v>393</v>
      </c>
      <c r="I2" s="41" t="s">
        <v>394</v>
      </c>
      <c r="J2" s="41" t="s">
        <v>393</v>
      </c>
      <c r="K2" s="41" t="s">
        <v>395</v>
      </c>
      <c r="L2" s="41" t="s">
        <v>393</v>
      </c>
      <c r="M2" s="42" t="s">
        <v>371</v>
      </c>
      <c r="N2" s="42" t="s">
        <v>339</v>
      </c>
    </row>
    <row r="3" spans="1:14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43" t="s">
        <v>391</v>
      </c>
      <c r="B4" s="44" t="s">
        <v>396</v>
      </c>
      <c r="C4" s="44" t="s">
        <v>372</v>
      </c>
      <c r="D4" s="44" t="s">
        <v>328</v>
      </c>
      <c r="E4" s="42" t="s">
        <v>329</v>
      </c>
      <c r="F4" s="42" t="s">
        <v>330</v>
      </c>
      <c r="G4" s="41" t="s">
        <v>392</v>
      </c>
      <c r="H4" s="41" t="s">
        <v>393</v>
      </c>
      <c r="I4" s="41" t="s">
        <v>394</v>
      </c>
      <c r="J4" s="41" t="s">
        <v>393</v>
      </c>
      <c r="K4" s="41" t="s">
        <v>395</v>
      </c>
      <c r="L4" s="41" t="s">
        <v>393</v>
      </c>
      <c r="M4" s="42" t="s">
        <v>371</v>
      </c>
      <c r="N4" s="42" t="s">
        <v>339</v>
      </c>
    </row>
    <row r="5" spans="1:14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40" customFormat="1" ht="18.75" spans="1:14">
      <c r="A11" s="16" t="s">
        <v>346</v>
      </c>
      <c r="B11" s="17"/>
      <c r="C11" s="17"/>
      <c r="D11" s="18"/>
      <c r="E11" s="19"/>
      <c r="F11" s="45"/>
      <c r="G11" s="36"/>
      <c r="H11" s="45"/>
      <c r="I11" s="16" t="s">
        <v>397</v>
      </c>
      <c r="J11" s="17"/>
      <c r="K11" s="17"/>
      <c r="L11" s="17"/>
      <c r="M11" s="17"/>
      <c r="N11" s="24"/>
    </row>
    <row r="12" ht="16.5" spans="1:14">
      <c r="A12" s="20" t="s">
        <v>398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2" width="8.5" customWidth="1"/>
    <col min="3" max="3" width="8.6" customWidth="1"/>
    <col min="4" max="4" width="11.3" customWidth="1"/>
    <col min="5" max="5" width="16.125" customWidth="1"/>
    <col min="6" max="6" width="12.6" customWidth="1"/>
    <col min="7" max="7" width="11.3" customWidth="1"/>
    <col min="8" max="8" width="12" customWidth="1"/>
    <col min="9" max="9" width="14" customWidth="1"/>
    <col min="10" max="10" width="11.5" customWidth="1"/>
  </cols>
  <sheetData>
    <row r="1" ht="29.25" spans="1:10">
      <c r="A1" s="1" t="s">
        <v>399</v>
      </c>
      <c r="B1" s="1"/>
      <c r="C1" s="1"/>
      <c r="D1" s="1"/>
      <c r="E1" s="1"/>
      <c r="F1" s="1"/>
      <c r="G1" s="1"/>
      <c r="H1" s="1"/>
      <c r="I1" s="1"/>
      <c r="J1" s="1"/>
    </row>
    <row r="2" s="25" customFormat="1" ht="21" customHeight="1" spans="1:12">
      <c r="A2" s="2" t="s">
        <v>365</v>
      </c>
      <c r="B2" s="3" t="s">
        <v>330</v>
      </c>
      <c r="C2" s="3" t="s">
        <v>326</v>
      </c>
      <c r="D2" s="26" t="s">
        <v>327</v>
      </c>
      <c r="E2" s="3" t="s">
        <v>328</v>
      </c>
      <c r="F2" s="3" t="s">
        <v>329</v>
      </c>
      <c r="G2" s="2" t="s">
        <v>400</v>
      </c>
      <c r="H2" s="2" t="s">
        <v>401</v>
      </c>
      <c r="I2" s="2" t="s">
        <v>402</v>
      </c>
      <c r="J2" s="2" t="s">
        <v>403</v>
      </c>
      <c r="K2" s="3" t="s">
        <v>371</v>
      </c>
      <c r="L2" s="3" t="s">
        <v>339</v>
      </c>
    </row>
    <row r="3" ht="22" customHeight="1" spans="1:12">
      <c r="A3" s="27" t="s">
        <v>404</v>
      </c>
      <c r="B3" s="27"/>
      <c r="C3" s="27"/>
      <c r="D3" s="28"/>
      <c r="E3" s="29"/>
      <c r="F3" s="30"/>
      <c r="G3" s="27"/>
      <c r="H3" s="27"/>
      <c r="I3" s="37"/>
      <c r="J3" s="27"/>
      <c r="K3" s="12"/>
      <c r="L3" s="12"/>
    </row>
    <row r="4" spans="1:12">
      <c r="A4" s="27" t="s">
        <v>405</v>
      </c>
      <c r="B4" s="27"/>
      <c r="C4" s="27"/>
      <c r="D4" s="28"/>
      <c r="E4" s="29"/>
      <c r="F4" s="30"/>
      <c r="G4" s="27"/>
      <c r="H4" s="27"/>
      <c r="I4" s="37"/>
      <c r="J4" s="27"/>
      <c r="K4" s="12"/>
      <c r="L4" s="12"/>
    </row>
    <row r="5" spans="1:12">
      <c r="A5" s="27" t="s">
        <v>406</v>
      </c>
      <c r="B5" s="27"/>
      <c r="C5" s="27"/>
      <c r="D5" s="28"/>
      <c r="E5" s="29"/>
      <c r="F5" s="30"/>
      <c r="G5" s="27"/>
      <c r="H5" s="27"/>
      <c r="I5" s="37"/>
      <c r="J5" s="27"/>
      <c r="K5" s="12"/>
      <c r="L5" s="12"/>
    </row>
    <row r="6" spans="1:12">
      <c r="A6" s="27" t="s">
        <v>407</v>
      </c>
      <c r="B6" s="27"/>
      <c r="C6" s="27"/>
      <c r="D6" s="28"/>
      <c r="E6" s="29"/>
      <c r="F6" s="30"/>
      <c r="G6" s="27"/>
      <c r="H6" s="27"/>
      <c r="I6" s="37"/>
      <c r="J6" s="27"/>
      <c r="K6" s="12"/>
      <c r="L6" s="12"/>
    </row>
    <row r="7" spans="1:12">
      <c r="A7" s="27" t="s">
        <v>408</v>
      </c>
      <c r="B7" s="27"/>
      <c r="C7" s="27"/>
      <c r="D7" s="28"/>
      <c r="E7" s="29"/>
      <c r="F7" s="30"/>
      <c r="G7" s="27"/>
      <c r="H7" s="27"/>
      <c r="I7" s="37"/>
      <c r="J7" s="38"/>
      <c r="K7" s="12"/>
      <c r="L7" s="7"/>
    </row>
    <row r="8" spans="1:12">
      <c r="A8" s="27"/>
      <c r="B8" s="27"/>
      <c r="C8" s="27"/>
      <c r="D8" s="28"/>
      <c r="E8" s="27"/>
      <c r="F8" s="31"/>
      <c r="G8" s="27"/>
      <c r="H8" s="27"/>
      <c r="I8" s="37"/>
      <c r="J8" s="38"/>
      <c r="K8" s="12"/>
      <c r="L8" s="7"/>
    </row>
    <row r="9" spans="1:12">
      <c r="A9" s="27"/>
      <c r="B9" s="27"/>
      <c r="C9" s="27"/>
      <c r="D9" s="28"/>
      <c r="E9" s="27"/>
      <c r="F9" s="31"/>
      <c r="G9" s="27"/>
      <c r="H9" s="27"/>
      <c r="I9" s="37"/>
      <c r="J9" s="38"/>
      <c r="K9" s="12"/>
      <c r="L9" s="7"/>
    </row>
    <row r="10" customHeight="1" spans="1:12">
      <c r="A10" s="7"/>
      <c r="B10" s="32"/>
      <c r="C10" s="33"/>
      <c r="D10" s="34"/>
      <c r="E10" s="33"/>
      <c r="F10" s="35"/>
      <c r="G10" s="33"/>
      <c r="H10" s="33"/>
      <c r="I10" s="39"/>
      <c r="J10" s="7"/>
      <c r="K10" s="12"/>
      <c r="L10" s="7"/>
    </row>
    <row r="11" ht="18.75" spans="1:12">
      <c r="A11" s="16" t="s">
        <v>346</v>
      </c>
      <c r="B11" s="17"/>
      <c r="C11" s="17"/>
      <c r="D11" s="17"/>
      <c r="E11" s="18"/>
      <c r="F11" s="19"/>
      <c r="G11" s="36"/>
      <c r="H11" s="16" t="s">
        <v>409</v>
      </c>
      <c r="I11" s="17"/>
      <c r="J11" s="17"/>
      <c r="K11" s="17"/>
      <c r="L11" s="24"/>
    </row>
    <row r="12" ht="90" customHeight="1" spans="1:12">
      <c r="A12" s="20" t="s">
        <v>410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7 L8:L9 L10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411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325</v>
      </c>
      <c r="B2" s="3" t="s">
        <v>330</v>
      </c>
      <c r="C2" s="3" t="s">
        <v>372</v>
      </c>
      <c r="D2" s="3" t="s">
        <v>328</v>
      </c>
      <c r="E2" s="3" t="s">
        <v>329</v>
      </c>
      <c r="F2" s="2" t="s">
        <v>412</v>
      </c>
      <c r="G2" s="2" t="s">
        <v>352</v>
      </c>
      <c r="H2" s="4" t="s">
        <v>353</v>
      </c>
      <c r="I2" s="22" t="s">
        <v>355</v>
      </c>
    </row>
    <row r="3" ht="16.5" spans="1:9">
      <c r="A3" s="2"/>
      <c r="B3" s="5"/>
      <c r="C3" s="5"/>
      <c r="D3" s="5"/>
      <c r="E3" s="5"/>
      <c r="F3" s="2" t="s">
        <v>413</v>
      </c>
      <c r="G3" s="2" t="s">
        <v>356</v>
      </c>
      <c r="H3" s="6"/>
      <c r="I3" s="23"/>
    </row>
    <row r="4" ht="16.5" spans="1:9">
      <c r="A4" s="7">
        <v>1</v>
      </c>
      <c r="B4" s="454" t="s">
        <v>414</v>
      </c>
      <c r="C4" s="9" t="s">
        <v>415</v>
      </c>
      <c r="D4" s="9" t="s">
        <v>416</v>
      </c>
      <c r="E4" s="10" t="s">
        <v>417</v>
      </c>
      <c r="F4" s="11">
        <v>0.05</v>
      </c>
      <c r="G4" s="11">
        <v>0.05</v>
      </c>
      <c r="H4" s="12"/>
      <c r="I4" s="15" t="s">
        <v>345</v>
      </c>
    </row>
    <row r="5" spans="1:9">
      <c r="A5" s="7">
        <v>2</v>
      </c>
      <c r="B5" s="13"/>
      <c r="C5" s="9"/>
      <c r="D5" s="9"/>
      <c r="E5" s="10"/>
      <c r="F5" s="14"/>
      <c r="G5" s="11"/>
      <c r="H5" s="12"/>
      <c r="I5" s="15"/>
    </row>
    <row r="6" spans="1:9">
      <c r="A6" s="7">
        <v>3</v>
      </c>
      <c r="B6" s="13"/>
      <c r="C6" s="9"/>
      <c r="D6" s="9"/>
      <c r="E6" s="10"/>
      <c r="F6" s="14"/>
      <c r="G6" s="11"/>
      <c r="H6" s="15"/>
      <c r="I6" s="15"/>
    </row>
    <row r="7" spans="1:9">
      <c r="A7" s="7"/>
      <c r="B7" s="7"/>
      <c r="C7" s="12"/>
      <c r="D7" s="12"/>
      <c r="E7" s="12"/>
      <c r="F7" s="12"/>
      <c r="G7" s="12"/>
      <c r="H7" s="12"/>
      <c r="I7" s="12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ht="18.75" spans="1:9">
      <c r="A12" s="16" t="s">
        <v>346</v>
      </c>
      <c r="B12" s="17"/>
      <c r="C12" s="17"/>
      <c r="D12" s="18"/>
      <c r="E12" s="19"/>
      <c r="F12" s="16" t="s">
        <v>389</v>
      </c>
      <c r="G12" s="17"/>
      <c r="H12" s="18"/>
      <c r="I12" s="24"/>
    </row>
    <row r="13" ht="16.5" spans="1:9">
      <c r="A13" s="20" t="s">
        <v>418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H6 I1:I3 I5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1" t="s">
        <v>36</v>
      </c>
      <c r="C2" s="422"/>
      <c r="D2" s="422"/>
      <c r="E2" s="422"/>
      <c r="F2" s="422"/>
      <c r="G2" s="422"/>
      <c r="H2" s="422"/>
      <c r="I2" s="436"/>
    </row>
    <row r="3" ht="27.95" customHeight="1" spans="2:9">
      <c r="B3" s="423"/>
      <c r="C3" s="424"/>
      <c r="D3" s="425" t="s">
        <v>37</v>
      </c>
      <c r="E3" s="426"/>
      <c r="F3" s="427" t="s">
        <v>38</v>
      </c>
      <c r="G3" s="428"/>
      <c r="H3" s="425" t="s">
        <v>39</v>
      </c>
      <c r="I3" s="437"/>
    </row>
    <row r="4" ht="27.95" customHeight="1" spans="2:9">
      <c r="B4" s="423" t="s">
        <v>40</v>
      </c>
      <c r="C4" s="424" t="s">
        <v>41</v>
      </c>
      <c r="D4" s="424" t="s">
        <v>42</v>
      </c>
      <c r="E4" s="424" t="s">
        <v>43</v>
      </c>
      <c r="F4" s="429" t="s">
        <v>42</v>
      </c>
      <c r="G4" s="429" t="s">
        <v>43</v>
      </c>
      <c r="H4" s="424" t="s">
        <v>42</v>
      </c>
      <c r="I4" s="438" t="s">
        <v>43</v>
      </c>
    </row>
    <row r="5" ht="27.95" customHeight="1" spans="2:9">
      <c r="B5" s="430" t="s">
        <v>44</v>
      </c>
      <c r="C5" s="7">
        <v>13</v>
      </c>
      <c r="D5" s="7">
        <v>0</v>
      </c>
      <c r="E5" s="7">
        <v>1</v>
      </c>
      <c r="F5" s="431">
        <v>0</v>
      </c>
      <c r="G5" s="431">
        <v>1</v>
      </c>
      <c r="H5" s="7">
        <v>1</v>
      </c>
      <c r="I5" s="439">
        <v>2</v>
      </c>
    </row>
    <row r="6" ht="27.95" customHeight="1" spans="2:9">
      <c r="B6" s="430" t="s">
        <v>45</v>
      </c>
      <c r="C6" s="7">
        <v>20</v>
      </c>
      <c r="D6" s="7">
        <v>0</v>
      </c>
      <c r="E6" s="7">
        <v>1</v>
      </c>
      <c r="F6" s="431">
        <v>1</v>
      </c>
      <c r="G6" s="431">
        <v>2</v>
      </c>
      <c r="H6" s="7">
        <v>2</v>
      </c>
      <c r="I6" s="439">
        <v>3</v>
      </c>
    </row>
    <row r="7" ht="27.95" customHeight="1" spans="2:9">
      <c r="B7" s="430" t="s">
        <v>46</v>
      </c>
      <c r="C7" s="7">
        <v>32</v>
      </c>
      <c r="D7" s="7">
        <v>0</v>
      </c>
      <c r="E7" s="7">
        <v>1</v>
      </c>
      <c r="F7" s="431">
        <v>2</v>
      </c>
      <c r="G7" s="431">
        <v>3</v>
      </c>
      <c r="H7" s="7">
        <v>3</v>
      </c>
      <c r="I7" s="439">
        <v>4</v>
      </c>
    </row>
    <row r="8" ht="27.95" customHeight="1" spans="2:9">
      <c r="B8" s="430" t="s">
        <v>47</v>
      </c>
      <c r="C8" s="7">
        <v>50</v>
      </c>
      <c r="D8" s="7">
        <v>1</v>
      </c>
      <c r="E8" s="7">
        <v>2</v>
      </c>
      <c r="F8" s="431">
        <v>3</v>
      </c>
      <c r="G8" s="431">
        <v>4</v>
      </c>
      <c r="H8" s="7">
        <v>5</v>
      </c>
      <c r="I8" s="439">
        <v>6</v>
      </c>
    </row>
    <row r="9" ht="27.95" customHeight="1" spans="2:9">
      <c r="B9" s="430" t="s">
        <v>48</v>
      </c>
      <c r="C9" s="7">
        <v>80</v>
      </c>
      <c r="D9" s="7">
        <v>2</v>
      </c>
      <c r="E9" s="7">
        <v>3</v>
      </c>
      <c r="F9" s="431">
        <v>5</v>
      </c>
      <c r="G9" s="431">
        <v>6</v>
      </c>
      <c r="H9" s="7">
        <v>7</v>
      </c>
      <c r="I9" s="439">
        <v>8</v>
      </c>
    </row>
    <row r="10" ht="27.95" customHeight="1" spans="2:9">
      <c r="B10" s="430" t="s">
        <v>49</v>
      </c>
      <c r="C10" s="7">
        <v>125</v>
      </c>
      <c r="D10" s="7">
        <v>3</v>
      </c>
      <c r="E10" s="7">
        <v>4</v>
      </c>
      <c r="F10" s="431">
        <v>7</v>
      </c>
      <c r="G10" s="431">
        <v>8</v>
      </c>
      <c r="H10" s="7">
        <v>10</v>
      </c>
      <c r="I10" s="439">
        <v>11</v>
      </c>
    </row>
    <row r="11" ht="27.95" customHeight="1" spans="2:9">
      <c r="B11" s="430" t="s">
        <v>50</v>
      </c>
      <c r="C11" s="7">
        <v>200</v>
      </c>
      <c r="D11" s="7">
        <v>5</v>
      </c>
      <c r="E11" s="7">
        <v>6</v>
      </c>
      <c r="F11" s="431">
        <v>10</v>
      </c>
      <c r="G11" s="431">
        <v>11</v>
      </c>
      <c r="H11" s="7">
        <v>14</v>
      </c>
      <c r="I11" s="439">
        <v>15</v>
      </c>
    </row>
    <row r="12" ht="27.95" customHeight="1" spans="2:9">
      <c r="B12" s="432" t="s">
        <v>51</v>
      </c>
      <c r="C12" s="433">
        <v>315</v>
      </c>
      <c r="D12" s="433">
        <v>7</v>
      </c>
      <c r="E12" s="433">
        <v>8</v>
      </c>
      <c r="F12" s="434">
        <v>14</v>
      </c>
      <c r="G12" s="434">
        <v>15</v>
      </c>
      <c r="H12" s="433">
        <v>21</v>
      </c>
      <c r="I12" s="440">
        <v>22</v>
      </c>
    </row>
    <row r="14" spans="2:4">
      <c r="B14" s="435" t="s">
        <v>52</v>
      </c>
      <c r="C14" s="435"/>
      <c r="D14" s="43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1" workbookViewId="0">
      <selection activeCell="A20" sqref="A20:K20"/>
    </sheetView>
  </sheetViews>
  <sheetFormatPr defaultColWidth="10.375" defaultRowHeight="16.5" customHeight="1"/>
  <cols>
    <col min="1" max="9" width="10.375" style="246"/>
    <col min="10" max="10" width="8.875" style="246" customWidth="1"/>
    <col min="11" max="11" width="12" style="246" customWidth="1"/>
    <col min="12" max="16384" width="10.375" style="246"/>
  </cols>
  <sheetData>
    <row r="1" ht="21" spans="1:11">
      <c r="A1" s="356" t="s">
        <v>53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ht="15" spans="1:11">
      <c r="A2" s="248" t="s">
        <v>54</v>
      </c>
      <c r="B2" s="249" t="s">
        <v>55</v>
      </c>
      <c r="C2" s="249"/>
      <c r="D2" s="250" t="s">
        <v>56</v>
      </c>
      <c r="E2" s="250"/>
      <c r="F2" s="249" t="s">
        <v>57</v>
      </c>
      <c r="G2" s="249"/>
      <c r="H2" s="251" t="s">
        <v>58</v>
      </c>
      <c r="I2" s="322" t="s">
        <v>59</v>
      </c>
      <c r="J2" s="322"/>
      <c r="K2" s="323"/>
    </row>
    <row r="3" ht="15" spans="1:11">
      <c r="A3" s="252" t="s">
        <v>60</v>
      </c>
      <c r="B3" s="253"/>
      <c r="C3" s="254"/>
      <c r="D3" s="255" t="s">
        <v>61</v>
      </c>
      <c r="E3" s="256"/>
      <c r="F3" s="256"/>
      <c r="G3" s="257"/>
      <c r="H3" s="255" t="s">
        <v>62</v>
      </c>
      <c r="I3" s="256"/>
      <c r="J3" s="256"/>
      <c r="K3" s="257"/>
    </row>
    <row r="4" ht="15" spans="1:11">
      <c r="A4" s="258" t="s">
        <v>63</v>
      </c>
      <c r="B4" s="249" t="s">
        <v>64</v>
      </c>
      <c r="C4" s="249"/>
      <c r="D4" s="258" t="s">
        <v>65</v>
      </c>
      <c r="E4" s="261"/>
      <c r="F4" s="262" t="s">
        <v>66</v>
      </c>
      <c r="G4" s="263"/>
      <c r="H4" s="258" t="s">
        <v>67</v>
      </c>
      <c r="I4" s="261"/>
      <c r="J4" s="283" t="s">
        <v>68</v>
      </c>
      <c r="K4" s="324" t="s">
        <v>69</v>
      </c>
    </row>
    <row r="5" ht="14.25" spans="1:11">
      <c r="A5" s="264" t="s">
        <v>70</v>
      </c>
      <c r="B5" s="283" t="s">
        <v>71</v>
      </c>
      <c r="C5" s="324"/>
      <c r="D5" s="258" t="s">
        <v>72</v>
      </c>
      <c r="E5" s="261"/>
      <c r="F5" s="262" t="s">
        <v>73</v>
      </c>
      <c r="G5" s="263"/>
      <c r="H5" s="258" t="s">
        <v>74</v>
      </c>
      <c r="I5" s="261"/>
      <c r="J5" s="283" t="s">
        <v>68</v>
      </c>
      <c r="K5" s="324" t="s">
        <v>69</v>
      </c>
    </row>
    <row r="6" ht="14.25" spans="1:11">
      <c r="A6" s="258" t="s">
        <v>75</v>
      </c>
      <c r="B6" s="267">
        <v>1</v>
      </c>
      <c r="C6" s="268">
        <v>7</v>
      </c>
      <c r="D6" s="264" t="s">
        <v>76</v>
      </c>
      <c r="E6" s="285"/>
      <c r="F6" s="262" t="s">
        <v>77</v>
      </c>
      <c r="G6" s="263"/>
      <c r="H6" s="258" t="s">
        <v>78</v>
      </c>
      <c r="I6" s="261"/>
      <c r="J6" s="283" t="s">
        <v>68</v>
      </c>
      <c r="K6" s="324" t="s">
        <v>69</v>
      </c>
    </row>
    <row r="7" ht="14.25" spans="1:11">
      <c r="A7" s="258" t="s">
        <v>79</v>
      </c>
      <c r="B7" s="357">
        <v>2120</v>
      </c>
      <c r="C7" s="358"/>
      <c r="D7" s="264" t="s">
        <v>80</v>
      </c>
      <c r="E7" s="284"/>
      <c r="F7" s="262" t="s">
        <v>81</v>
      </c>
      <c r="G7" s="263"/>
      <c r="H7" s="258" t="s">
        <v>82</v>
      </c>
      <c r="I7" s="261"/>
      <c r="J7" s="283" t="s">
        <v>68</v>
      </c>
      <c r="K7" s="324" t="s">
        <v>69</v>
      </c>
    </row>
    <row r="8" ht="15" spans="1:11">
      <c r="A8" s="189" t="s">
        <v>83</v>
      </c>
      <c r="B8" s="190" t="s">
        <v>84</v>
      </c>
      <c r="C8" s="191"/>
      <c r="D8" s="271" t="s">
        <v>85</v>
      </c>
      <c r="E8" s="272"/>
      <c r="F8" s="273" t="s">
        <v>86</v>
      </c>
      <c r="G8" s="274"/>
      <c r="H8" s="271" t="s">
        <v>87</v>
      </c>
      <c r="I8" s="272"/>
      <c r="J8" s="293" t="s">
        <v>68</v>
      </c>
      <c r="K8" s="326" t="s">
        <v>69</v>
      </c>
    </row>
    <row r="9" ht="15" spans="1:11">
      <c r="A9" s="359" t="s">
        <v>88</v>
      </c>
      <c r="B9" s="360"/>
      <c r="C9" s="360"/>
      <c r="D9" s="360"/>
      <c r="E9" s="360"/>
      <c r="F9" s="360"/>
      <c r="G9" s="360"/>
      <c r="H9" s="360"/>
      <c r="I9" s="360"/>
      <c r="J9" s="360"/>
      <c r="K9" s="402"/>
    </row>
    <row r="10" ht="15" spans="1:11">
      <c r="A10" s="361" t="s">
        <v>89</v>
      </c>
      <c r="B10" s="362"/>
      <c r="C10" s="362"/>
      <c r="D10" s="362"/>
      <c r="E10" s="362"/>
      <c r="F10" s="362"/>
      <c r="G10" s="362"/>
      <c r="H10" s="362"/>
      <c r="I10" s="362"/>
      <c r="J10" s="362"/>
      <c r="K10" s="403"/>
    </row>
    <row r="11" ht="14.25" spans="1:11">
      <c r="A11" s="363" t="s">
        <v>90</v>
      </c>
      <c r="B11" s="364" t="s">
        <v>91</v>
      </c>
      <c r="C11" s="365" t="s">
        <v>92</v>
      </c>
      <c r="D11" s="366"/>
      <c r="E11" s="367" t="s">
        <v>93</v>
      </c>
      <c r="F11" s="364" t="s">
        <v>91</v>
      </c>
      <c r="G11" s="365" t="s">
        <v>92</v>
      </c>
      <c r="H11" s="365" t="s">
        <v>94</v>
      </c>
      <c r="I11" s="367" t="s">
        <v>95</v>
      </c>
      <c r="J11" s="364" t="s">
        <v>91</v>
      </c>
      <c r="K11" s="404" t="s">
        <v>92</v>
      </c>
    </row>
    <row r="12" ht="14.25" spans="1:11">
      <c r="A12" s="264" t="s">
        <v>96</v>
      </c>
      <c r="B12" s="282" t="s">
        <v>91</v>
      </c>
      <c r="C12" s="283" t="s">
        <v>92</v>
      </c>
      <c r="D12" s="284"/>
      <c r="E12" s="285" t="s">
        <v>97</v>
      </c>
      <c r="F12" s="282" t="s">
        <v>91</v>
      </c>
      <c r="G12" s="283" t="s">
        <v>92</v>
      </c>
      <c r="H12" s="283" t="s">
        <v>94</v>
      </c>
      <c r="I12" s="285" t="s">
        <v>98</v>
      </c>
      <c r="J12" s="282" t="s">
        <v>91</v>
      </c>
      <c r="K12" s="324" t="s">
        <v>92</v>
      </c>
    </row>
    <row r="13" ht="14.25" spans="1:11">
      <c r="A13" s="264" t="s">
        <v>99</v>
      </c>
      <c r="B13" s="282" t="s">
        <v>91</v>
      </c>
      <c r="C13" s="283" t="s">
        <v>92</v>
      </c>
      <c r="D13" s="284"/>
      <c r="E13" s="285" t="s">
        <v>100</v>
      </c>
      <c r="F13" s="283" t="s">
        <v>101</v>
      </c>
      <c r="G13" s="283" t="s">
        <v>102</v>
      </c>
      <c r="H13" s="283" t="s">
        <v>94</v>
      </c>
      <c r="I13" s="285" t="s">
        <v>103</v>
      </c>
      <c r="J13" s="282" t="s">
        <v>91</v>
      </c>
      <c r="K13" s="324" t="s">
        <v>92</v>
      </c>
    </row>
    <row r="14" ht="15" spans="1:11">
      <c r="A14" s="271" t="s">
        <v>104</v>
      </c>
      <c r="B14" s="272"/>
      <c r="C14" s="272"/>
      <c r="D14" s="272"/>
      <c r="E14" s="272"/>
      <c r="F14" s="272"/>
      <c r="G14" s="272"/>
      <c r="H14" s="272"/>
      <c r="I14" s="272"/>
      <c r="J14" s="272"/>
      <c r="K14" s="328"/>
    </row>
    <row r="15" ht="15" spans="1:11">
      <c r="A15" s="361" t="s">
        <v>105</v>
      </c>
      <c r="B15" s="362"/>
      <c r="C15" s="362"/>
      <c r="D15" s="362"/>
      <c r="E15" s="362"/>
      <c r="F15" s="362"/>
      <c r="G15" s="362"/>
      <c r="H15" s="362"/>
      <c r="I15" s="362"/>
      <c r="J15" s="362"/>
      <c r="K15" s="403"/>
    </row>
    <row r="16" ht="14.25" spans="1:11">
      <c r="A16" s="368" t="s">
        <v>106</v>
      </c>
      <c r="B16" s="365" t="s">
        <v>101</v>
      </c>
      <c r="C16" s="365" t="s">
        <v>102</v>
      </c>
      <c r="D16" s="369"/>
      <c r="E16" s="370" t="s">
        <v>107</v>
      </c>
      <c r="F16" s="365" t="s">
        <v>101</v>
      </c>
      <c r="G16" s="365" t="s">
        <v>102</v>
      </c>
      <c r="H16" s="371"/>
      <c r="I16" s="370" t="s">
        <v>108</v>
      </c>
      <c r="J16" s="365" t="s">
        <v>101</v>
      </c>
      <c r="K16" s="404" t="s">
        <v>102</v>
      </c>
    </row>
    <row r="17" customHeight="1" spans="1:22">
      <c r="A17" s="269" t="s">
        <v>109</v>
      </c>
      <c r="B17" s="283" t="s">
        <v>101</v>
      </c>
      <c r="C17" s="283" t="s">
        <v>102</v>
      </c>
      <c r="D17" s="259"/>
      <c r="E17" s="299" t="s">
        <v>110</v>
      </c>
      <c r="F17" s="283" t="s">
        <v>101</v>
      </c>
      <c r="G17" s="283" t="s">
        <v>102</v>
      </c>
      <c r="H17" s="372"/>
      <c r="I17" s="299" t="s">
        <v>111</v>
      </c>
      <c r="J17" s="283" t="s">
        <v>101</v>
      </c>
      <c r="K17" s="324" t="s">
        <v>102</v>
      </c>
      <c r="L17" s="405"/>
      <c r="M17" s="405"/>
      <c r="N17" s="405"/>
      <c r="O17" s="405"/>
      <c r="P17" s="405"/>
      <c r="Q17" s="405"/>
      <c r="R17" s="405"/>
      <c r="S17" s="405"/>
      <c r="T17" s="405"/>
      <c r="U17" s="405"/>
      <c r="V17" s="405"/>
    </row>
    <row r="18" ht="18" customHeight="1" spans="1:11">
      <c r="A18" s="373" t="s">
        <v>112</v>
      </c>
      <c r="B18" s="374"/>
      <c r="C18" s="374"/>
      <c r="D18" s="374"/>
      <c r="E18" s="374"/>
      <c r="F18" s="374"/>
      <c r="G18" s="374"/>
      <c r="H18" s="374"/>
      <c r="I18" s="374"/>
      <c r="J18" s="374"/>
      <c r="K18" s="406"/>
    </row>
    <row r="19" s="355" customFormat="1" ht="18" customHeight="1" spans="1:11">
      <c r="A19" s="361" t="s">
        <v>113</v>
      </c>
      <c r="B19" s="362"/>
      <c r="C19" s="362"/>
      <c r="D19" s="362"/>
      <c r="E19" s="362"/>
      <c r="F19" s="362"/>
      <c r="G19" s="362"/>
      <c r="H19" s="362"/>
      <c r="I19" s="362"/>
      <c r="J19" s="362"/>
      <c r="K19" s="403"/>
    </row>
    <row r="20" customHeight="1" spans="1:11">
      <c r="A20" s="375" t="s">
        <v>114</v>
      </c>
      <c r="B20" s="376"/>
      <c r="C20" s="376"/>
      <c r="D20" s="376"/>
      <c r="E20" s="376"/>
      <c r="F20" s="376"/>
      <c r="G20" s="376"/>
      <c r="H20" s="376"/>
      <c r="I20" s="376"/>
      <c r="J20" s="376"/>
      <c r="K20" s="407"/>
    </row>
    <row r="21" ht="21.75" customHeight="1" spans="1:11">
      <c r="A21" s="377" t="s">
        <v>115</v>
      </c>
      <c r="B21" s="299" t="s">
        <v>116</v>
      </c>
      <c r="C21" s="299" t="s">
        <v>117</v>
      </c>
      <c r="D21" s="299" t="s">
        <v>118</v>
      </c>
      <c r="E21" s="299" t="s">
        <v>119</v>
      </c>
      <c r="F21" s="299" t="s">
        <v>120</v>
      </c>
      <c r="G21" s="299" t="s">
        <v>121</v>
      </c>
      <c r="H21" s="299" t="s">
        <v>122</v>
      </c>
      <c r="I21" s="299" t="s">
        <v>123</v>
      </c>
      <c r="J21" s="299" t="s">
        <v>124</v>
      </c>
      <c r="K21" s="336" t="s">
        <v>125</v>
      </c>
    </row>
    <row r="22" customHeight="1" spans="1:11">
      <c r="A22" s="270" t="s">
        <v>126</v>
      </c>
      <c r="B22" s="378"/>
      <c r="C22" s="378"/>
      <c r="D22" s="378">
        <v>1</v>
      </c>
      <c r="E22" s="378">
        <v>1</v>
      </c>
      <c r="F22" s="378">
        <v>1</v>
      </c>
      <c r="G22" s="378">
        <v>1</v>
      </c>
      <c r="H22" s="378">
        <v>1</v>
      </c>
      <c r="I22" s="378">
        <v>1</v>
      </c>
      <c r="J22" s="378">
        <v>1</v>
      </c>
      <c r="K22" s="408"/>
    </row>
    <row r="23" customHeight="1" spans="1:11">
      <c r="A23" s="270"/>
      <c r="B23" s="378"/>
      <c r="C23" s="378"/>
      <c r="D23" s="378"/>
      <c r="E23" s="378"/>
      <c r="F23" s="378"/>
      <c r="G23" s="378"/>
      <c r="H23" s="378"/>
      <c r="I23" s="378"/>
      <c r="J23" s="378"/>
      <c r="K23" s="409"/>
    </row>
    <row r="24" customHeight="1" spans="1:11">
      <c r="A24" s="270"/>
      <c r="B24" s="378"/>
      <c r="C24" s="378"/>
      <c r="D24" s="378"/>
      <c r="E24" s="378"/>
      <c r="F24" s="378"/>
      <c r="G24" s="378"/>
      <c r="H24" s="378"/>
      <c r="I24" s="378"/>
      <c r="J24" s="378"/>
      <c r="K24" s="409"/>
    </row>
    <row r="25" customHeight="1" spans="1:11">
      <c r="A25" s="270"/>
      <c r="B25" s="378"/>
      <c r="C25" s="378"/>
      <c r="D25" s="378"/>
      <c r="E25" s="378"/>
      <c r="F25" s="378"/>
      <c r="G25" s="378"/>
      <c r="H25" s="378"/>
      <c r="I25" s="378"/>
      <c r="J25" s="378"/>
      <c r="K25" s="410"/>
    </row>
    <row r="26" customHeight="1" spans="1:11">
      <c r="A26" s="270"/>
      <c r="B26" s="378"/>
      <c r="C26" s="378"/>
      <c r="D26" s="378"/>
      <c r="E26" s="378"/>
      <c r="F26" s="378"/>
      <c r="G26" s="378"/>
      <c r="H26" s="378"/>
      <c r="I26" s="378"/>
      <c r="J26" s="378"/>
      <c r="K26" s="410"/>
    </row>
    <row r="27" customHeight="1" spans="1:11">
      <c r="A27" s="270"/>
      <c r="B27" s="378"/>
      <c r="C27" s="378"/>
      <c r="D27" s="378"/>
      <c r="E27" s="378"/>
      <c r="F27" s="378"/>
      <c r="G27" s="378"/>
      <c r="H27" s="378"/>
      <c r="I27" s="378"/>
      <c r="J27" s="378"/>
      <c r="K27" s="410"/>
    </row>
    <row r="28" customHeight="1" spans="1:11">
      <c r="A28" s="270"/>
      <c r="B28" s="378"/>
      <c r="C28" s="378"/>
      <c r="D28" s="378"/>
      <c r="E28" s="378"/>
      <c r="F28" s="378"/>
      <c r="G28" s="378"/>
      <c r="H28" s="378"/>
      <c r="I28" s="378"/>
      <c r="J28" s="378"/>
      <c r="K28" s="410"/>
    </row>
    <row r="29" ht="18" customHeight="1" spans="1:11">
      <c r="A29" s="379" t="s">
        <v>127</v>
      </c>
      <c r="B29" s="380"/>
      <c r="C29" s="380"/>
      <c r="D29" s="380"/>
      <c r="E29" s="380"/>
      <c r="F29" s="380"/>
      <c r="G29" s="380"/>
      <c r="H29" s="380"/>
      <c r="I29" s="380"/>
      <c r="J29" s="380"/>
      <c r="K29" s="411"/>
    </row>
    <row r="30" ht="18.75" customHeight="1" spans="1:11">
      <c r="A30" s="381" t="s">
        <v>128</v>
      </c>
      <c r="B30" s="382"/>
      <c r="C30" s="382"/>
      <c r="D30" s="382"/>
      <c r="E30" s="382"/>
      <c r="F30" s="382"/>
      <c r="G30" s="382"/>
      <c r="H30" s="382"/>
      <c r="I30" s="382"/>
      <c r="J30" s="382"/>
      <c r="K30" s="412"/>
    </row>
    <row r="31" ht="18.75" customHeight="1" spans="1:11">
      <c r="A31" s="383"/>
      <c r="B31" s="384"/>
      <c r="C31" s="384"/>
      <c r="D31" s="384"/>
      <c r="E31" s="384"/>
      <c r="F31" s="384"/>
      <c r="G31" s="384"/>
      <c r="H31" s="384"/>
      <c r="I31" s="384"/>
      <c r="J31" s="384"/>
      <c r="K31" s="413"/>
    </row>
    <row r="32" ht="18" customHeight="1" spans="1:11">
      <c r="A32" s="379" t="s">
        <v>129</v>
      </c>
      <c r="B32" s="380"/>
      <c r="C32" s="380"/>
      <c r="D32" s="380"/>
      <c r="E32" s="380"/>
      <c r="F32" s="380"/>
      <c r="G32" s="380"/>
      <c r="H32" s="380"/>
      <c r="I32" s="380"/>
      <c r="J32" s="380"/>
      <c r="K32" s="411"/>
    </row>
    <row r="33" ht="14.25" spans="1:11">
      <c r="A33" s="385" t="s">
        <v>130</v>
      </c>
      <c r="B33" s="386"/>
      <c r="C33" s="386"/>
      <c r="D33" s="386"/>
      <c r="E33" s="386"/>
      <c r="F33" s="386"/>
      <c r="G33" s="386"/>
      <c r="H33" s="386"/>
      <c r="I33" s="386"/>
      <c r="J33" s="386"/>
      <c r="K33" s="414"/>
    </row>
    <row r="34" ht="15" spans="1:11">
      <c r="A34" s="179" t="s">
        <v>131</v>
      </c>
      <c r="B34" s="181"/>
      <c r="C34" s="283" t="s">
        <v>68</v>
      </c>
      <c r="D34" s="283" t="s">
        <v>69</v>
      </c>
      <c r="E34" s="387" t="s">
        <v>132</v>
      </c>
      <c r="F34" s="388"/>
      <c r="G34" s="388"/>
      <c r="H34" s="388"/>
      <c r="I34" s="388"/>
      <c r="J34" s="388"/>
      <c r="K34" s="415"/>
    </row>
    <row r="35" ht="15" spans="1:11">
      <c r="A35" s="389" t="s">
        <v>133</v>
      </c>
      <c r="B35" s="389"/>
      <c r="C35" s="389"/>
      <c r="D35" s="389"/>
      <c r="E35" s="389"/>
      <c r="F35" s="389"/>
      <c r="G35" s="389"/>
      <c r="H35" s="389"/>
      <c r="I35" s="389"/>
      <c r="J35" s="389"/>
      <c r="K35" s="389"/>
    </row>
    <row r="36" ht="14.25" spans="1:11">
      <c r="A36" s="390" t="s">
        <v>134</v>
      </c>
      <c r="B36" s="391"/>
      <c r="C36" s="391"/>
      <c r="D36" s="391"/>
      <c r="E36" s="391"/>
      <c r="F36" s="391"/>
      <c r="G36" s="391"/>
      <c r="H36" s="391"/>
      <c r="I36" s="391"/>
      <c r="J36" s="391"/>
      <c r="K36" s="416"/>
    </row>
    <row r="37" ht="14.25" spans="1:11">
      <c r="A37" s="306" t="s">
        <v>135</v>
      </c>
      <c r="B37" s="307"/>
      <c r="C37" s="307"/>
      <c r="D37" s="307"/>
      <c r="E37" s="307"/>
      <c r="F37" s="307"/>
      <c r="G37" s="307"/>
      <c r="H37" s="307"/>
      <c r="I37" s="307"/>
      <c r="J37" s="307"/>
      <c r="K37" s="339"/>
    </row>
    <row r="38" ht="14.25" spans="1:11">
      <c r="A38" s="306" t="s">
        <v>136</v>
      </c>
      <c r="B38" s="307"/>
      <c r="C38" s="307"/>
      <c r="D38" s="307"/>
      <c r="E38" s="307"/>
      <c r="F38" s="307"/>
      <c r="G38" s="307"/>
      <c r="H38" s="307"/>
      <c r="I38" s="307"/>
      <c r="J38" s="307"/>
      <c r="K38" s="339"/>
    </row>
    <row r="39" ht="14.25" spans="1:11">
      <c r="A39" s="306" t="s">
        <v>137</v>
      </c>
      <c r="B39" s="307"/>
      <c r="C39" s="307"/>
      <c r="D39" s="307"/>
      <c r="E39" s="307"/>
      <c r="F39" s="307"/>
      <c r="G39" s="307"/>
      <c r="H39" s="307"/>
      <c r="I39" s="307"/>
      <c r="J39" s="307"/>
      <c r="K39" s="339"/>
    </row>
    <row r="40" ht="14.25" spans="1:11">
      <c r="A40" s="306"/>
      <c r="B40" s="307"/>
      <c r="C40" s="307"/>
      <c r="D40" s="307"/>
      <c r="E40" s="307"/>
      <c r="F40" s="307"/>
      <c r="G40" s="307"/>
      <c r="H40" s="307"/>
      <c r="I40" s="307"/>
      <c r="J40" s="307"/>
      <c r="K40" s="339"/>
    </row>
    <row r="41" ht="14.25" spans="1:11">
      <c r="A41" s="306"/>
      <c r="B41" s="307"/>
      <c r="C41" s="307"/>
      <c r="D41" s="307"/>
      <c r="E41" s="307"/>
      <c r="F41" s="307"/>
      <c r="G41" s="307"/>
      <c r="H41" s="307"/>
      <c r="I41" s="307"/>
      <c r="J41" s="307"/>
      <c r="K41" s="339"/>
    </row>
    <row r="42" ht="14.25" spans="1:11">
      <c r="A42" s="306"/>
      <c r="B42" s="307"/>
      <c r="C42" s="307"/>
      <c r="D42" s="307"/>
      <c r="E42" s="307"/>
      <c r="F42" s="307"/>
      <c r="G42" s="307"/>
      <c r="H42" s="307"/>
      <c r="I42" s="307"/>
      <c r="J42" s="307"/>
      <c r="K42" s="339"/>
    </row>
    <row r="43" ht="15" spans="1:11">
      <c r="A43" s="301" t="s">
        <v>138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37"/>
    </row>
    <row r="44" ht="15" spans="1:11">
      <c r="A44" s="361" t="s">
        <v>139</v>
      </c>
      <c r="B44" s="362"/>
      <c r="C44" s="362"/>
      <c r="D44" s="362"/>
      <c r="E44" s="362"/>
      <c r="F44" s="362"/>
      <c r="G44" s="362"/>
      <c r="H44" s="362"/>
      <c r="I44" s="362"/>
      <c r="J44" s="362"/>
      <c r="K44" s="403"/>
    </row>
    <row r="45" ht="14.25" spans="1:11">
      <c r="A45" s="368" t="s">
        <v>140</v>
      </c>
      <c r="B45" s="365" t="s">
        <v>101</v>
      </c>
      <c r="C45" s="365" t="s">
        <v>102</v>
      </c>
      <c r="D45" s="365" t="s">
        <v>94</v>
      </c>
      <c r="E45" s="370" t="s">
        <v>141</v>
      </c>
      <c r="F45" s="365" t="s">
        <v>101</v>
      </c>
      <c r="G45" s="365" t="s">
        <v>102</v>
      </c>
      <c r="H45" s="365" t="s">
        <v>94</v>
      </c>
      <c r="I45" s="370" t="s">
        <v>142</v>
      </c>
      <c r="J45" s="365" t="s">
        <v>101</v>
      </c>
      <c r="K45" s="404" t="s">
        <v>102</v>
      </c>
    </row>
    <row r="46" ht="14.25" spans="1:11">
      <c r="A46" s="269" t="s">
        <v>93</v>
      </c>
      <c r="B46" s="283" t="s">
        <v>101</v>
      </c>
      <c r="C46" s="283" t="s">
        <v>102</v>
      </c>
      <c r="D46" s="283" t="s">
        <v>94</v>
      </c>
      <c r="E46" s="299" t="s">
        <v>100</v>
      </c>
      <c r="F46" s="283" t="s">
        <v>101</v>
      </c>
      <c r="G46" s="283" t="s">
        <v>102</v>
      </c>
      <c r="H46" s="283" t="s">
        <v>94</v>
      </c>
      <c r="I46" s="299" t="s">
        <v>111</v>
      </c>
      <c r="J46" s="283" t="s">
        <v>101</v>
      </c>
      <c r="K46" s="324" t="s">
        <v>102</v>
      </c>
    </row>
    <row r="47" ht="15" spans="1:11">
      <c r="A47" s="271" t="s">
        <v>104</v>
      </c>
      <c r="B47" s="272"/>
      <c r="C47" s="272"/>
      <c r="D47" s="272"/>
      <c r="E47" s="272"/>
      <c r="F47" s="272"/>
      <c r="G47" s="272"/>
      <c r="H47" s="272"/>
      <c r="I47" s="272"/>
      <c r="J47" s="272"/>
      <c r="K47" s="328"/>
    </row>
    <row r="48" ht="15" spans="1:11">
      <c r="A48" s="389" t="s">
        <v>143</v>
      </c>
      <c r="B48" s="389"/>
      <c r="C48" s="389"/>
      <c r="D48" s="389"/>
      <c r="E48" s="389"/>
      <c r="F48" s="389"/>
      <c r="G48" s="389"/>
      <c r="H48" s="389"/>
      <c r="I48" s="389"/>
      <c r="J48" s="389"/>
      <c r="K48" s="389"/>
    </row>
    <row r="49" ht="15" spans="1:11">
      <c r="A49" s="390"/>
      <c r="B49" s="391"/>
      <c r="C49" s="391"/>
      <c r="D49" s="391"/>
      <c r="E49" s="391"/>
      <c r="F49" s="391"/>
      <c r="G49" s="391"/>
      <c r="H49" s="391"/>
      <c r="I49" s="391"/>
      <c r="J49" s="391"/>
      <c r="K49" s="416"/>
    </row>
    <row r="50" ht="15" spans="1:11">
      <c r="A50" s="392" t="s">
        <v>144</v>
      </c>
      <c r="B50" s="393" t="s">
        <v>145</v>
      </c>
      <c r="C50" s="393"/>
      <c r="D50" s="394" t="s">
        <v>146</v>
      </c>
      <c r="E50" s="395"/>
      <c r="F50" s="396" t="s">
        <v>147</v>
      </c>
      <c r="G50" s="397"/>
      <c r="H50" s="398" t="s">
        <v>148</v>
      </c>
      <c r="I50" s="417"/>
      <c r="J50" s="418"/>
      <c r="K50" s="419"/>
    </row>
    <row r="51" ht="15" spans="1:11">
      <c r="A51" s="389" t="s">
        <v>149</v>
      </c>
      <c r="B51" s="389"/>
      <c r="C51" s="389"/>
      <c r="D51" s="389"/>
      <c r="E51" s="389"/>
      <c r="F51" s="389"/>
      <c r="G51" s="389"/>
      <c r="H51" s="389"/>
      <c r="I51" s="389"/>
      <c r="J51" s="389"/>
      <c r="K51" s="389"/>
    </row>
    <row r="52" ht="15" spans="1:11">
      <c r="A52" s="399"/>
      <c r="B52" s="400"/>
      <c r="C52" s="400"/>
      <c r="D52" s="400"/>
      <c r="E52" s="400"/>
      <c r="F52" s="400"/>
      <c r="G52" s="400"/>
      <c r="H52" s="400"/>
      <c r="I52" s="400"/>
      <c r="J52" s="400"/>
      <c r="K52" s="420"/>
    </row>
    <row r="53" ht="15" spans="1:11">
      <c r="A53" s="392" t="s">
        <v>144</v>
      </c>
      <c r="B53" s="393" t="s">
        <v>145</v>
      </c>
      <c r="C53" s="393"/>
      <c r="D53" s="394" t="s">
        <v>146</v>
      </c>
      <c r="E53" s="401" t="s">
        <v>150</v>
      </c>
      <c r="F53" s="396" t="s">
        <v>151</v>
      </c>
      <c r="G53" s="397" t="s">
        <v>152</v>
      </c>
      <c r="H53" s="398" t="s">
        <v>148</v>
      </c>
      <c r="I53" s="417"/>
      <c r="J53" s="418" t="s">
        <v>153</v>
      </c>
      <c r="K53" s="41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G10" sqref="G10"/>
    </sheetView>
  </sheetViews>
  <sheetFormatPr defaultColWidth="9" defaultRowHeight="26.1" customHeight="1"/>
  <cols>
    <col min="1" max="1" width="17.125" style="125" customWidth="1"/>
    <col min="2" max="8" width="9.375" style="125" customWidth="1"/>
    <col min="9" max="9" width="1.375" style="125" customWidth="1"/>
    <col min="10" max="11" width="15.25" style="125" customWidth="1"/>
    <col min="12" max="12" width="12.875" style="125" customWidth="1"/>
    <col min="13" max="13" width="13.5" style="125" customWidth="1"/>
    <col min="14" max="14" width="13.75" style="125" customWidth="1"/>
    <col min="15" max="15" width="13" style="125" customWidth="1"/>
    <col min="16" max="16" width="11.875" style="125" customWidth="1"/>
    <col min="17" max="16384" width="9" style="125"/>
  </cols>
  <sheetData>
    <row r="1" s="125" customFormat="1" ht="30" customHeight="1" spans="1:16">
      <c r="A1" s="126" t="s">
        <v>154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="125" customFormat="1" ht="29.1" customHeight="1" spans="1:16">
      <c r="A2" s="128" t="s">
        <v>63</v>
      </c>
      <c r="B2" s="129" t="s">
        <v>64</v>
      </c>
      <c r="C2" s="129"/>
      <c r="D2" s="130" t="s">
        <v>70</v>
      </c>
      <c r="E2" s="129" t="s">
        <v>71</v>
      </c>
      <c r="F2" s="129"/>
      <c r="G2" s="129"/>
      <c r="H2" s="129"/>
      <c r="I2" s="147"/>
      <c r="J2" s="148" t="s">
        <v>58</v>
      </c>
      <c r="K2" s="129" t="s">
        <v>59</v>
      </c>
      <c r="L2" s="129"/>
      <c r="M2" s="129"/>
      <c r="N2" s="129"/>
      <c r="O2" s="129"/>
      <c r="P2" s="149"/>
    </row>
    <row r="3" s="125" customFormat="1" ht="29.1" customHeight="1" spans="1:16">
      <c r="A3" s="131" t="s">
        <v>155</v>
      </c>
      <c r="B3" s="132" t="s">
        <v>156</v>
      </c>
      <c r="C3" s="132"/>
      <c r="D3" s="132"/>
      <c r="E3" s="132"/>
      <c r="F3" s="132"/>
      <c r="G3" s="132"/>
      <c r="H3" s="132"/>
      <c r="I3" s="150"/>
      <c r="J3" s="151" t="s">
        <v>157</v>
      </c>
      <c r="K3" s="151"/>
      <c r="L3" s="151"/>
      <c r="M3" s="151"/>
      <c r="N3" s="151"/>
      <c r="O3" s="151"/>
      <c r="P3" s="152"/>
    </row>
    <row r="4" s="125" customFormat="1" ht="29.1" customHeight="1" spans="1:16">
      <c r="A4" s="131"/>
      <c r="B4" s="133" t="s">
        <v>118</v>
      </c>
      <c r="C4" s="133" t="s">
        <v>119</v>
      </c>
      <c r="D4" s="134" t="s">
        <v>120</v>
      </c>
      <c r="E4" s="133" t="s">
        <v>121</v>
      </c>
      <c r="F4" s="133" t="s">
        <v>122</v>
      </c>
      <c r="G4" s="133" t="s">
        <v>123</v>
      </c>
      <c r="H4" s="133" t="s">
        <v>158</v>
      </c>
      <c r="I4" s="150"/>
      <c r="J4" s="349" t="s">
        <v>159</v>
      </c>
      <c r="K4" s="349" t="s">
        <v>160</v>
      </c>
      <c r="L4" s="349"/>
      <c r="M4" s="349"/>
      <c r="N4" s="349"/>
      <c r="O4" s="349"/>
      <c r="P4" s="350"/>
    </row>
    <row r="5" s="125" customFormat="1" ht="29.1" customHeight="1" spans="1:16">
      <c r="A5" s="131"/>
      <c r="B5" s="135" t="s">
        <v>161</v>
      </c>
      <c r="C5" s="135" t="s">
        <v>162</v>
      </c>
      <c r="D5" s="136" t="s">
        <v>163</v>
      </c>
      <c r="E5" s="135" t="s">
        <v>164</v>
      </c>
      <c r="F5" s="135" t="s">
        <v>165</v>
      </c>
      <c r="G5" s="135" t="s">
        <v>166</v>
      </c>
      <c r="H5" s="135" t="s">
        <v>167</v>
      </c>
      <c r="I5" s="150"/>
      <c r="J5" s="244" t="s">
        <v>168</v>
      </c>
      <c r="K5" s="244" t="s">
        <v>168</v>
      </c>
      <c r="L5" s="244"/>
      <c r="M5" s="244"/>
      <c r="N5" s="244"/>
      <c r="O5" s="244"/>
      <c r="P5" s="351"/>
    </row>
    <row r="6" s="125" customFormat="1" ht="29.1" customHeight="1" spans="1:16">
      <c r="A6" s="137" t="s">
        <v>169</v>
      </c>
      <c r="B6" s="138">
        <f>C6-2.1</f>
        <v>98.8</v>
      </c>
      <c r="C6" s="138">
        <f>D6-2.1</f>
        <v>100.9</v>
      </c>
      <c r="D6" s="139">
        <v>103</v>
      </c>
      <c r="E6" s="138">
        <f t="shared" ref="E6:H6" si="0">D6+2.1</f>
        <v>105.1</v>
      </c>
      <c r="F6" s="138">
        <f t="shared" si="0"/>
        <v>107.2</v>
      </c>
      <c r="G6" s="138">
        <f t="shared" si="0"/>
        <v>109.3</v>
      </c>
      <c r="H6" s="138">
        <f t="shared" si="0"/>
        <v>111.4</v>
      </c>
      <c r="I6" s="150"/>
      <c r="J6" s="153" t="s">
        <v>170</v>
      </c>
      <c r="K6" s="153" t="s">
        <v>171</v>
      </c>
      <c r="L6" s="153"/>
      <c r="M6" s="153"/>
      <c r="N6" s="153"/>
      <c r="O6" s="153"/>
      <c r="P6" s="154"/>
    </row>
    <row r="7" s="125" customFormat="1" ht="29.1" customHeight="1" spans="1:16">
      <c r="A7" s="137" t="s">
        <v>172</v>
      </c>
      <c r="B7" s="347">
        <f>C7-4</f>
        <v>74</v>
      </c>
      <c r="C7" s="347">
        <f>D7-4</f>
        <v>78</v>
      </c>
      <c r="D7" s="348">
        <v>82</v>
      </c>
      <c r="E7" s="347">
        <f>D7+4</f>
        <v>86</v>
      </c>
      <c r="F7" s="347">
        <f>E7+5</f>
        <v>91</v>
      </c>
      <c r="G7" s="347">
        <f>F7+6</f>
        <v>97</v>
      </c>
      <c r="H7" s="347">
        <f>G7+6</f>
        <v>103</v>
      </c>
      <c r="I7" s="150"/>
      <c r="J7" s="155" t="s">
        <v>173</v>
      </c>
      <c r="K7" s="155" t="s">
        <v>174</v>
      </c>
      <c r="L7" s="155"/>
      <c r="M7" s="155"/>
      <c r="N7" s="155"/>
      <c r="O7" s="155"/>
      <c r="P7" s="156"/>
    </row>
    <row r="8" s="125" customFormat="1" ht="29.1" customHeight="1" spans="1:16">
      <c r="A8" s="137" t="s">
        <v>175</v>
      </c>
      <c r="B8" s="142">
        <f>C8-3.6</f>
        <v>98.8</v>
      </c>
      <c r="C8" s="142">
        <f>D8-3.6</f>
        <v>102.4</v>
      </c>
      <c r="D8" s="143">
        <v>106</v>
      </c>
      <c r="E8" s="142">
        <f>D8+4</f>
        <v>110</v>
      </c>
      <c r="F8" s="142">
        <f t="shared" ref="F8:H8" si="1">E8+4</f>
        <v>114</v>
      </c>
      <c r="G8" s="142">
        <f t="shared" si="1"/>
        <v>118</v>
      </c>
      <c r="H8" s="142">
        <f t="shared" si="1"/>
        <v>122</v>
      </c>
      <c r="I8" s="150"/>
      <c r="J8" s="155" t="s">
        <v>176</v>
      </c>
      <c r="K8" s="155" t="s">
        <v>176</v>
      </c>
      <c r="L8" s="155"/>
      <c r="M8" s="155"/>
      <c r="N8" s="155"/>
      <c r="O8" s="155"/>
      <c r="P8" s="156"/>
    </row>
    <row r="9" s="125" customFormat="1" ht="29.1" customHeight="1" spans="1:16">
      <c r="A9" s="137" t="s">
        <v>177</v>
      </c>
      <c r="B9" s="138">
        <f>C9-2.3/2</f>
        <v>29.7</v>
      </c>
      <c r="C9" s="138">
        <f>D9-2.3/2</f>
        <v>30.85</v>
      </c>
      <c r="D9" s="139">
        <v>32</v>
      </c>
      <c r="E9" s="138">
        <f t="shared" ref="E9:H9" si="2">D9+2.6/2</f>
        <v>33.3</v>
      </c>
      <c r="F9" s="138">
        <f t="shared" si="2"/>
        <v>34.6</v>
      </c>
      <c r="G9" s="138">
        <f t="shared" si="2"/>
        <v>35.9</v>
      </c>
      <c r="H9" s="138">
        <f t="shared" si="2"/>
        <v>37.2</v>
      </c>
      <c r="I9" s="150"/>
      <c r="J9" s="155" t="s">
        <v>176</v>
      </c>
      <c r="K9" s="155" t="s">
        <v>176</v>
      </c>
      <c r="L9" s="155"/>
      <c r="M9" s="155"/>
      <c r="N9" s="155"/>
      <c r="O9" s="155"/>
      <c r="P9" s="156"/>
    </row>
    <row r="10" s="125" customFormat="1" ht="29.1" customHeight="1" spans="1:16">
      <c r="A10" s="137" t="s">
        <v>178</v>
      </c>
      <c r="B10" s="138">
        <f>C10-0.7</f>
        <v>21.6</v>
      </c>
      <c r="C10" s="138">
        <f>D10-0.7</f>
        <v>22.3</v>
      </c>
      <c r="D10" s="139">
        <v>23</v>
      </c>
      <c r="E10" s="138">
        <f>D10+0.7</f>
        <v>23.7</v>
      </c>
      <c r="F10" s="138">
        <f>E10+0.7</f>
        <v>24.4</v>
      </c>
      <c r="G10" s="138">
        <f>F10+0.9</f>
        <v>25.3</v>
      </c>
      <c r="H10" s="138">
        <f>G10+0.9</f>
        <v>26.2</v>
      </c>
      <c r="I10" s="150"/>
      <c r="J10" s="155" t="s">
        <v>179</v>
      </c>
      <c r="K10" s="155" t="s">
        <v>179</v>
      </c>
      <c r="L10" s="155"/>
      <c r="M10" s="155"/>
      <c r="N10" s="155"/>
      <c r="O10" s="155"/>
      <c r="P10" s="156"/>
    </row>
    <row r="11" s="125" customFormat="1" ht="29.1" customHeight="1" spans="1:16">
      <c r="A11" s="144" t="s">
        <v>180</v>
      </c>
      <c r="B11" s="138">
        <f>C11-0.5</f>
        <v>18</v>
      </c>
      <c r="C11" s="138">
        <f>D11-0.5</f>
        <v>18.5</v>
      </c>
      <c r="D11" s="139">
        <v>19</v>
      </c>
      <c r="E11" s="138">
        <f>D11+0.5</f>
        <v>19.5</v>
      </c>
      <c r="F11" s="138">
        <f>E11+0.5</f>
        <v>20</v>
      </c>
      <c r="G11" s="138">
        <f>F11+0.7</f>
        <v>20.7</v>
      </c>
      <c r="H11" s="138">
        <f>G11+0.7</f>
        <v>21.4</v>
      </c>
      <c r="I11" s="150"/>
      <c r="J11" s="155" t="s">
        <v>181</v>
      </c>
      <c r="K11" s="155" t="s">
        <v>182</v>
      </c>
      <c r="L11" s="155"/>
      <c r="M11" s="155"/>
      <c r="N11" s="155"/>
      <c r="O11" s="155"/>
      <c r="P11" s="156"/>
    </row>
    <row r="12" s="125" customFormat="1" ht="29.1" customHeight="1" spans="1:16">
      <c r="A12" s="137" t="s">
        <v>183</v>
      </c>
      <c r="B12" s="138">
        <f>C12-0.7</f>
        <v>27.1</v>
      </c>
      <c r="C12" s="138">
        <f>D12-0.6</f>
        <v>27.8</v>
      </c>
      <c r="D12" s="139">
        <v>28.4</v>
      </c>
      <c r="E12" s="138">
        <f>D12+0.6</f>
        <v>29</v>
      </c>
      <c r="F12" s="138">
        <f>E12+0.7</f>
        <v>29.7</v>
      </c>
      <c r="G12" s="138">
        <f>F12+0.6</f>
        <v>30.3</v>
      </c>
      <c r="H12" s="138">
        <f>G12+0.7</f>
        <v>31</v>
      </c>
      <c r="I12" s="150"/>
      <c r="J12" s="155" t="s">
        <v>184</v>
      </c>
      <c r="K12" s="155" t="s">
        <v>181</v>
      </c>
      <c r="L12" s="155"/>
      <c r="M12" s="155"/>
      <c r="N12" s="155"/>
      <c r="O12" s="155"/>
      <c r="P12" s="156"/>
    </row>
    <row r="13" s="125" customFormat="1" ht="29.1" customHeight="1" spans="1:16">
      <c r="A13" s="137" t="s">
        <v>185</v>
      </c>
      <c r="B13" s="138">
        <f>C13-0.9</f>
        <v>41.1</v>
      </c>
      <c r="C13" s="138">
        <f>D13-0.9</f>
        <v>42</v>
      </c>
      <c r="D13" s="139">
        <v>42.9</v>
      </c>
      <c r="E13" s="138">
        <f t="shared" ref="E13:H13" si="3">D13+1.1</f>
        <v>44</v>
      </c>
      <c r="F13" s="138">
        <f t="shared" si="3"/>
        <v>45.1</v>
      </c>
      <c r="G13" s="138">
        <f t="shared" si="3"/>
        <v>46.2</v>
      </c>
      <c r="H13" s="138">
        <f t="shared" si="3"/>
        <v>47.3</v>
      </c>
      <c r="I13" s="157"/>
      <c r="J13" s="352" t="s">
        <v>184</v>
      </c>
      <c r="K13" s="353" t="s">
        <v>184</v>
      </c>
      <c r="L13" s="160"/>
      <c r="M13" s="353"/>
      <c r="N13" s="353"/>
      <c r="O13" s="353"/>
      <c r="P13" s="354"/>
    </row>
    <row r="14" s="125" customFormat="1" ht="15" spans="1:16">
      <c r="A14" s="145" t="s">
        <v>132</v>
      </c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</row>
    <row r="15" s="125" customFormat="1" ht="14.25" spans="1:16">
      <c r="A15" s="125" t="s">
        <v>186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</row>
    <row r="16" s="125" customFormat="1" ht="14.25" spans="1:15">
      <c r="A16" s="146"/>
      <c r="B16" s="146"/>
      <c r="C16" s="146"/>
      <c r="D16" s="146"/>
      <c r="E16" s="146"/>
      <c r="F16" s="146"/>
      <c r="G16" s="146"/>
      <c r="H16" s="146"/>
      <c r="I16" s="146"/>
      <c r="J16" s="145" t="s">
        <v>187</v>
      </c>
      <c r="K16" s="162"/>
      <c r="L16" s="145" t="s">
        <v>188</v>
      </c>
      <c r="M16" s="145"/>
      <c r="N16" s="145"/>
      <c r="O16" s="145" t="s">
        <v>189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3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7" workbookViewId="0">
      <selection activeCell="E16" sqref="E16:H16"/>
    </sheetView>
  </sheetViews>
  <sheetFormatPr defaultColWidth="10" defaultRowHeight="16.5" customHeight="1"/>
  <cols>
    <col min="1" max="6" width="10" style="246"/>
    <col min="7" max="7" width="11.6" style="246" customWidth="1"/>
    <col min="8" max="16384" width="10" style="246"/>
  </cols>
  <sheetData>
    <row r="1" ht="22.5" customHeight="1" spans="1:11">
      <c r="A1" s="247" t="s">
        <v>190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ht="17.25" customHeight="1" spans="1:11">
      <c r="A2" s="248" t="s">
        <v>54</v>
      </c>
      <c r="B2" s="249" t="s">
        <v>55</v>
      </c>
      <c r="C2" s="249"/>
      <c r="D2" s="250" t="s">
        <v>56</v>
      </c>
      <c r="E2" s="250"/>
      <c r="F2" s="249" t="s">
        <v>57</v>
      </c>
      <c r="G2" s="249"/>
      <c r="H2" s="251" t="s">
        <v>58</v>
      </c>
      <c r="I2" s="322" t="s">
        <v>59</v>
      </c>
      <c r="J2" s="322"/>
      <c r="K2" s="323"/>
    </row>
    <row r="3" customHeight="1" spans="1:11">
      <c r="A3" s="252" t="s">
        <v>60</v>
      </c>
      <c r="B3" s="253"/>
      <c r="C3" s="254"/>
      <c r="D3" s="255" t="s">
        <v>61</v>
      </c>
      <c r="E3" s="256"/>
      <c r="F3" s="256"/>
      <c r="G3" s="257"/>
      <c r="H3" s="255" t="s">
        <v>62</v>
      </c>
      <c r="I3" s="256"/>
      <c r="J3" s="256"/>
      <c r="K3" s="257"/>
    </row>
    <row r="4" customHeight="1" spans="1:11">
      <c r="A4" s="258" t="s">
        <v>63</v>
      </c>
      <c r="B4" s="259" t="s">
        <v>64</v>
      </c>
      <c r="C4" s="260"/>
      <c r="D4" s="258" t="s">
        <v>65</v>
      </c>
      <c r="E4" s="261"/>
      <c r="F4" s="262" t="s">
        <v>66</v>
      </c>
      <c r="G4" s="263"/>
      <c r="H4" s="258" t="s">
        <v>191</v>
      </c>
      <c r="I4" s="261"/>
      <c r="J4" s="283" t="s">
        <v>68</v>
      </c>
      <c r="K4" s="324" t="s">
        <v>69</v>
      </c>
    </row>
    <row r="5" customHeight="1" spans="1:11">
      <c r="A5" s="264" t="s">
        <v>70</v>
      </c>
      <c r="B5" s="265" t="s">
        <v>71</v>
      </c>
      <c r="C5" s="266"/>
      <c r="D5" s="258" t="s">
        <v>192</v>
      </c>
      <c r="E5" s="261"/>
      <c r="F5" s="259">
        <v>2120</v>
      </c>
      <c r="G5" s="260"/>
      <c r="H5" s="258" t="s">
        <v>193</v>
      </c>
      <c r="I5" s="261"/>
      <c r="J5" s="283" t="s">
        <v>68</v>
      </c>
      <c r="K5" s="324" t="s">
        <v>69</v>
      </c>
    </row>
    <row r="6" customHeight="1" spans="1:11">
      <c r="A6" s="258" t="s">
        <v>75</v>
      </c>
      <c r="B6" s="267">
        <v>1</v>
      </c>
      <c r="C6" s="268">
        <v>7</v>
      </c>
      <c r="D6" s="258" t="s">
        <v>194</v>
      </c>
      <c r="E6" s="261"/>
      <c r="F6" s="259">
        <v>1800</v>
      </c>
      <c r="G6" s="260"/>
      <c r="H6" s="269" t="s">
        <v>195</v>
      </c>
      <c r="I6" s="299"/>
      <c r="J6" s="299"/>
      <c r="K6" s="325"/>
    </row>
    <row r="7" customHeight="1" spans="1:11">
      <c r="A7" s="258" t="s">
        <v>79</v>
      </c>
      <c r="B7" s="259">
        <v>2120</v>
      </c>
      <c r="C7" s="260"/>
      <c r="D7" s="258" t="s">
        <v>196</v>
      </c>
      <c r="E7" s="261"/>
      <c r="F7" s="259">
        <v>1200</v>
      </c>
      <c r="G7" s="260"/>
      <c r="H7" s="270"/>
      <c r="I7" s="283"/>
      <c r="J7" s="283"/>
      <c r="K7" s="324"/>
    </row>
    <row r="8" customHeight="1" spans="1:11">
      <c r="A8" s="189" t="s">
        <v>83</v>
      </c>
      <c r="B8" s="190" t="s">
        <v>84</v>
      </c>
      <c r="C8" s="191"/>
      <c r="D8" s="271" t="s">
        <v>85</v>
      </c>
      <c r="E8" s="272"/>
      <c r="F8" s="273" t="s">
        <v>86</v>
      </c>
      <c r="G8" s="274"/>
      <c r="H8" s="275"/>
      <c r="I8" s="293"/>
      <c r="J8" s="293"/>
      <c r="K8" s="326"/>
    </row>
    <row r="9" customHeight="1" spans="1:11">
      <c r="A9" s="276" t="s">
        <v>197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customHeight="1" spans="1:11">
      <c r="A10" s="277" t="s">
        <v>90</v>
      </c>
      <c r="B10" s="278" t="s">
        <v>91</v>
      </c>
      <c r="C10" s="279" t="s">
        <v>92</v>
      </c>
      <c r="D10" s="280"/>
      <c r="E10" s="281" t="s">
        <v>95</v>
      </c>
      <c r="F10" s="278" t="s">
        <v>91</v>
      </c>
      <c r="G10" s="279" t="s">
        <v>92</v>
      </c>
      <c r="H10" s="278"/>
      <c r="I10" s="281" t="s">
        <v>93</v>
      </c>
      <c r="J10" s="278" t="s">
        <v>91</v>
      </c>
      <c r="K10" s="327" t="s">
        <v>92</v>
      </c>
    </row>
    <row r="11" customHeight="1" spans="1:11">
      <c r="A11" s="264" t="s">
        <v>96</v>
      </c>
      <c r="B11" s="282" t="s">
        <v>91</v>
      </c>
      <c r="C11" s="283" t="s">
        <v>92</v>
      </c>
      <c r="D11" s="284"/>
      <c r="E11" s="285" t="s">
        <v>98</v>
      </c>
      <c r="F11" s="282" t="s">
        <v>91</v>
      </c>
      <c r="G11" s="283" t="s">
        <v>92</v>
      </c>
      <c r="H11" s="282"/>
      <c r="I11" s="285" t="s">
        <v>103</v>
      </c>
      <c r="J11" s="282" t="s">
        <v>91</v>
      </c>
      <c r="K11" s="324" t="s">
        <v>92</v>
      </c>
    </row>
    <row r="12" customHeight="1" spans="1:11">
      <c r="A12" s="271" t="s">
        <v>132</v>
      </c>
      <c r="B12" s="272"/>
      <c r="C12" s="272"/>
      <c r="D12" s="272"/>
      <c r="E12" s="272"/>
      <c r="F12" s="272"/>
      <c r="G12" s="272"/>
      <c r="H12" s="272"/>
      <c r="I12" s="272"/>
      <c r="J12" s="272"/>
      <c r="K12" s="328"/>
    </row>
    <row r="13" customHeight="1" spans="1:11">
      <c r="A13" s="286" t="s">
        <v>198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customHeight="1" spans="1:11">
      <c r="A14" s="287" t="s">
        <v>199</v>
      </c>
      <c r="B14" s="288"/>
      <c r="C14" s="288"/>
      <c r="D14" s="288"/>
      <c r="E14" s="288"/>
      <c r="F14" s="288"/>
      <c r="G14" s="288"/>
      <c r="H14" s="288"/>
      <c r="I14" s="329"/>
      <c r="J14" s="329"/>
      <c r="K14" s="330"/>
    </row>
    <row r="15" customHeight="1" spans="1:11">
      <c r="A15" s="289"/>
      <c r="B15" s="290"/>
      <c r="C15" s="290"/>
      <c r="D15" s="291"/>
      <c r="E15" s="292"/>
      <c r="F15" s="290"/>
      <c r="G15" s="290"/>
      <c r="H15" s="291"/>
      <c r="I15" s="331"/>
      <c r="J15" s="332"/>
      <c r="K15" s="333"/>
    </row>
    <row r="16" customHeight="1" spans="1:11">
      <c r="A16" s="275"/>
      <c r="B16" s="293"/>
      <c r="C16" s="293"/>
      <c r="D16" s="293"/>
      <c r="E16" s="293"/>
      <c r="F16" s="293"/>
      <c r="G16" s="293"/>
      <c r="H16" s="293"/>
      <c r="I16" s="293"/>
      <c r="J16" s="293"/>
      <c r="K16" s="326"/>
    </row>
    <row r="17" customHeight="1" spans="1:11">
      <c r="A17" s="286" t="s">
        <v>200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customHeight="1" spans="1:11">
      <c r="A18" s="287"/>
      <c r="B18" s="288"/>
      <c r="C18" s="288"/>
      <c r="D18" s="288"/>
      <c r="E18" s="288"/>
      <c r="F18" s="288"/>
      <c r="G18" s="288"/>
      <c r="H18" s="288"/>
      <c r="I18" s="329"/>
      <c r="J18" s="329"/>
      <c r="K18" s="330"/>
    </row>
    <row r="19" customHeight="1" spans="1:11">
      <c r="A19" s="289"/>
      <c r="B19" s="290"/>
      <c r="C19" s="290"/>
      <c r="D19" s="291"/>
      <c r="E19" s="292"/>
      <c r="F19" s="290"/>
      <c r="G19" s="290"/>
      <c r="H19" s="291"/>
      <c r="I19" s="331"/>
      <c r="J19" s="332"/>
      <c r="K19" s="333"/>
    </row>
    <row r="20" customHeight="1" spans="1:11">
      <c r="A20" s="275"/>
      <c r="B20" s="293"/>
      <c r="C20" s="293"/>
      <c r="D20" s="293"/>
      <c r="E20" s="293"/>
      <c r="F20" s="293"/>
      <c r="G20" s="293"/>
      <c r="H20" s="293"/>
      <c r="I20" s="293"/>
      <c r="J20" s="293"/>
      <c r="K20" s="326"/>
    </row>
    <row r="21" customHeight="1" spans="1:11">
      <c r="A21" s="294" t="s">
        <v>129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customHeight="1" spans="1:11">
      <c r="A22" s="167" t="s">
        <v>130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34"/>
    </row>
    <row r="23" customHeight="1" spans="1:11">
      <c r="A23" s="179" t="s">
        <v>131</v>
      </c>
      <c r="B23" s="181"/>
      <c r="C23" s="283" t="s">
        <v>68</v>
      </c>
      <c r="D23" s="283" t="s">
        <v>69</v>
      </c>
      <c r="E23" s="178"/>
      <c r="F23" s="178"/>
      <c r="G23" s="178"/>
      <c r="H23" s="178"/>
      <c r="I23" s="178"/>
      <c r="J23" s="178"/>
      <c r="K23" s="228"/>
    </row>
    <row r="24" customHeight="1" spans="1:11">
      <c r="A24" s="295" t="s">
        <v>201</v>
      </c>
      <c r="B24" s="296"/>
      <c r="C24" s="296"/>
      <c r="D24" s="296"/>
      <c r="E24" s="296"/>
      <c r="F24" s="296"/>
      <c r="G24" s="296"/>
      <c r="H24" s="296"/>
      <c r="I24" s="296"/>
      <c r="J24" s="296"/>
      <c r="K24" s="334"/>
    </row>
    <row r="25" customHeight="1" spans="1:1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335"/>
    </row>
    <row r="26" customHeight="1" spans="1:11">
      <c r="A26" s="276" t="s">
        <v>139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customHeight="1" spans="1:11">
      <c r="A27" s="252" t="s">
        <v>140</v>
      </c>
      <c r="B27" s="279" t="s">
        <v>101</v>
      </c>
      <c r="C27" s="279" t="s">
        <v>102</v>
      </c>
      <c r="D27" s="279" t="s">
        <v>94</v>
      </c>
      <c r="E27" s="253" t="s">
        <v>141</v>
      </c>
      <c r="F27" s="279" t="s">
        <v>101</v>
      </c>
      <c r="G27" s="279" t="s">
        <v>102</v>
      </c>
      <c r="H27" s="279" t="s">
        <v>94</v>
      </c>
      <c r="I27" s="253" t="s">
        <v>142</v>
      </c>
      <c r="J27" s="279" t="s">
        <v>101</v>
      </c>
      <c r="K27" s="327" t="s">
        <v>102</v>
      </c>
    </row>
    <row r="28" customHeight="1" spans="1:11">
      <c r="A28" s="269" t="s">
        <v>93</v>
      </c>
      <c r="B28" s="283" t="s">
        <v>101</v>
      </c>
      <c r="C28" s="283" t="s">
        <v>102</v>
      </c>
      <c r="D28" s="283" t="s">
        <v>94</v>
      </c>
      <c r="E28" s="299" t="s">
        <v>100</v>
      </c>
      <c r="F28" s="283" t="s">
        <v>101</v>
      </c>
      <c r="G28" s="283" t="s">
        <v>102</v>
      </c>
      <c r="H28" s="283" t="s">
        <v>94</v>
      </c>
      <c r="I28" s="299" t="s">
        <v>111</v>
      </c>
      <c r="J28" s="283" t="s">
        <v>101</v>
      </c>
      <c r="K28" s="324" t="s">
        <v>102</v>
      </c>
    </row>
    <row r="29" customHeight="1" spans="1:11">
      <c r="A29" s="258" t="s">
        <v>104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36"/>
    </row>
    <row r="30" customHeight="1" spans="1:11">
      <c r="A30" s="301"/>
      <c r="B30" s="302"/>
      <c r="C30" s="302"/>
      <c r="D30" s="302"/>
      <c r="E30" s="302"/>
      <c r="F30" s="302"/>
      <c r="G30" s="302"/>
      <c r="H30" s="302"/>
      <c r="I30" s="302"/>
      <c r="J30" s="302"/>
      <c r="K30" s="337"/>
    </row>
    <row r="31" customHeight="1" spans="1:11">
      <c r="A31" s="303" t="s">
        <v>202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ht="17.25" customHeight="1" spans="1:11">
      <c r="A32" s="304" t="s">
        <v>203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38"/>
    </row>
    <row r="33" ht="17.25" customHeight="1" spans="1:11">
      <c r="A33" s="306" t="s">
        <v>204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39"/>
    </row>
    <row r="34" ht="17.25" customHeight="1" spans="1:11">
      <c r="A34" s="306" t="s">
        <v>205</v>
      </c>
      <c r="B34" s="307"/>
      <c r="C34" s="307"/>
      <c r="D34" s="307"/>
      <c r="E34" s="307"/>
      <c r="F34" s="307"/>
      <c r="G34" s="307"/>
      <c r="H34" s="307"/>
      <c r="I34" s="307"/>
      <c r="J34" s="307"/>
      <c r="K34" s="339"/>
    </row>
    <row r="35" ht="17.25" customHeight="1" spans="1:11">
      <c r="A35" s="306"/>
      <c r="B35" s="307"/>
      <c r="C35" s="307"/>
      <c r="D35" s="307"/>
      <c r="E35" s="307"/>
      <c r="F35" s="307"/>
      <c r="G35" s="307"/>
      <c r="H35" s="307"/>
      <c r="I35" s="307"/>
      <c r="J35" s="307"/>
      <c r="K35" s="339"/>
    </row>
    <row r="36" ht="17.25" customHeight="1" spans="1:1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39"/>
    </row>
    <row r="37" ht="17.25" customHeight="1" spans="1:11">
      <c r="A37" s="306"/>
      <c r="B37" s="307"/>
      <c r="C37" s="307"/>
      <c r="D37" s="307"/>
      <c r="E37" s="307"/>
      <c r="F37" s="307"/>
      <c r="G37" s="307"/>
      <c r="H37" s="307"/>
      <c r="I37" s="307"/>
      <c r="J37" s="307"/>
      <c r="K37" s="339"/>
    </row>
    <row r="38" ht="17.25" customHeight="1" spans="1:11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339"/>
    </row>
    <row r="39" ht="17.25" customHeight="1" spans="1:11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39"/>
    </row>
    <row r="40" ht="17.25" customHeight="1" spans="1:11">
      <c r="A40" s="306"/>
      <c r="B40" s="307"/>
      <c r="C40" s="307"/>
      <c r="D40" s="307"/>
      <c r="E40" s="307"/>
      <c r="F40" s="307"/>
      <c r="G40" s="307"/>
      <c r="H40" s="307"/>
      <c r="I40" s="307"/>
      <c r="J40" s="307"/>
      <c r="K40" s="339"/>
    </row>
    <row r="41" ht="17.25" customHeight="1" spans="1:11">
      <c r="A41" s="306"/>
      <c r="B41" s="307"/>
      <c r="C41" s="307"/>
      <c r="D41" s="307"/>
      <c r="E41" s="307"/>
      <c r="F41" s="307"/>
      <c r="G41" s="307"/>
      <c r="H41" s="307"/>
      <c r="I41" s="307"/>
      <c r="J41" s="307"/>
      <c r="K41" s="339"/>
    </row>
    <row r="42" ht="17.25" customHeight="1" spans="1:11">
      <c r="A42" s="306"/>
      <c r="B42" s="307"/>
      <c r="C42" s="307"/>
      <c r="D42" s="307"/>
      <c r="E42" s="307"/>
      <c r="F42" s="307"/>
      <c r="G42" s="307"/>
      <c r="H42" s="307"/>
      <c r="I42" s="307"/>
      <c r="J42" s="307"/>
      <c r="K42" s="339"/>
    </row>
    <row r="43" ht="17.25" customHeight="1" spans="1:11">
      <c r="A43" s="301" t="s">
        <v>138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37"/>
    </row>
    <row r="44" customHeight="1" spans="1:11">
      <c r="A44" s="303" t="s">
        <v>206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ht="18" customHeight="1" spans="1:11">
      <c r="A45" s="308" t="s">
        <v>132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40"/>
    </row>
    <row r="46" ht="18" customHeight="1" spans="1:11">
      <c r="A46" s="308"/>
      <c r="B46" s="309"/>
      <c r="C46" s="309"/>
      <c r="D46" s="309"/>
      <c r="E46" s="309"/>
      <c r="F46" s="309"/>
      <c r="G46" s="309"/>
      <c r="H46" s="309"/>
      <c r="I46" s="309"/>
      <c r="J46" s="309"/>
      <c r="K46" s="340"/>
    </row>
    <row r="47" ht="18" customHeight="1" spans="1:1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335"/>
    </row>
    <row r="48" ht="21" customHeight="1" spans="1:11">
      <c r="A48" s="310" t="s">
        <v>144</v>
      </c>
      <c r="B48" s="311" t="s">
        <v>145</v>
      </c>
      <c r="C48" s="311"/>
      <c r="D48" s="312" t="s">
        <v>146</v>
      </c>
      <c r="E48" s="313"/>
      <c r="F48" s="312" t="s">
        <v>147</v>
      </c>
      <c r="G48" s="314"/>
      <c r="H48" s="315" t="s">
        <v>148</v>
      </c>
      <c r="I48" s="315"/>
      <c r="J48" s="311"/>
      <c r="K48" s="341"/>
    </row>
    <row r="49" customHeight="1" spans="1:11">
      <c r="A49" s="316" t="s">
        <v>149</v>
      </c>
      <c r="B49" s="317"/>
      <c r="C49" s="317"/>
      <c r="D49" s="317"/>
      <c r="E49" s="317"/>
      <c r="F49" s="317"/>
      <c r="G49" s="317"/>
      <c r="H49" s="317"/>
      <c r="I49" s="317"/>
      <c r="J49" s="317"/>
      <c r="K49" s="342"/>
    </row>
    <row r="50" customHeight="1" spans="1:1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43"/>
    </row>
    <row r="51" customHeight="1" spans="1:11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44"/>
    </row>
    <row r="52" ht="21" customHeight="1" spans="1:11">
      <c r="A52" s="310" t="s">
        <v>144</v>
      </c>
      <c r="B52" s="311" t="s">
        <v>145</v>
      </c>
      <c r="C52" s="311"/>
      <c r="D52" s="312" t="s">
        <v>146</v>
      </c>
      <c r="E52" s="312" t="s">
        <v>150</v>
      </c>
      <c r="F52" s="312" t="s">
        <v>147</v>
      </c>
      <c r="G52" s="312" t="s">
        <v>207</v>
      </c>
      <c r="H52" s="315" t="s">
        <v>148</v>
      </c>
      <c r="I52" s="315"/>
      <c r="J52" s="345" t="s">
        <v>153</v>
      </c>
      <c r="K52" s="34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219075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238125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238125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G17" sqref="G17"/>
    </sheetView>
  </sheetViews>
  <sheetFormatPr defaultColWidth="9" defaultRowHeight="26.1" customHeight="1"/>
  <cols>
    <col min="1" max="1" width="17.125" style="125" customWidth="1"/>
    <col min="2" max="8" width="9.375" style="125" customWidth="1"/>
    <col min="9" max="9" width="1.375" style="125" customWidth="1"/>
    <col min="10" max="11" width="15.25" style="125" customWidth="1"/>
    <col min="12" max="12" width="12.875" style="125" customWidth="1"/>
    <col min="13" max="13" width="13.5" style="125" customWidth="1"/>
    <col min="14" max="14" width="13.75" style="125" customWidth="1"/>
    <col min="15" max="15" width="13" style="125" customWidth="1"/>
    <col min="16" max="16" width="11.875" style="125" customWidth="1"/>
    <col min="17" max="16384" width="9" style="125"/>
  </cols>
  <sheetData>
    <row r="1" s="125" customFormat="1" ht="30" customHeight="1" spans="1:16">
      <c r="A1" s="126" t="s">
        <v>154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="125" customFormat="1" ht="29.1" customHeight="1" spans="1:16">
      <c r="A2" s="128" t="s">
        <v>63</v>
      </c>
      <c r="B2" s="129" t="s">
        <v>64</v>
      </c>
      <c r="C2" s="129"/>
      <c r="D2" s="130" t="s">
        <v>70</v>
      </c>
      <c r="E2" s="129" t="s">
        <v>71</v>
      </c>
      <c r="F2" s="129"/>
      <c r="G2" s="129"/>
      <c r="H2" s="129"/>
      <c r="I2" s="147"/>
      <c r="J2" s="148" t="s">
        <v>58</v>
      </c>
      <c r="K2" s="129" t="s">
        <v>59</v>
      </c>
      <c r="L2" s="129"/>
      <c r="M2" s="129"/>
      <c r="N2" s="129"/>
      <c r="O2" s="129"/>
      <c r="P2" s="149"/>
    </row>
    <row r="3" s="125" customFormat="1" ht="29.1" customHeight="1" spans="1:16">
      <c r="A3" s="131" t="s">
        <v>155</v>
      </c>
      <c r="B3" s="132" t="s">
        <v>156</v>
      </c>
      <c r="C3" s="132"/>
      <c r="D3" s="132"/>
      <c r="E3" s="132"/>
      <c r="F3" s="132"/>
      <c r="G3" s="132"/>
      <c r="H3" s="132"/>
      <c r="I3" s="150"/>
      <c r="J3" s="151" t="s">
        <v>157</v>
      </c>
      <c r="K3" s="151"/>
      <c r="L3" s="151"/>
      <c r="M3" s="151"/>
      <c r="N3" s="151"/>
      <c r="O3" s="151"/>
      <c r="P3" s="152"/>
    </row>
    <row r="4" s="125" customFormat="1" ht="29.1" customHeight="1" spans="1:16">
      <c r="A4" s="131"/>
      <c r="B4" s="133" t="s">
        <v>118</v>
      </c>
      <c r="C4" s="133" t="s">
        <v>119</v>
      </c>
      <c r="D4" s="134" t="s">
        <v>120</v>
      </c>
      <c r="E4" s="133" t="s">
        <v>121</v>
      </c>
      <c r="F4" s="133" t="s">
        <v>122</v>
      </c>
      <c r="G4" s="133" t="s">
        <v>123</v>
      </c>
      <c r="H4" s="133" t="s">
        <v>158</v>
      </c>
      <c r="I4" s="150"/>
      <c r="J4" s="133" t="s">
        <v>118</v>
      </c>
      <c r="K4" s="133" t="s">
        <v>119</v>
      </c>
      <c r="L4" s="134" t="s">
        <v>120</v>
      </c>
      <c r="M4" s="133" t="s">
        <v>121</v>
      </c>
      <c r="N4" s="133" t="s">
        <v>122</v>
      </c>
      <c r="O4" s="133" t="s">
        <v>123</v>
      </c>
      <c r="P4" s="133" t="s">
        <v>158</v>
      </c>
    </row>
    <row r="5" s="125" customFormat="1" ht="29.1" customHeight="1" spans="1:16">
      <c r="A5" s="131"/>
      <c r="B5" s="135" t="s">
        <v>161</v>
      </c>
      <c r="C5" s="135" t="s">
        <v>162</v>
      </c>
      <c r="D5" s="136" t="s">
        <v>163</v>
      </c>
      <c r="E5" s="135" t="s">
        <v>164</v>
      </c>
      <c r="F5" s="135" t="s">
        <v>165</v>
      </c>
      <c r="G5" s="135" t="s">
        <v>166</v>
      </c>
      <c r="H5" s="135" t="s">
        <v>167</v>
      </c>
      <c r="I5" s="150"/>
      <c r="J5" s="244" t="s">
        <v>168</v>
      </c>
      <c r="K5" s="244" t="s">
        <v>168</v>
      </c>
      <c r="L5" s="244" t="s">
        <v>168</v>
      </c>
      <c r="M5" s="244" t="s">
        <v>168</v>
      </c>
      <c r="N5" s="244" t="s">
        <v>168</v>
      </c>
      <c r="O5" s="244" t="s">
        <v>168</v>
      </c>
      <c r="P5" s="244" t="s">
        <v>168</v>
      </c>
    </row>
    <row r="6" s="125" customFormat="1" ht="29.1" customHeight="1" spans="1:16">
      <c r="A6" s="137" t="s">
        <v>169</v>
      </c>
      <c r="B6" s="138">
        <f>C6-2.1</f>
        <v>98.8</v>
      </c>
      <c r="C6" s="138">
        <f>D6-2.1</f>
        <v>100.9</v>
      </c>
      <c r="D6" s="139">
        <v>103</v>
      </c>
      <c r="E6" s="138">
        <f t="shared" ref="E6:H6" si="0">D6+2.1</f>
        <v>105.1</v>
      </c>
      <c r="F6" s="138">
        <f t="shared" si="0"/>
        <v>107.2</v>
      </c>
      <c r="G6" s="138">
        <f t="shared" si="0"/>
        <v>109.3</v>
      </c>
      <c r="H6" s="138">
        <f t="shared" si="0"/>
        <v>111.4</v>
      </c>
      <c r="I6" s="150"/>
      <c r="J6" s="153" t="s">
        <v>208</v>
      </c>
      <c r="K6" s="153" t="s">
        <v>209</v>
      </c>
      <c r="L6" s="153" t="s">
        <v>209</v>
      </c>
      <c r="M6" s="153" t="s">
        <v>210</v>
      </c>
      <c r="N6" s="153" t="s">
        <v>211</v>
      </c>
      <c r="O6" s="153" t="s">
        <v>209</v>
      </c>
      <c r="P6" s="153" t="s">
        <v>209</v>
      </c>
    </row>
    <row r="7" s="125" customFormat="1" ht="29.1" customHeight="1" spans="1:16">
      <c r="A7" s="137" t="s">
        <v>172</v>
      </c>
      <c r="B7" s="140">
        <f>C7-4</f>
        <v>74</v>
      </c>
      <c r="C7" s="140">
        <f>D7-4</f>
        <v>78</v>
      </c>
      <c r="D7" s="141">
        <v>82</v>
      </c>
      <c r="E7" s="140">
        <f>D7+4</f>
        <v>86</v>
      </c>
      <c r="F7" s="140">
        <f>E7+5</f>
        <v>91</v>
      </c>
      <c r="G7" s="140">
        <f>F7+6</f>
        <v>97</v>
      </c>
      <c r="H7" s="140">
        <f>G7+6</f>
        <v>103</v>
      </c>
      <c r="I7" s="150"/>
      <c r="J7" s="155" t="s">
        <v>212</v>
      </c>
      <c r="K7" s="155" t="s">
        <v>174</v>
      </c>
      <c r="L7" s="155" t="s">
        <v>213</v>
      </c>
      <c r="M7" s="155" t="s">
        <v>174</v>
      </c>
      <c r="N7" s="155" t="s">
        <v>174</v>
      </c>
      <c r="O7" s="155" t="s">
        <v>214</v>
      </c>
      <c r="P7" s="155" t="s">
        <v>174</v>
      </c>
    </row>
    <row r="8" s="125" customFormat="1" ht="29.1" customHeight="1" spans="1:16">
      <c r="A8" s="137" t="s">
        <v>175</v>
      </c>
      <c r="B8" s="142">
        <f>C8-3.6</f>
        <v>98.8</v>
      </c>
      <c r="C8" s="142">
        <f>D8-3.6</f>
        <v>102.4</v>
      </c>
      <c r="D8" s="143">
        <v>106</v>
      </c>
      <c r="E8" s="142">
        <f t="shared" ref="E8:H8" si="1">D8+4</f>
        <v>110</v>
      </c>
      <c r="F8" s="142">
        <f t="shared" si="1"/>
        <v>114</v>
      </c>
      <c r="G8" s="142">
        <f t="shared" si="1"/>
        <v>118</v>
      </c>
      <c r="H8" s="142">
        <f t="shared" si="1"/>
        <v>122</v>
      </c>
      <c r="I8" s="150"/>
      <c r="J8" s="155" t="s">
        <v>215</v>
      </c>
      <c r="K8" s="155" t="s">
        <v>179</v>
      </c>
      <c r="L8" s="155" t="s">
        <v>216</v>
      </c>
      <c r="M8" s="155" t="s">
        <v>216</v>
      </c>
      <c r="N8" s="155" t="s">
        <v>216</v>
      </c>
      <c r="O8" s="155" t="s">
        <v>216</v>
      </c>
      <c r="P8" s="155" t="s">
        <v>176</v>
      </c>
    </row>
    <row r="9" s="125" customFormat="1" ht="29.1" customHeight="1" spans="1:16">
      <c r="A9" s="137" t="s">
        <v>177</v>
      </c>
      <c r="B9" s="138">
        <f>C9-2.3/2</f>
        <v>29.7</v>
      </c>
      <c r="C9" s="138">
        <f>D9-2.3/2</f>
        <v>30.85</v>
      </c>
      <c r="D9" s="139">
        <v>32</v>
      </c>
      <c r="E9" s="138">
        <f t="shared" ref="E9:H9" si="2">D9+2.6/2</f>
        <v>33.3</v>
      </c>
      <c r="F9" s="138">
        <f t="shared" si="2"/>
        <v>34.6</v>
      </c>
      <c r="G9" s="138">
        <f t="shared" si="2"/>
        <v>35.9</v>
      </c>
      <c r="H9" s="138">
        <f t="shared" si="2"/>
        <v>37.2</v>
      </c>
      <c r="I9" s="150"/>
      <c r="J9" s="155" t="s">
        <v>217</v>
      </c>
      <c r="K9" s="155" t="s">
        <v>176</v>
      </c>
      <c r="L9" s="155" t="s">
        <v>218</v>
      </c>
      <c r="M9" s="155" t="s">
        <v>219</v>
      </c>
      <c r="N9" s="155" t="s">
        <v>176</v>
      </c>
      <c r="O9" s="155" t="s">
        <v>179</v>
      </c>
      <c r="P9" s="155" t="s">
        <v>218</v>
      </c>
    </row>
    <row r="10" s="125" customFormat="1" ht="29.1" customHeight="1" spans="1:16">
      <c r="A10" s="137" t="s">
        <v>178</v>
      </c>
      <c r="B10" s="138">
        <f>C10-0.7</f>
        <v>21.6</v>
      </c>
      <c r="C10" s="138">
        <f>D10-0.7</f>
        <v>22.3</v>
      </c>
      <c r="D10" s="139">
        <v>23</v>
      </c>
      <c r="E10" s="138">
        <f>D10+0.7</f>
        <v>23.7</v>
      </c>
      <c r="F10" s="138">
        <f>E10+0.7</f>
        <v>24.4</v>
      </c>
      <c r="G10" s="138">
        <f>F10+0.9</f>
        <v>25.3</v>
      </c>
      <c r="H10" s="138">
        <f>G10+0.9</f>
        <v>26.2</v>
      </c>
      <c r="I10" s="150"/>
      <c r="J10" s="155" t="s">
        <v>217</v>
      </c>
      <c r="K10" s="155" t="s">
        <v>219</v>
      </c>
      <c r="L10" s="155" t="s">
        <v>220</v>
      </c>
      <c r="M10" s="155" t="s">
        <v>218</v>
      </c>
      <c r="N10" s="155" t="s">
        <v>179</v>
      </c>
      <c r="O10" s="155" t="s">
        <v>218</v>
      </c>
      <c r="P10" s="155" t="s">
        <v>221</v>
      </c>
    </row>
    <row r="11" s="125" customFormat="1" ht="29.1" customHeight="1" spans="1:16">
      <c r="A11" s="144" t="s">
        <v>180</v>
      </c>
      <c r="B11" s="138">
        <f>C11-0.5</f>
        <v>18</v>
      </c>
      <c r="C11" s="138">
        <f>D11-0.5</f>
        <v>18.5</v>
      </c>
      <c r="D11" s="139">
        <v>19</v>
      </c>
      <c r="E11" s="138">
        <f>D11+0.5</f>
        <v>19.5</v>
      </c>
      <c r="F11" s="138">
        <f>E11+0.5</f>
        <v>20</v>
      </c>
      <c r="G11" s="138">
        <f>F11+0.7</f>
        <v>20.7</v>
      </c>
      <c r="H11" s="138">
        <f>G11+0.7</f>
        <v>21.4</v>
      </c>
      <c r="I11" s="150"/>
      <c r="J11" s="155" t="s">
        <v>222</v>
      </c>
      <c r="K11" s="155" t="s">
        <v>219</v>
      </c>
      <c r="L11" s="155" t="s">
        <v>218</v>
      </c>
      <c r="M11" s="155" t="s">
        <v>219</v>
      </c>
      <c r="N11" s="155" t="s">
        <v>179</v>
      </c>
      <c r="O11" s="155" t="s">
        <v>218</v>
      </c>
      <c r="P11" s="155" t="s">
        <v>218</v>
      </c>
    </row>
    <row r="12" s="125" customFormat="1" ht="29.1" customHeight="1" spans="1:16">
      <c r="A12" s="137" t="s">
        <v>183</v>
      </c>
      <c r="B12" s="138">
        <f>C12-0.7</f>
        <v>27.1</v>
      </c>
      <c r="C12" s="138">
        <f>D12-0.6</f>
        <v>27.8</v>
      </c>
      <c r="D12" s="139">
        <v>28.4</v>
      </c>
      <c r="E12" s="138">
        <f>D12+0.6</f>
        <v>29</v>
      </c>
      <c r="F12" s="138">
        <f>E12+0.7</f>
        <v>29.7</v>
      </c>
      <c r="G12" s="138">
        <f>F12+0.6</f>
        <v>30.3</v>
      </c>
      <c r="H12" s="138">
        <f>G12+0.7</f>
        <v>31</v>
      </c>
      <c r="I12" s="150"/>
      <c r="J12" s="155" t="s">
        <v>223</v>
      </c>
      <c r="K12" s="155" t="s">
        <v>209</v>
      </c>
      <c r="L12" s="155" t="s">
        <v>224</v>
      </c>
      <c r="M12" s="155" t="s">
        <v>223</v>
      </c>
      <c r="N12" s="155" t="s">
        <v>223</v>
      </c>
      <c r="O12" s="155" t="s">
        <v>209</v>
      </c>
      <c r="P12" s="155" t="s">
        <v>225</v>
      </c>
    </row>
    <row r="13" s="125" customFormat="1" ht="29.1" customHeight="1" spans="1:16">
      <c r="A13" s="137" t="s">
        <v>185</v>
      </c>
      <c r="B13" s="138">
        <f>C13-0.9</f>
        <v>41.1</v>
      </c>
      <c r="C13" s="138">
        <f>D13-0.9</f>
        <v>42</v>
      </c>
      <c r="D13" s="139">
        <v>42.9</v>
      </c>
      <c r="E13" s="138">
        <f t="shared" ref="E13:H13" si="3">D13+1.1</f>
        <v>44</v>
      </c>
      <c r="F13" s="138">
        <f t="shared" si="3"/>
        <v>45.1</v>
      </c>
      <c r="G13" s="138">
        <f t="shared" si="3"/>
        <v>46.2</v>
      </c>
      <c r="H13" s="138">
        <f t="shared" si="3"/>
        <v>47.3</v>
      </c>
      <c r="I13" s="157"/>
      <c r="J13" s="158" t="s">
        <v>226</v>
      </c>
      <c r="K13" s="159" t="s">
        <v>184</v>
      </c>
      <c r="L13" s="160" t="s">
        <v>184</v>
      </c>
      <c r="M13" s="159" t="s">
        <v>184</v>
      </c>
      <c r="N13" s="159" t="s">
        <v>227</v>
      </c>
      <c r="O13" s="159" t="s">
        <v>184</v>
      </c>
      <c r="P13" s="245" t="s">
        <v>171</v>
      </c>
    </row>
    <row r="14" s="125" customFormat="1" ht="15" spans="1:16">
      <c r="A14" s="145" t="s">
        <v>132</v>
      </c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</row>
    <row r="15" s="125" customFormat="1" ht="14.25" spans="1:16">
      <c r="A15" s="125" t="s">
        <v>186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</row>
    <row r="16" s="125" customFormat="1" ht="14.25" spans="1:16">
      <c r="A16" s="146"/>
      <c r="B16" s="146"/>
      <c r="C16" s="146"/>
      <c r="D16" s="146"/>
      <c r="E16" s="146"/>
      <c r="F16" s="146"/>
      <c r="G16" s="146"/>
      <c r="H16" s="146"/>
      <c r="I16" s="146"/>
      <c r="J16" s="145" t="s">
        <v>228</v>
      </c>
      <c r="K16" s="162"/>
      <c r="L16" s="145" t="s">
        <v>188</v>
      </c>
      <c r="M16" s="145"/>
      <c r="N16" s="145"/>
      <c r="O16" s="145" t="s">
        <v>229</v>
      </c>
      <c r="P16" s="125" t="s">
        <v>153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3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25" workbookViewId="0">
      <selection activeCell="A32" sqref="A32:K32"/>
    </sheetView>
  </sheetViews>
  <sheetFormatPr defaultColWidth="10.125" defaultRowHeight="14.25"/>
  <cols>
    <col min="1" max="1" width="9.625" style="165" customWidth="1"/>
    <col min="2" max="2" width="11.125" style="165" customWidth="1"/>
    <col min="3" max="3" width="9.125" style="165" customWidth="1"/>
    <col min="4" max="4" width="9.5" style="165" customWidth="1"/>
    <col min="5" max="5" width="12.2" style="165" customWidth="1"/>
    <col min="6" max="6" width="10.375" style="165" customWidth="1"/>
    <col min="7" max="7" width="9.5" style="165" customWidth="1"/>
    <col min="8" max="8" width="9.125" style="165" customWidth="1"/>
    <col min="9" max="9" width="8.125" style="165" customWidth="1"/>
    <col min="10" max="10" width="10.5" style="165" customWidth="1"/>
    <col min="11" max="11" width="12.125" style="165" customWidth="1"/>
    <col min="12" max="16384" width="10.125" style="165"/>
  </cols>
  <sheetData>
    <row r="1" ht="26.25" spans="1:11">
      <c r="A1" s="166" t="s">
        <v>230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>
      <c r="A2" s="167" t="s">
        <v>54</v>
      </c>
      <c r="B2" s="168" t="s">
        <v>231</v>
      </c>
      <c r="C2" s="168"/>
      <c r="D2" s="169" t="s">
        <v>63</v>
      </c>
      <c r="E2" s="170" t="s">
        <v>64</v>
      </c>
      <c r="F2" s="171" t="s">
        <v>232</v>
      </c>
      <c r="G2" s="172" t="s">
        <v>71</v>
      </c>
      <c r="H2" s="172"/>
      <c r="I2" s="205" t="s">
        <v>58</v>
      </c>
      <c r="J2" s="172" t="s">
        <v>59</v>
      </c>
      <c r="K2" s="227"/>
    </row>
    <row r="3" spans="1:11">
      <c r="A3" s="173" t="s">
        <v>79</v>
      </c>
      <c r="B3" s="174">
        <v>2120</v>
      </c>
      <c r="C3" s="174"/>
      <c r="D3" s="175" t="s">
        <v>233</v>
      </c>
      <c r="E3" s="176" t="s">
        <v>66</v>
      </c>
      <c r="F3" s="177"/>
      <c r="G3" s="177"/>
      <c r="H3" s="178" t="s">
        <v>234</v>
      </c>
      <c r="I3" s="178"/>
      <c r="J3" s="178"/>
      <c r="K3" s="228"/>
    </row>
    <row r="4" spans="1:11">
      <c r="A4" s="179" t="s">
        <v>75</v>
      </c>
      <c r="B4" s="180">
        <v>1</v>
      </c>
      <c r="C4" s="180">
        <v>7</v>
      </c>
      <c r="D4" s="181" t="s">
        <v>235</v>
      </c>
      <c r="E4" s="177"/>
      <c r="F4" s="177"/>
      <c r="G4" s="177"/>
      <c r="H4" s="181" t="s">
        <v>236</v>
      </c>
      <c r="I4" s="181"/>
      <c r="J4" s="196" t="s">
        <v>68</v>
      </c>
      <c r="K4" s="229" t="s">
        <v>69</v>
      </c>
    </row>
    <row r="5" spans="1:11">
      <c r="A5" s="179" t="s">
        <v>237</v>
      </c>
      <c r="B5" s="174">
        <v>1</v>
      </c>
      <c r="C5" s="174"/>
      <c r="D5" s="175" t="s">
        <v>238</v>
      </c>
      <c r="E5" s="175" t="s">
        <v>239</v>
      </c>
      <c r="F5" s="175" t="s">
        <v>240</v>
      </c>
      <c r="G5" s="178" t="s">
        <v>241</v>
      </c>
      <c r="H5" s="181" t="s">
        <v>242</v>
      </c>
      <c r="I5" s="181"/>
      <c r="J5" s="196" t="s">
        <v>68</v>
      </c>
      <c r="K5" s="229" t="s">
        <v>69</v>
      </c>
    </row>
    <row r="6" ht="15" spans="1:11">
      <c r="A6" s="182" t="s">
        <v>243</v>
      </c>
      <c r="B6" s="183">
        <v>120</v>
      </c>
      <c r="C6" s="183"/>
      <c r="D6" s="184" t="s">
        <v>244</v>
      </c>
      <c r="E6" s="185"/>
      <c r="F6" s="186"/>
      <c r="G6" s="187">
        <v>2130</v>
      </c>
      <c r="H6" s="188" t="s">
        <v>245</v>
      </c>
      <c r="I6" s="188"/>
      <c r="J6" s="186" t="s">
        <v>68</v>
      </c>
      <c r="K6" s="230" t="s">
        <v>69</v>
      </c>
    </row>
    <row r="7" ht="15" spans="1:11">
      <c r="A7" s="189" t="s">
        <v>83</v>
      </c>
      <c r="B7" s="190" t="s">
        <v>84</v>
      </c>
      <c r="C7" s="191"/>
      <c r="D7" s="192"/>
      <c r="E7" s="193"/>
      <c r="F7" s="194"/>
      <c r="G7" s="192"/>
      <c r="H7" s="194"/>
      <c r="I7" s="193"/>
      <c r="J7" s="193"/>
      <c r="K7" s="193"/>
    </row>
    <row r="8" spans="1:11">
      <c r="A8" s="195" t="s">
        <v>246</v>
      </c>
      <c r="B8" s="171" t="s">
        <v>247</v>
      </c>
      <c r="C8" s="196" t="s">
        <v>248</v>
      </c>
      <c r="D8" s="171" t="s">
        <v>249</v>
      </c>
      <c r="E8" s="171" t="s">
        <v>250</v>
      </c>
      <c r="F8" s="171" t="s">
        <v>251</v>
      </c>
      <c r="G8" s="197"/>
      <c r="H8" s="198"/>
      <c r="I8" s="198"/>
      <c r="J8" s="198"/>
      <c r="K8" s="231"/>
    </row>
    <row r="9" spans="1:11">
      <c r="A9" s="179" t="s">
        <v>252</v>
      </c>
      <c r="B9" s="181"/>
      <c r="C9" s="196" t="s">
        <v>68</v>
      </c>
      <c r="D9" s="196" t="s">
        <v>69</v>
      </c>
      <c r="E9" s="175" t="s">
        <v>253</v>
      </c>
      <c r="F9" s="199" t="s">
        <v>254</v>
      </c>
      <c r="G9" s="200"/>
      <c r="H9" s="201"/>
      <c r="I9" s="201"/>
      <c r="J9" s="201"/>
      <c r="K9" s="232"/>
    </row>
    <row r="10" spans="1:11">
      <c r="A10" s="179" t="s">
        <v>255</v>
      </c>
      <c r="B10" s="181"/>
      <c r="C10" s="196" t="s">
        <v>68</v>
      </c>
      <c r="D10" s="196" t="s">
        <v>69</v>
      </c>
      <c r="E10" s="175" t="s">
        <v>256</v>
      </c>
      <c r="F10" s="199" t="s">
        <v>257</v>
      </c>
      <c r="G10" s="200" t="s">
        <v>258</v>
      </c>
      <c r="H10" s="201"/>
      <c r="I10" s="201"/>
      <c r="J10" s="201"/>
      <c r="K10" s="232"/>
    </row>
    <row r="11" spans="1:11">
      <c r="A11" s="202" t="s">
        <v>197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33"/>
    </row>
    <row r="12" spans="1:11">
      <c r="A12" s="173" t="s">
        <v>95</v>
      </c>
      <c r="B12" s="196" t="s">
        <v>91</v>
      </c>
      <c r="C12" s="196" t="s">
        <v>92</v>
      </c>
      <c r="D12" s="199"/>
      <c r="E12" s="175" t="s">
        <v>93</v>
      </c>
      <c r="F12" s="196" t="s">
        <v>91</v>
      </c>
      <c r="G12" s="196" t="s">
        <v>92</v>
      </c>
      <c r="H12" s="196"/>
      <c r="I12" s="175" t="s">
        <v>259</v>
      </c>
      <c r="J12" s="196" t="s">
        <v>91</v>
      </c>
      <c r="K12" s="229" t="s">
        <v>92</v>
      </c>
    </row>
    <row r="13" spans="1:11">
      <c r="A13" s="173" t="s">
        <v>98</v>
      </c>
      <c r="B13" s="196" t="s">
        <v>91</v>
      </c>
      <c r="C13" s="196" t="s">
        <v>92</v>
      </c>
      <c r="D13" s="199"/>
      <c r="E13" s="175" t="s">
        <v>103</v>
      </c>
      <c r="F13" s="196" t="s">
        <v>91</v>
      </c>
      <c r="G13" s="196" t="s">
        <v>92</v>
      </c>
      <c r="H13" s="196"/>
      <c r="I13" s="175" t="s">
        <v>260</v>
      </c>
      <c r="J13" s="196" t="s">
        <v>91</v>
      </c>
      <c r="K13" s="229" t="s">
        <v>92</v>
      </c>
    </row>
    <row r="14" ht="15" spans="1:11">
      <c r="A14" s="182" t="s">
        <v>261</v>
      </c>
      <c r="B14" s="186" t="s">
        <v>91</v>
      </c>
      <c r="C14" s="186" t="s">
        <v>92</v>
      </c>
      <c r="D14" s="185"/>
      <c r="E14" s="184" t="s">
        <v>262</v>
      </c>
      <c r="F14" s="186" t="s">
        <v>91</v>
      </c>
      <c r="G14" s="186" t="s">
        <v>92</v>
      </c>
      <c r="H14" s="186"/>
      <c r="I14" s="184" t="s">
        <v>263</v>
      </c>
      <c r="J14" s="186" t="s">
        <v>91</v>
      </c>
      <c r="K14" s="230" t="s">
        <v>92</v>
      </c>
    </row>
    <row r="15" ht="15" spans="1:11">
      <c r="A15" s="192"/>
      <c r="B15" s="204"/>
      <c r="C15" s="204"/>
      <c r="D15" s="193"/>
      <c r="E15" s="192"/>
      <c r="F15" s="204"/>
      <c r="G15" s="204"/>
      <c r="H15" s="204"/>
      <c r="I15" s="192"/>
      <c r="J15" s="204"/>
      <c r="K15" s="204"/>
    </row>
    <row r="16" s="163" customFormat="1" spans="1:11">
      <c r="A16" s="167" t="s">
        <v>264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34"/>
    </row>
    <row r="17" spans="1:11">
      <c r="A17" s="179" t="s">
        <v>265</v>
      </c>
      <c r="B17" s="181"/>
      <c r="C17" s="181"/>
      <c r="D17" s="181"/>
      <c r="E17" s="181"/>
      <c r="F17" s="181"/>
      <c r="G17" s="181"/>
      <c r="H17" s="181"/>
      <c r="I17" s="181"/>
      <c r="J17" s="181"/>
      <c r="K17" s="235"/>
    </row>
    <row r="18" spans="1:11">
      <c r="A18" s="179" t="s">
        <v>266</v>
      </c>
      <c r="B18" s="181"/>
      <c r="C18" s="181"/>
      <c r="D18" s="181"/>
      <c r="E18" s="181"/>
      <c r="F18" s="181"/>
      <c r="G18" s="181"/>
      <c r="H18" s="181"/>
      <c r="I18" s="181"/>
      <c r="J18" s="181"/>
      <c r="K18" s="235"/>
    </row>
    <row r="19" spans="1:11">
      <c r="A19" s="206" t="s">
        <v>267</v>
      </c>
      <c r="B19" s="196"/>
      <c r="C19" s="196"/>
      <c r="D19" s="196"/>
      <c r="E19" s="196"/>
      <c r="F19" s="196"/>
      <c r="G19" s="196"/>
      <c r="H19" s="196"/>
      <c r="I19" s="196"/>
      <c r="J19" s="196"/>
      <c r="K19" s="229"/>
    </row>
    <row r="20" spans="1:11">
      <c r="A20" s="207"/>
      <c r="B20" s="208"/>
      <c r="C20" s="208"/>
      <c r="D20" s="208"/>
      <c r="E20" s="208"/>
      <c r="F20" s="208"/>
      <c r="G20" s="208"/>
      <c r="H20" s="208"/>
      <c r="I20" s="208"/>
      <c r="J20" s="208"/>
      <c r="K20" s="236"/>
    </row>
    <row r="21" spans="1:11">
      <c r="A21" s="207"/>
      <c r="B21" s="208"/>
      <c r="C21" s="208"/>
      <c r="D21" s="208"/>
      <c r="E21" s="208"/>
      <c r="F21" s="208"/>
      <c r="G21" s="208"/>
      <c r="H21" s="208"/>
      <c r="I21" s="208"/>
      <c r="J21" s="208"/>
      <c r="K21" s="236"/>
    </row>
    <row r="22" spans="1:11">
      <c r="A22" s="207"/>
      <c r="B22" s="208"/>
      <c r="C22" s="208"/>
      <c r="D22" s="208"/>
      <c r="E22" s="208"/>
      <c r="F22" s="208"/>
      <c r="G22" s="208"/>
      <c r="H22" s="208"/>
      <c r="I22" s="208"/>
      <c r="J22" s="208"/>
      <c r="K22" s="236"/>
    </row>
    <row r="23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37"/>
    </row>
    <row r="24" spans="1:11">
      <c r="A24" s="179" t="s">
        <v>131</v>
      </c>
      <c r="B24" s="181"/>
      <c r="C24" s="196" t="s">
        <v>68</v>
      </c>
      <c r="D24" s="196" t="s">
        <v>69</v>
      </c>
      <c r="E24" s="178"/>
      <c r="F24" s="178"/>
      <c r="G24" s="178"/>
      <c r="H24" s="178"/>
      <c r="I24" s="178"/>
      <c r="J24" s="178"/>
      <c r="K24" s="228"/>
    </row>
    <row r="25" ht="15" spans="1:11">
      <c r="A25" s="211" t="s">
        <v>268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38"/>
    </row>
    <row r="26" ht="15" spans="1:11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spans="1:11">
      <c r="A27" s="214" t="s">
        <v>269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39"/>
    </row>
    <row r="28" spans="1:11">
      <c r="A28" s="216" t="s">
        <v>270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40"/>
    </row>
    <row r="29" spans="1:11">
      <c r="A29" s="216" t="s">
        <v>271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40"/>
    </row>
    <row r="30" spans="1:11">
      <c r="A30" s="216" t="s">
        <v>272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40"/>
    </row>
    <row r="31" spans="1:11">
      <c r="A31" s="216" t="s">
        <v>273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40"/>
    </row>
    <row r="32" spans="1:11">
      <c r="A32" s="216" t="s">
        <v>274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40"/>
    </row>
    <row r="33" ht="23.1" customHeight="1" spans="1:11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40"/>
    </row>
    <row r="34" ht="23.1" customHeight="1" spans="1:11">
      <c r="A34" s="207"/>
      <c r="B34" s="208"/>
      <c r="C34" s="208"/>
      <c r="D34" s="208"/>
      <c r="E34" s="208"/>
      <c r="F34" s="208"/>
      <c r="G34" s="208"/>
      <c r="H34" s="208"/>
      <c r="I34" s="208"/>
      <c r="J34" s="208"/>
      <c r="K34" s="236"/>
    </row>
    <row r="35" ht="23.1" customHeight="1" spans="1:11">
      <c r="A35" s="218"/>
      <c r="B35" s="208"/>
      <c r="C35" s="208"/>
      <c r="D35" s="208"/>
      <c r="E35" s="208"/>
      <c r="F35" s="208"/>
      <c r="G35" s="208"/>
      <c r="H35" s="208"/>
      <c r="I35" s="208"/>
      <c r="J35" s="208"/>
      <c r="K35" s="236"/>
    </row>
    <row r="36" ht="23.1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1"/>
    </row>
    <row r="37" ht="18.75" customHeight="1" spans="1:11">
      <c r="A37" s="221" t="s">
        <v>275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42"/>
    </row>
    <row r="38" s="164" customFormat="1" ht="18.75" customHeight="1" spans="1:11">
      <c r="A38" s="179" t="s">
        <v>276</v>
      </c>
      <c r="B38" s="181"/>
      <c r="C38" s="181"/>
      <c r="D38" s="178" t="s">
        <v>277</v>
      </c>
      <c r="E38" s="178"/>
      <c r="F38" s="223" t="s">
        <v>278</v>
      </c>
      <c r="G38" s="224"/>
      <c r="H38" s="181" t="s">
        <v>279</v>
      </c>
      <c r="I38" s="181"/>
      <c r="J38" s="181" t="s">
        <v>280</v>
      </c>
      <c r="K38" s="235"/>
    </row>
    <row r="39" ht="18.75" customHeight="1" spans="1:13">
      <c r="A39" s="179" t="s">
        <v>132</v>
      </c>
      <c r="B39" s="181" t="s">
        <v>281</v>
      </c>
      <c r="C39" s="181"/>
      <c r="D39" s="181"/>
      <c r="E39" s="181"/>
      <c r="F39" s="181"/>
      <c r="G39" s="181"/>
      <c r="H39" s="181"/>
      <c r="I39" s="181"/>
      <c r="J39" s="181"/>
      <c r="K39" s="235"/>
      <c r="M39" s="164"/>
    </row>
    <row r="40" ht="30.95" customHeight="1" spans="1:11">
      <c r="A40" s="179" t="s">
        <v>282</v>
      </c>
      <c r="B40" s="181"/>
      <c r="C40" s="181"/>
      <c r="D40" s="181"/>
      <c r="E40" s="181"/>
      <c r="F40" s="181"/>
      <c r="G40" s="181"/>
      <c r="H40" s="181"/>
      <c r="I40" s="181"/>
      <c r="J40" s="181"/>
      <c r="K40" s="235"/>
    </row>
    <row r="41" ht="18.75" customHeight="1" spans="1:11">
      <c r="A41" s="179"/>
      <c r="B41" s="181"/>
      <c r="C41" s="181"/>
      <c r="D41" s="181"/>
      <c r="E41" s="181"/>
      <c r="F41" s="181"/>
      <c r="G41" s="181"/>
      <c r="H41" s="181"/>
      <c r="I41" s="181"/>
      <c r="J41" s="181"/>
      <c r="K41" s="235"/>
    </row>
    <row r="42" ht="32.1" customHeight="1" spans="1:11">
      <c r="A42" s="182" t="s">
        <v>144</v>
      </c>
      <c r="B42" s="225" t="s">
        <v>283</v>
      </c>
      <c r="C42" s="225"/>
      <c r="D42" s="184" t="s">
        <v>284</v>
      </c>
      <c r="E42" s="185" t="s">
        <v>150</v>
      </c>
      <c r="F42" s="184" t="s">
        <v>147</v>
      </c>
      <c r="G42" s="226" t="s">
        <v>285</v>
      </c>
      <c r="H42" s="187" t="s">
        <v>148</v>
      </c>
      <c r="I42" s="187"/>
      <c r="J42" s="225" t="s">
        <v>153</v>
      </c>
      <c r="K42" s="243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346710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J6" sqref="J6:P13"/>
    </sheetView>
  </sheetViews>
  <sheetFormatPr defaultColWidth="9" defaultRowHeight="26.1" customHeight="1"/>
  <cols>
    <col min="1" max="1" width="17.125" style="125" customWidth="1"/>
    <col min="2" max="8" width="9.375" style="125" customWidth="1"/>
    <col min="9" max="9" width="1.375" style="125" customWidth="1"/>
    <col min="10" max="11" width="15.25" style="125" customWidth="1"/>
    <col min="12" max="12" width="12.875" style="125" customWidth="1"/>
    <col min="13" max="13" width="13.5" style="125" customWidth="1"/>
    <col min="14" max="14" width="13.75" style="125" customWidth="1"/>
    <col min="15" max="15" width="13" style="125" customWidth="1"/>
    <col min="16" max="16" width="11.875" style="125" customWidth="1"/>
    <col min="17" max="16384" width="9" style="125"/>
  </cols>
  <sheetData>
    <row r="1" s="125" customFormat="1" ht="30" customHeight="1" spans="1:16">
      <c r="A1" s="126" t="s">
        <v>154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="125" customFormat="1" ht="29.1" customHeight="1" spans="1:16">
      <c r="A2" s="128" t="s">
        <v>63</v>
      </c>
      <c r="B2" s="129" t="s">
        <v>64</v>
      </c>
      <c r="C2" s="129"/>
      <c r="D2" s="130" t="s">
        <v>70</v>
      </c>
      <c r="E2" s="129" t="s">
        <v>71</v>
      </c>
      <c r="F2" s="129"/>
      <c r="G2" s="129"/>
      <c r="H2" s="129"/>
      <c r="I2" s="147"/>
      <c r="J2" s="148" t="s">
        <v>58</v>
      </c>
      <c r="K2" s="129" t="s">
        <v>59</v>
      </c>
      <c r="L2" s="129"/>
      <c r="M2" s="129"/>
      <c r="N2" s="129"/>
      <c r="O2" s="129"/>
      <c r="P2" s="149"/>
    </row>
    <row r="3" s="125" customFormat="1" ht="29.1" customHeight="1" spans="1:16">
      <c r="A3" s="131" t="s">
        <v>155</v>
      </c>
      <c r="B3" s="132" t="s">
        <v>156</v>
      </c>
      <c r="C3" s="132"/>
      <c r="D3" s="132"/>
      <c r="E3" s="132"/>
      <c r="F3" s="132"/>
      <c r="G3" s="132"/>
      <c r="H3" s="132"/>
      <c r="I3" s="150"/>
      <c r="J3" s="151" t="s">
        <v>157</v>
      </c>
      <c r="K3" s="151"/>
      <c r="L3" s="151"/>
      <c r="M3" s="151"/>
      <c r="N3" s="151"/>
      <c r="O3" s="151"/>
      <c r="P3" s="152"/>
    </row>
    <row r="4" s="125" customFormat="1" ht="29.1" customHeight="1" spans="1:16">
      <c r="A4" s="131"/>
      <c r="B4" s="133" t="s">
        <v>118</v>
      </c>
      <c r="C4" s="133" t="s">
        <v>119</v>
      </c>
      <c r="D4" s="134" t="s">
        <v>120</v>
      </c>
      <c r="E4" s="133" t="s">
        <v>121</v>
      </c>
      <c r="F4" s="133" t="s">
        <v>122</v>
      </c>
      <c r="G4" s="133" t="s">
        <v>123</v>
      </c>
      <c r="H4" s="133" t="s">
        <v>158</v>
      </c>
      <c r="I4" s="150"/>
      <c r="J4" s="133" t="s">
        <v>118</v>
      </c>
      <c r="K4" s="133" t="s">
        <v>119</v>
      </c>
      <c r="L4" s="134" t="s">
        <v>120</v>
      </c>
      <c r="M4" s="133" t="s">
        <v>121</v>
      </c>
      <c r="N4" s="133" t="s">
        <v>122</v>
      </c>
      <c r="O4" s="133" t="s">
        <v>123</v>
      </c>
      <c r="P4" s="133" t="s">
        <v>158</v>
      </c>
    </row>
    <row r="5" s="125" customFormat="1" ht="29.1" customHeight="1" spans="1:16">
      <c r="A5" s="131"/>
      <c r="B5" s="135" t="s">
        <v>161</v>
      </c>
      <c r="C5" s="135" t="s">
        <v>162</v>
      </c>
      <c r="D5" s="136" t="s">
        <v>163</v>
      </c>
      <c r="E5" s="135" t="s">
        <v>164</v>
      </c>
      <c r="F5" s="135" t="s">
        <v>165</v>
      </c>
      <c r="G5" s="135" t="s">
        <v>166</v>
      </c>
      <c r="H5" s="135" t="s">
        <v>167</v>
      </c>
      <c r="I5" s="150"/>
      <c r="J5" s="153" t="s">
        <v>126</v>
      </c>
      <c r="K5" s="153" t="s">
        <v>126</v>
      </c>
      <c r="L5" s="153" t="s">
        <v>126</v>
      </c>
      <c r="M5" s="153" t="s">
        <v>126</v>
      </c>
      <c r="N5" s="153" t="s">
        <v>126</v>
      </c>
      <c r="O5" s="153" t="s">
        <v>126</v>
      </c>
      <c r="P5" s="153" t="s">
        <v>126</v>
      </c>
    </row>
    <row r="6" s="125" customFormat="1" ht="29.1" customHeight="1" spans="1:16">
      <c r="A6" s="137" t="s">
        <v>169</v>
      </c>
      <c r="B6" s="138">
        <f>C6-2.1</f>
        <v>98.8</v>
      </c>
      <c r="C6" s="138">
        <f>D6-2.1</f>
        <v>100.9</v>
      </c>
      <c r="D6" s="139">
        <v>103</v>
      </c>
      <c r="E6" s="138">
        <f t="shared" ref="E6:H6" si="0">D6+2.1</f>
        <v>105.1</v>
      </c>
      <c r="F6" s="138">
        <f t="shared" si="0"/>
        <v>107.2</v>
      </c>
      <c r="G6" s="138">
        <f t="shared" si="0"/>
        <v>109.3</v>
      </c>
      <c r="H6" s="138">
        <f t="shared" si="0"/>
        <v>111.4</v>
      </c>
      <c r="I6" s="150"/>
      <c r="J6" s="153" t="s">
        <v>286</v>
      </c>
      <c r="K6" s="153" t="s">
        <v>287</v>
      </c>
      <c r="L6" s="153" t="s">
        <v>287</v>
      </c>
      <c r="M6" s="153" t="s">
        <v>288</v>
      </c>
      <c r="N6" s="153" t="s">
        <v>289</v>
      </c>
      <c r="O6" s="153" t="s">
        <v>290</v>
      </c>
      <c r="P6" s="154" t="s">
        <v>291</v>
      </c>
    </row>
    <row r="7" s="125" customFormat="1" ht="29.1" customHeight="1" spans="1:16">
      <c r="A7" s="137" t="s">
        <v>172</v>
      </c>
      <c r="B7" s="140">
        <f>C7-4</f>
        <v>74</v>
      </c>
      <c r="C7" s="140">
        <f>D7-4</f>
        <v>78</v>
      </c>
      <c r="D7" s="141">
        <v>82</v>
      </c>
      <c r="E7" s="140">
        <f>D7+4</f>
        <v>86</v>
      </c>
      <c r="F7" s="140">
        <f>E7+5</f>
        <v>91</v>
      </c>
      <c r="G7" s="140">
        <f>F7+6</f>
        <v>97</v>
      </c>
      <c r="H7" s="140">
        <f>G7+6</f>
        <v>103</v>
      </c>
      <c r="I7" s="150"/>
      <c r="J7" s="155" t="s">
        <v>292</v>
      </c>
      <c r="K7" s="155" t="s">
        <v>287</v>
      </c>
      <c r="L7" s="155" t="s">
        <v>293</v>
      </c>
      <c r="M7" s="155" t="s">
        <v>287</v>
      </c>
      <c r="N7" s="155" t="s">
        <v>294</v>
      </c>
      <c r="O7" s="155" t="s">
        <v>295</v>
      </c>
      <c r="P7" s="156" t="s">
        <v>287</v>
      </c>
    </row>
    <row r="8" s="125" customFormat="1" ht="29.1" customHeight="1" spans="1:16">
      <c r="A8" s="137" t="s">
        <v>175</v>
      </c>
      <c r="B8" s="142">
        <f>C8-3.6</f>
        <v>98.8</v>
      </c>
      <c r="C8" s="142">
        <f>D8-3.6</f>
        <v>102.4</v>
      </c>
      <c r="D8" s="143">
        <v>106</v>
      </c>
      <c r="E8" s="142">
        <f t="shared" ref="E8:H8" si="1">D8+4</f>
        <v>110</v>
      </c>
      <c r="F8" s="142">
        <f t="shared" si="1"/>
        <v>114</v>
      </c>
      <c r="G8" s="142">
        <f t="shared" si="1"/>
        <v>118</v>
      </c>
      <c r="H8" s="142">
        <f t="shared" si="1"/>
        <v>122</v>
      </c>
      <c r="I8" s="150"/>
      <c r="J8" s="155" t="s">
        <v>296</v>
      </c>
      <c r="K8" s="155" t="s">
        <v>297</v>
      </c>
      <c r="L8" s="155" t="s">
        <v>298</v>
      </c>
      <c r="M8" s="155" t="s">
        <v>298</v>
      </c>
      <c r="N8" s="155" t="s">
        <v>298</v>
      </c>
      <c r="O8" s="155" t="s">
        <v>299</v>
      </c>
      <c r="P8" s="156" t="s">
        <v>287</v>
      </c>
    </row>
    <row r="9" s="125" customFormat="1" ht="29.1" customHeight="1" spans="1:16">
      <c r="A9" s="137" t="s">
        <v>177</v>
      </c>
      <c r="B9" s="138">
        <f>C9-2.3/2</f>
        <v>29.7</v>
      </c>
      <c r="C9" s="138">
        <f>D9-2.3/2</f>
        <v>30.85</v>
      </c>
      <c r="D9" s="139">
        <v>32</v>
      </c>
      <c r="E9" s="138">
        <f t="shared" ref="E9:H9" si="2">D9+2.6/2</f>
        <v>33.3</v>
      </c>
      <c r="F9" s="138">
        <f t="shared" si="2"/>
        <v>34.6</v>
      </c>
      <c r="G9" s="138">
        <f t="shared" si="2"/>
        <v>35.9</v>
      </c>
      <c r="H9" s="138">
        <f t="shared" si="2"/>
        <v>37.2</v>
      </c>
      <c r="I9" s="150"/>
      <c r="J9" s="155" t="s">
        <v>300</v>
      </c>
      <c r="K9" s="155" t="s">
        <v>301</v>
      </c>
      <c r="L9" s="155" t="s">
        <v>302</v>
      </c>
      <c r="M9" s="155" t="s">
        <v>303</v>
      </c>
      <c r="N9" s="155" t="s">
        <v>304</v>
      </c>
      <c r="O9" s="155" t="s">
        <v>305</v>
      </c>
      <c r="P9" s="156" t="s">
        <v>306</v>
      </c>
    </row>
    <row r="10" s="125" customFormat="1" ht="29.1" customHeight="1" spans="1:16">
      <c r="A10" s="137" t="s">
        <v>178</v>
      </c>
      <c r="B10" s="138">
        <f>C10-0.7</f>
        <v>21.6</v>
      </c>
      <c r="C10" s="138">
        <f>D10-0.7</f>
        <v>22.3</v>
      </c>
      <c r="D10" s="139">
        <v>23</v>
      </c>
      <c r="E10" s="138">
        <f>D10+0.7</f>
        <v>23.7</v>
      </c>
      <c r="F10" s="138">
        <f>E10+0.7</f>
        <v>24.4</v>
      </c>
      <c r="G10" s="138">
        <f>F10+0.9</f>
        <v>25.3</v>
      </c>
      <c r="H10" s="138">
        <f>G10+0.9</f>
        <v>26.2</v>
      </c>
      <c r="I10" s="150"/>
      <c r="J10" s="155" t="s">
        <v>307</v>
      </c>
      <c r="K10" s="155" t="s">
        <v>303</v>
      </c>
      <c r="L10" s="155" t="s">
        <v>308</v>
      </c>
      <c r="M10" s="155" t="s">
        <v>309</v>
      </c>
      <c r="N10" s="155" t="s">
        <v>310</v>
      </c>
      <c r="O10" s="155" t="s">
        <v>302</v>
      </c>
      <c r="P10" s="156" t="s">
        <v>311</v>
      </c>
    </row>
    <row r="11" s="125" customFormat="1" ht="29.1" customHeight="1" spans="1:16">
      <c r="A11" s="144" t="s">
        <v>180</v>
      </c>
      <c r="B11" s="138">
        <f>C11-0.5</f>
        <v>18</v>
      </c>
      <c r="C11" s="138">
        <f>D11-0.5</f>
        <v>18.5</v>
      </c>
      <c r="D11" s="139">
        <v>19</v>
      </c>
      <c r="E11" s="138">
        <f>D11+0.5</f>
        <v>19.5</v>
      </c>
      <c r="F11" s="138">
        <f>E11+0.5</f>
        <v>20</v>
      </c>
      <c r="G11" s="138">
        <f>F11+0.7</f>
        <v>20.7</v>
      </c>
      <c r="H11" s="138">
        <f>G11+0.7</f>
        <v>21.4</v>
      </c>
      <c r="I11" s="150"/>
      <c r="J11" s="155" t="s">
        <v>304</v>
      </c>
      <c r="K11" s="155" t="s">
        <v>312</v>
      </c>
      <c r="L11" s="155" t="s">
        <v>311</v>
      </c>
      <c r="M11" s="155" t="s">
        <v>313</v>
      </c>
      <c r="N11" s="155" t="s">
        <v>314</v>
      </c>
      <c r="O11" s="155" t="s">
        <v>313</v>
      </c>
      <c r="P11" s="156" t="s">
        <v>302</v>
      </c>
    </row>
    <row r="12" s="125" customFormat="1" ht="29.1" customHeight="1" spans="1:16">
      <c r="A12" s="137" t="s">
        <v>183</v>
      </c>
      <c r="B12" s="138">
        <f>C12-0.7</f>
        <v>27.1</v>
      </c>
      <c r="C12" s="138">
        <f>D12-0.6</f>
        <v>27.8</v>
      </c>
      <c r="D12" s="139">
        <v>28.4</v>
      </c>
      <c r="E12" s="138">
        <f>D12+0.6</f>
        <v>29</v>
      </c>
      <c r="F12" s="138">
        <f>E12+0.7</f>
        <v>29.7</v>
      </c>
      <c r="G12" s="138">
        <f>F12+0.6</f>
        <v>30.3</v>
      </c>
      <c r="H12" s="138">
        <f>G12+0.7</f>
        <v>31</v>
      </c>
      <c r="I12" s="150"/>
      <c r="J12" s="155" t="s">
        <v>287</v>
      </c>
      <c r="K12" s="155" t="s">
        <v>315</v>
      </c>
      <c r="L12" s="155" t="s">
        <v>316</v>
      </c>
      <c r="M12" s="155" t="s">
        <v>287</v>
      </c>
      <c r="N12" s="155" t="s">
        <v>317</v>
      </c>
      <c r="O12" s="155" t="s">
        <v>287</v>
      </c>
      <c r="P12" s="156" t="s">
        <v>318</v>
      </c>
    </row>
    <row r="13" s="125" customFormat="1" ht="29.1" customHeight="1" spans="1:16">
      <c r="A13" s="137" t="s">
        <v>185</v>
      </c>
      <c r="B13" s="138">
        <f>C13-0.9</f>
        <v>41.1</v>
      </c>
      <c r="C13" s="138">
        <f>D13-0.9</f>
        <v>42</v>
      </c>
      <c r="D13" s="139">
        <v>42.9</v>
      </c>
      <c r="E13" s="138">
        <f t="shared" ref="E13:H13" si="3">D13+1.1</f>
        <v>44</v>
      </c>
      <c r="F13" s="138">
        <f t="shared" si="3"/>
        <v>45.1</v>
      </c>
      <c r="G13" s="138">
        <f t="shared" si="3"/>
        <v>46.2</v>
      </c>
      <c r="H13" s="138">
        <f t="shared" si="3"/>
        <v>47.3</v>
      </c>
      <c r="I13" s="157"/>
      <c r="J13" s="158" t="s">
        <v>319</v>
      </c>
      <c r="K13" s="159" t="s">
        <v>302</v>
      </c>
      <c r="L13" s="160" t="s">
        <v>309</v>
      </c>
      <c r="M13" s="159" t="s">
        <v>311</v>
      </c>
      <c r="N13" s="159" t="s">
        <v>320</v>
      </c>
      <c r="O13" s="159" t="s">
        <v>321</v>
      </c>
      <c r="P13" s="161" t="s">
        <v>322</v>
      </c>
    </row>
    <row r="14" s="125" customFormat="1" ht="15" spans="1:16">
      <c r="A14" s="145" t="s">
        <v>132</v>
      </c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</row>
    <row r="15" s="125" customFormat="1" ht="14.25" spans="1:16">
      <c r="A15" s="125" t="s">
        <v>186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</row>
    <row r="16" s="125" customFormat="1" ht="14.25" spans="1:16">
      <c r="A16" s="146"/>
      <c r="B16" s="146"/>
      <c r="C16" s="146"/>
      <c r="D16" s="146"/>
      <c r="E16" s="146"/>
      <c r="F16" s="146"/>
      <c r="G16" s="146"/>
      <c r="H16" s="146"/>
      <c r="I16" s="146"/>
      <c r="J16" s="145" t="s">
        <v>323</v>
      </c>
      <c r="K16" s="162"/>
      <c r="L16" s="145" t="s">
        <v>188</v>
      </c>
      <c r="M16" s="145"/>
      <c r="N16" s="145"/>
      <c r="O16" s="145" t="s">
        <v>229</v>
      </c>
      <c r="P16" s="125" t="s">
        <v>153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workbookViewId="0">
      <selection activeCell="C4" sqref="C4"/>
    </sheetView>
  </sheetViews>
  <sheetFormatPr defaultColWidth="9" defaultRowHeight="14.25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324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5" customFormat="1" ht="16.5" spans="1:15">
      <c r="A2" s="2" t="s">
        <v>325</v>
      </c>
      <c r="B2" s="3" t="s">
        <v>326</v>
      </c>
      <c r="C2" s="3" t="s">
        <v>327</v>
      </c>
      <c r="D2" s="3" t="s">
        <v>328</v>
      </c>
      <c r="E2" s="3" t="s">
        <v>329</v>
      </c>
      <c r="F2" s="3" t="s">
        <v>330</v>
      </c>
      <c r="G2" s="3" t="s">
        <v>331</v>
      </c>
      <c r="H2" s="22" t="s">
        <v>332</v>
      </c>
      <c r="I2" s="2" t="s">
        <v>333</v>
      </c>
      <c r="J2" s="2" t="s">
        <v>334</v>
      </c>
      <c r="K2" s="2" t="s">
        <v>335</v>
      </c>
      <c r="L2" s="2" t="s">
        <v>336</v>
      </c>
      <c r="M2" s="2" t="s">
        <v>337</v>
      </c>
      <c r="N2" s="3" t="s">
        <v>338</v>
      </c>
      <c r="O2" s="3" t="s">
        <v>339</v>
      </c>
    </row>
    <row r="3" s="25" customFormat="1" ht="16.5" spans="1:15">
      <c r="A3" s="2"/>
      <c r="B3" s="5"/>
      <c r="C3" s="5"/>
      <c r="D3" s="5"/>
      <c r="E3" s="5"/>
      <c r="F3" s="5"/>
      <c r="G3" s="5"/>
      <c r="H3" s="23"/>
      <c r="I3" s="2" t="s">
        <v>340</v>
      </c>
      <c r="J3" s="2" t="s">
        <v>340</v>
      </c>
      <c r="K3" s="2" t="s">
        <v>340</v>
      </c>
      <c r="L3" s="2" t="s">
        <v>340</v>
      </c>
      <c r="M3" s="2" t="s">
        <v>340</v>
      </c>
      <c r="N3" s="5"/>
      <c r="O3" s="5"/>
    </row>
    <row r="4" ht="27" customHeight="1" spans="1:15">
      <c r="A4" s="116">
        <v>1</v>
      </c>
      <c r="B4" s="93" t="s">
        <v>341</v>
      </c>
      <c r="C4" s="28" t="s">
        <v>342</v>
      </c>
      <c r="D4" s="94" t="s">
        <v>343</v>
      </c>
      <c r="E4" s="31">
        <v>81960</v>
      </c>
      <c r="F4" s="92" t="s">
        <v>344</v>
      </c>
      <c r="G4" s="116"/>
      <c r="H4" s="7"/>
      <c r="I4" s="116"/>
      <c r="J4" s="124"/>
      <c r="K4" s="7"/>
      <c r="L4" s="7">
        <v>1</v>
      </c>
      <c r="M4" s="7">
        <v>1</v>
      </c>
      <c r="N4" s="7"/>
      <c r="O4" s="116" t="s">
        <v>345</v>
      </c>
    </row>
    <row r="5" ht="20" customHeight="1" spans="1:15">
      <c r="A5" s="116"/>
      <c r="B5" s="117"/>
      <c r="C5" s="28"/>
      <c r="D5" s="118"/>
      <c r="E5" s="31"/>
      <c r="F5" s="92"/>
      <c r="G5" s="116"/>
      <c r="H5" s="7"/>
      <c r="I5" s="116"/>
      <c r="J5" s="124"/>
      <c r="K5" s="7"/>
      <c r="L5" s="7"/>
      <c r="M5" s="7"/>
      <c r="N5" s="7"/>
      <c r="O5" s="116" t="s">
        <v>345</v>
      </c>
    </row>
    <row r="6" ht="30" customHeight="1" spans="1:15">
      <c r="A6" s="116"/>
      <c r="B6" s="119"/>
      <c r="C6" s="120"/>
      <c r="D6" s="121"/>
      <c r="E6" s="122"/>
      <c r="F6" s="123"/>
      <c r="G6" s="116"/>
      <c r="H6" s="7"/>
      <c r="I6" s="116"/>
      <c r="J6" s="124"/>
      <c r="K6" s="7"/>
      <c r="L6" s="7"/>
      <c r="M6" s="7"/>
      <c r="N6" s="7"/>
      <c r="O6" s="116"/>
    </row>
    <row r="7" ht="30" customHeight="1" spans="1:15">
      <c r="A7" s="116"/>
      <c r="B7" s="119"/>
      <c r="C7" s="120"/>
      <c r="D7" s="121"/>
      <c r="E7" s="122"/>
      <c r="F7" s="123"/>
      <c r="G7" s="116"/>
      <c r="H7" s="7"/>
      <c r="I7" s="116"/>
      <c r="J7" s="124"/>
      <c r="K7" s="7"/>
      <c r="L7" s="7"/>
      <c r="M7" s="7"/>
      <c r="N7" s="7"/>
      <c r="O7" s="116"/>
    </row>
    <row r="8" s="40" customFormat="1" ht="18.75" spans="1:15">
      <c r="A8" s="16" t="s">
        <v>346</v>
      </c>
      <c r="B8" s="17"/>
      <c r="C8" s="17"/>
      <c r="D8" s="18"/>
      <c r="E8" s="19"/>
      <c r="F8" s="45"/>
      <c r="G8" s="45"/>
      <c r="H8" s="45"/>
      <c r="I8" s="36"/>
      <c r="J8" s="16" t="s">
        <v>347</v>
      </c>
      <c r="K8" s="17"/>
      <c r="L8" s="17"/>
      <c r="M8" s="18"/>
      <c r="N8" s="17"/>
      <c r="O8" s="24"/>
    </row>
    <row r="9" ht="49.5" customHeight="1" spans="1:15">
      <c r="A9" s="20" t="s">
        <v>348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 O6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首期洗水尺寸表</vt:lpstr>
      <vt:lpstr>中期</vt:lpstr>
      <vt:lpstr>中期洗水尺寸表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2023-05-22T02:50:20Z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