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内蒙古变电订单\TAJJFL92833\5-13尾期\"/>
    </mc:Choice>
  </mc:AlternateContent>
  <xr:revisionPtr revIDLastSave="0" documentId="13_ncr:1_{9A6FCE57-4212-40DD-B7E6-09E43B8DB9B6}" xr6:coauthVersionLast="47" xr6:coauthVersionMax="47" xr10:uidLastSave="{00000000-0000-0000-0000-000000000000}"/>
  <bookViews>
    <workbookView xWindow="-120" yWindow="-120" windowWidth="20730" windowHeight="11160" tabRatio="793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首期!$A$76:$O$116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12" i="17" l="1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K5" i="8"/>
  <c r="K4" i="8"/>
  <c r="K36" i="5"/>
  <c r="K42" i="4"/>
  <c r="E17" i="15"/>
  <c r="F17" i="15"/>
  <c r="G17" i="15"/>
  <c r="H17" i="15"/>
  <c r="C17" i="15"/>
  <c r="B17" i="15"/>
  <c r="E16" i="15"/>
  <c r="F16" i="15"/>
  <c r="G16" i="15"/>
  <c r="H16" i="15"/>
  <c r="C16" i="15"/>
  <c r="B16" i="15"/>
  <c r="E15" i="15"/>
  <c r="F15" i="15"/>
  <c r="G15" i="15"/>
  <c r="H15" i="15"/>
  <c r="C15" i="15"/>
  <c r="B15" i="15"/>
  <c r="E14" i="15"/>
  <c r="F14" i="15"/>
  <c r="G14" i="15"/>
  <c r="H14" i="15"/>
  <c r="C14" i="15"/>
  <c r="B14" i="15"/>
  <c r="E13" i="15"/>
  <c r="F13" i="15"/>
  <c r="G13" i="15"/>
  <c r="H13" i="15"/>
  <c r="C13" i="15"/>
  <c r="B13" i="15"/>
  <c r="E12" i="15"/>
  <c r="F12" i="15"/>
  <c r="G12" i="15"/>
  <c r="H12" i="15"/>
  <c r="C12" i="15"/>
  <c r="B12" i="15"/>
  <c r="E11" i="15"/>
  <c r="F11" i="15"/>
  <c r="G11" i="15"/>
  <c r="H11" i="15"/>
  <c r="C11" i="15"/>
  <c r="B11" i="15"/>
  <c r="E10" i="15"/>
  <c r="F10" i="15"/>
  <c r="G10" i="15"/>
  <c r="H10" i="15"/>
  <c r="C10" i="15"/>
  <c r="B10" i="15"/>
  <c r="E9" i="15"/>
  <c r="F9" i="15"/>
  <c r="G9" i="15"/>
  <c r="H9" i="15"/>
  <c r="C9" i="15"/>
  <c r="B9" i="15"/>
  <c r="F8" i="15"/>
  <c r="G8" i="15"/>
  <c r="H8" i="15"/>
  <c r="E8" i="15"/>
  <c r="C8" i="15"/>
  <c r="B8" i="15"/>
  <c r="E7" i="15"/>
  <c r="F7" i="15"/>
  <c r="G7" i="15"/>
  <c r="H7" i="15"/>
  <c r="C7" i="15"/>
  <c r="B7" i="15"/>
  <c r="E6" i="15"/>
  <c r="F6" i="15"/>
  <c r="G6" i="15"/>
  <c r="H6" i="15"/>
  <c r="C6" i="15"/>
  <c r="B6" i="15"/>
</calcChain>
</file>

<file path=xl/sharedStrings.xml><?xml version="1.0" encoding="utf-8"?>
<sst xmlns="http://schemas.openxmlformats.org/spreadsheetml/2006/main" count="812" uniqueCount="360">
  <si>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</si>
  <si>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</si>
  <si>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</si>
  <si>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</si>
  <si>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</si>
  <si>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</si>
  <si>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</si>
  <si>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</si>
  <si>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</si>
  <si>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</si>
  <si>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</si>
  <si>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</si>
  <si>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</si>
  <si>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</si>
  <si>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</si>
  <si>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</si>
  <si>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</si>
  <si>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</si>
  <si>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</si>
  <si>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</si>
  <si>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</si>
  <si>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</si>
  <si>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</si>
  <si>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</si>
  <si>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</si>
  <si>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</si>
  <si>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</si>
  <si>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</si>
  <si>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</si>
  <si>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</si>
  <si>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</si>
  <si>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</si>
  <si>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</si>
  <si>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</si>
  <si>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</si>
  <si>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</si>
  <si>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</si>
  <si>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</si>
  <si>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</si>
  <si>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</si>
  <si>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</si>
  <si>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</si>
  <si>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</si>
  <si>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</si>
  <si>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</si>
  <si>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</si>
  <si>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</si>
  <si>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</si>
  <si>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</si>
  <si>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</si>
  <si>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</si>
  <si>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</si>
  <si>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</si>
  <si>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</si>
  <si>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内蒙变电项目定制</t>
  </si>
  <si>
    <t>合同签订方</t>
  </si>
  <si>
    <t>优溢服饰有限公司</t>
  </si>
  <si>
    <t>生产工厂</t>
  </si>
  <si>
    <t>优溢</t>
  </si>
  <si>
    <t>订单基础信息</t>
  </si>
  <si>
    <t>生产•出货进度</t>
  </si>
  <si>
    <t>指示•确认资料</t>
  </si>
  <si>
    <t>款号</t>
  </si>
  <si>
    <t>TAJJFK92833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</si>
  <si>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</si>
  <si>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</si>
  <si>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</si>
  <si>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</si>
  <si>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</si>
  <si>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</si>
  <si>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</si>
  <si>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</si>
  <si>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</si>
  <si>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</si>
  <si>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</si>
  <si>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</si>
  <si>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</si>
  <si>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</si>
  <si>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</si>
  <si>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CGDD23050300020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</si>
  <si>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</si>
  <si>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</si>
  <si>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</si>
  <si>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</si>
  <si>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</si>
  <si>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</si>
  <si>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</si>
  <si>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</si>
  <si>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</si>
  <si>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</si>
  <si>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</si>
  <si>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</si>
  <si>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</si>
  <si>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</si>
  <si>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</si>
  <si>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</si>
  <si>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</si>
  <si>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</si>
  <si>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</si>
  <si>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</si>
  <si>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</si>
  <si>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</si>
  <si>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</si>
  <si>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</si>
  <si>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</si>
  <si>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</si>
  <si>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</si>
  <si>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</si>
  <si>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</si>
  <si>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</si>
  <si>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</si>
  <si>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</si>
  <si>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</si>
  <si>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</si>
  <si>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</si>
  <si>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</si>
  <si>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送变电灰\深灰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</si>
  <si>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</si>
  <si>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 xml:space="preserve"> XL码洗前、洗后各1件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</si>
  <si>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</si>
  <si>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</si>
  <si>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</si>
  <si>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</si>
  <si>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</si>
  <si>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1.上前胸拉链不顺直，底端歪斜，骨位左右高低。</t>
  </si>
  <si>
    <t>2.袖拼缝溶皱。</t>
  </si>
  <si>
    <t>3.上袖笼溶皱、弯曲不顺。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</si>
  <si>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</si>
  <si>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</si>
  <si>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</si>
  <si>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</si>
  <si>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</si>
  <si>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</si>
  <si>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</si>
  <si>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</si>
  <si>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</si>
  <si>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</si>
  <si>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</si>
  <si>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</si>
  <si>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</si>
  <si>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</si>
  <si>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</si>
  <si>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</si>
  <si>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</si>
  <si>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</si>
  <si>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</si>
  <si>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XXXL</t>
  </si>
  <si>
    <t>4XL</t>
  </si>
  <si>
    <t>洗前</t>
  </si>
  <si>
    <t>洗后</t>
  </si>
  <si>
    <t>165/88B</t>
  </si>
  <si>
    <t>170/92B</t>
  </si>
  <si>
    <t>175/96B</t>
  </si>
  <si>
    <t>180/100B</t>
  </si>
  <si>
    <t>185/104B</t>
  </si>
  <si>
    <t>xl</t>
  </si>
  <si>
    <t>后中长</t>
  </si>
  <si>
    <t>+0.3</t>
  </si>
  <si>
    <t>前中长</t>
  </si>
  <si>
    <t>前中半开拉链长</t>
  </si>
  <si>
    <t>/</t>
  </si>
  <si>
    <t>胸围</t>
  </si>
  <si>
    <t>-1</t>
  </si>
  <si>
    <t>腰围</t>
  </si>
  <si>
    <t>+3</t>
  </si>
  <si>
    <t>摆围</t>
  </si>
  <si>
    <t>后中袖长</t>
  </si>
  <si>
    <t>袖肥/2（参考值）</t>
  </si>
  <si>
    <t>袖肘围/2</t>
  </si>
  <si>
    <t>袖口围/2</t>
  </si>
  <si>
    <t>下领围</t>
  </si>
  <si>
    <t>领高</t>
  </si>
  <si>
    <t>验货时间：</t>
  </si>
  <si>
    <t>跟单QC:</t>
  </si>
  <si>
    <t>工厂负责人：</t>
  </si>
  <si>
    <t>TOREAD-QC中期检验报告书</t>
  </si>
  <si>
    <t>唯品定制款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</si>
  <si>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</si>
  <si>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</si>
  <si>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</si>
  <si>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</si>
  <si>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</si>
  <si>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</si>
  <si>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</si>
  <si>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</si>
  <si>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</si>
  <si>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</si>
  <si>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</si>
  <si>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</si>
  <si>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</si>
  <si>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</si>
  <si>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</si>
  <si>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</si>
  <si>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</si>
  <si>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</si>
  <si>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</si>
  <si>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</si>
  <si>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</si>
  <si>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【整改结果】</t>
  </si>
  <si>
    <t>TAJJFK91832</t>
  </si>
  <si>
    <t xml:space="preserve">     初期请洗测2-3件，有问题的另加测量数量。</t>
  </si>
  <si>
    <t>唐云辉</t>
  </si>
  <si>
    <t>QC出货报告书</t>
  </si>
  <si>
    <t>内蒙变电定制款</t>
  </si>
  <si>
    <t>产品名称</t>
  </si>
  <si>
    <t>合同日期</t>
  </si>
  <si>
    <t>检验资料确认</t>
  </si>
  <si>
    <t>1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</si>
  <si>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</si>
  <si>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</si>
  <si>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</si>
  <si>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</si>
  <si>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</si>
  <si>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</si>
  <si>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</si>
  <si>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</si>
  <si>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</si>
  <si>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</si>
  <si>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</si>
  <si>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</si>
  <si>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</si>
  <si>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</si>
  <si>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</si>
  <si>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</si>
  <si>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采购凭证编号CGDD23050300020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</si>
  <si>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</si>
  <si>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</si>
  <si>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</si>
  <si>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</si>
  <si>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</si>
  <si>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</si>
  <si>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</si>
  <si>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</si>
  <si>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</si>
  <si>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</si>
  <si>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</si>
  <si>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</si>
  <si>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</si>
  <si>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齐色齐码各2件</t>
  </si>
  <si>
    <t>情况说明：</t>
  </si>
  <si>
    <t xml:space="preserve">【问题点描述】  </t>
  </si>
  <si>
    <t>1、袖笼有容皱现象</t>
  </si>
  <si>
    <t>2、前上拼有个别起皱</t>
  </si>
  <si>
    <t>3、线头要清理干净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</si>
  <si>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</si>
  <si>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</si>
  <si>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</si>
  <si>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</si>
  <si>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</si>
  <si>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</si>
  <si>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</si>
  <si>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</si>
  <si>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</si>
  <si>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日期：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</si>
  <si>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</si>
  <si>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</si>
  <si>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</si>
  <si>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</si>
  <si>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</si>
  <si>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</si>
  <si>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</si>
  <si>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</si>
  <si>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</si>
  <si>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</si>
  <si>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</si>
  <si>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</si>
  <si>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</si>
  <si>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</si>
  <si>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</si>
  <si>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</si>
  <si>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G230315001</t>
  </si>
  <si>
    <t>G22SS4050</t>
  </si>
  <si>
    <t>送变电灰梭织</t>
  </si>
  <si>
    <t>TAJJFK91832/TAJJFK92833</t>
  </si>
  <si>
    <t>经纬</t>
  </si>
  <si>
    <t>F230207133</t>
  </si>
  <si>
    <t>G19SS1060</t>
  </si>
  <si>
    <t>送变电灰</t>
  </si>
  <si>
    <t>宏港</t>
  </si>
  <si>
    <t>制表时间：2023-4-3~4-22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</si>
  <si>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</si>
  <si>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</si>
  <si>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</si>
  <si>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</si>
  <si>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</si>
  <si>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</si>
  <si>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</si>
  <si>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</si>
  <si>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</si>
  <si>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</si>
  <si>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</si>
  <si>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</si>
  <si>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制表时间：2023-4-22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</si>
  <si>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</si>
  <si>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</si>
  <si>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</si>
  <si>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</si>
  <si>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</si>
  <si>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</si>
  <si>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</si>
  <si>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</si>
  <si>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</si>
  <si>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</si>
  <si>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</si>
  <si>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</si>
  <si>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梭织布</t>
  </si>
  <si>
    <t>针织布</t>
  </si>
  <si>
    <t>3#尼龙闭尾反装拉链</t>
  </si>
  <si>
    <t>KE</t>
  </si>
  <si>
    <t>KE00129</t>
  </si>
  <si>
    <t>无互染</t>
  </si>
  <si>
    <t>物料6</t>
  </si>
  <si>
    <t>物料7</t>
  </si>
  <si>
    <t>物料8</t>
  </si>
  <si>
    <t>物料9</t>
  </si>
  <si>
    <t>物料10</t>
  </si>
  <si>
    <t>制表时间：2023-4/25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</si>
  <si>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</si>
  <si>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</si>
  <si>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</si>
  <si>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</si>
  <si>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</si>
  <si>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</si>
  <si>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</si>
  <si>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</si>
  <si>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</si>
  <si>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</si>
  <si>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</si>
  <si>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</si>
  <si>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</si>
  <si>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</si>
  <si>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</si>
  <si>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</si>
  <si>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左胸、后幅</t>
  </si>
  <si>
    <t>烫内蒙变电灰高周波</t>
  </si>
  <si>
    <t xml:space="preserve">烫TOREAD银色纹高周波烫标 </t>
  </si>
  <si>
    <t>不脱落</t>
  </si>
  <si>
    <t>制表时间：2023-4/30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</si>
  <si>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</si>
  <si>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</si>
  <si>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</si>
  <si>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</si>
  <si>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</si>
  <si>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</si>
  <si>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</si>
  <si>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TAJJFL92833</t>
    <phoneticPr fontId="64" type="noConversion"/>
  </si>
  <si>
    <t>变电灰</t>
    <phoneticPr fontId="64" type="noConversion"/>
  </si>
  <si>
    <t>XXXL</t>
    <phoneticPr fontId="64" type="noConversion"/>
  </si>
  <si>
    <t>+0</t>
    <phoneticPr fontId="64" type="noConversion"/>
  </si>
  <si>
    <t>+3</t>
    <phoneticPr fontId="64" type="noConversion"/>
  </si>
  <si>
    <t>-2</t>
    <phoneticPr fontId="64" type="noConversion"/>
  </si>
  <si>
    <t>+0.4</t>
    <phoneticPr fontId="64" type="noConversion"/>
  </si>
  <si>
    <t>+0.5</t>
    <phoneticPr fontId="64" type="noConversion"/>
  </si>
  <si>
    <t>+1</t>
    <phoneticPr fontId="64" type="noConversion"/>
  </si>
  <si>
    <t>+2</t>
    <phoneticPr fontId="64" type="noConversion"/>
  </si>
  <si>
    <t>+1.5</t>
    <phoneticPr fontId="64" type="noConversion"/>
  </si>
  <si>
    <t>+0.3</t>
    <phoneticPr fontId="64" type="noConversion"/>
  </si>
  <si>
    <t>+0.2</t>
    <phoneticPr fontId="64" type="noConversion"/>
  </si>
  <si>
    <t>-0.5</t>
    <phoneticPr fontId="64" type="noConversion"/>
  </si>
  <si>
    <t>-1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</si>
</sst>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_ "/>
    <numFmt numFmtId="179" formatCode="yyyy&quot;年&quot;m&quot;月&quot;d&quot;日&quot;;@"/>
    <numFmt numFmtId="180" formatCode="0.0_ "/>
    <numFmt numFmtId="181" formatCode="0.00_ "/>
    <numFmt numFmtId="182" formatCode="_ [$¥-804]* #,##0.00_ ;_ [$¥-804]* \-#,##0.00_ ;_ [$¥-804]* &quot;-&quot;??_ ;_ @_ "/>
  </numFmts>
  <fonts count="6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Microsoft YaHei"/>
      <charset val="134"/>
    </font>
    <font>
      <sz val="11"/>
      <name val="Microsoft YaHei"/>
      <charset val="136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80000"/>
      <name val="微软雅黑"/>
      <charset val="134"/>
    </font>
    <font>
      <sz val="11"/>
      <color rgb="FF000000"/>
      <name val="微软雅黑"/>
      <charset val="134"/>
    </font>
    <font>
      <b/>
      <sz val="9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1"/>
      <name val="微软雅黑"/>
      <charset val="134"/>
    </font>
    <font>
      <sz val="11"/>
      <name val="仿宋_GB2312"/>
      <charset val="134"/>
    </font>
    <font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0"/>
      <name val="微软雅黑"/>
      <family val="2"/>
      <charset val="134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1"/>
      <name val="黑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21" fillId="0" borderId="0">
      <alignment vertical="center"/>
    </xf>
    <xf numFmtId="0" fontId="58" fillId="0" borderId="0">
      <alignment horizontal="center"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1" fillId="0" borderId="0"/>
    <xf numFmtId="0" fontId="18" fillId="0" borderId="0">
      <alignment horizontal="center" vertical="center"/>
    </xf>
    <xf numFmtId="0" fontId="21" fillId="0" borderId="0">
      <alignment vertical="center"/>
    </xf>
  </cellStyleXfs>
  <cellXfs count="4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9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49" fontId="17" fillId="3" borderId="4" xfId="0" applyNumberFormat="1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" fillId="0" borderId="2" xfId="0" applyFont="1" applyBorder="1" applyAlignment="1">
      <alignment horizontal="left"/>
    </xf>
    <xf numFmtId="0" fontId="20" fillId="0" borderId="0" xfId="5" applyFont="1"/>
    <xf numFmtId="0" fontId="21" fillId="0" borderId="0" xfId="5"/>
    <xf numFmtId="0" fontId="20" fillId="0" borderId="0" xfId="5" applyFont="1" applyAlignment="1">
      <alignment horizontal="left"/>
    </xf>
    <xf numFmtId="0" fontId="23" fillId="0" borderId="11" xfId="4" applyFont="1" applyBorder="1" applyAlignment="1">
      <alignment horizontal="left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3" fillId="0" borderId="12" xfId="4" applyFont="1" applyBorder="1">
      <alignment vertical="center"/>
    </xf>
    <xf numFmtId="0" fontId="27" fillId="6" borderId="15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6" borderId="16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4" borderId="2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3" fillId="0" borderId="20" xfId="4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6" fillId="0" borderId="2" xfId="5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7" fillId="6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31" fillId="7" borderId="2" xfId="6" applyNumberFormat="1" applyFont="1" applyFill="1" applyBorder="1" applyAlignment="1">
      <alignment horizontal="center" vertical="center"/>
    </xf>
    <xf numFmtId="49" fontId="20" fillId="7" borderId="2" xfId="5" applyNumberFormat="1" applyFont="1" applyFill="1" applyBorder="1" applyAlignment="1">
      <alignment horizontal="center"/>
    </xf>
    <xf numFmtId="0" fontId="20" fillId="0" borderId="2" xfId="5" applyFont="1" applyBorder="1" applyAlignment="1">
      <alignment horizontal="center"/>
    </xf>
    <xf numFmtId="0" fontId="20" fillId="0" borderId="2" xfId="5" applyFont="1" applyBorder="1"/>
    <xf numFmtId="0" fontId="26" fillId="0" borderId="0" xfId="5" applyFont="1"/>
    <xf numFmtId="14" fontId="26" fillId="0" borderId="0" xfId="5" applyNumberFormat="1" applyFont="1"/>
    <xf numFmtId="0" fontId="21" fillId="0" borderId="0" xfId="4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25" xfId="4" applyFont="1" applyBorder="1" applyAlignment="1">
      <alignment horizontal="center" vertical="center"/>
    </xf>
    <xf numFmtId="49" fontId="34" fillId="0" borderId="2" xfId="0" applyNumberFormat="1" applyFont="1" applyBorder="1" applyAlignment="1">
      <alignment horizontal="center" vertical="center" shrinkToFit="1"/>
    </xf>
    <xf numFmtId="0" fontId="33" fillId="0" borderId="25" xfId="4" applyFont="1" applyBorder="1">
      <alignment vertical="center"/>
    </xf>
    <xf numFmtId="0" fontId="33" fillId="0" borderId="26" xfId="4" applyFont="1" applyBorder="1">
      <alignment vertical="center"/>
    </xf>
    <xf numFmtId="0" fontId="13" fillId="0" borderId="27" xfId="4" applyFont="1" applyBorder="1" applyAlignment="1">
      <alignment horizontal="center" vertical="center"/>
    </xf>
    <xf numFmtId="0" fontId="33" fillId="0" borderId="27" xfId="4" applyFont="1" applyBorder="1">
      <alignment vertical="center"/>
    </xf>
    <xf numFmtId="0" fontId="33" fillId="0" borderId="26" xfId="4" applyFont="1" applyBorder="1" applyAlignment="1">
      <alignment horizontal="left" vertical="center"/>
    </xf>
    <xf numFmtId="49" fontId="13" fillId="0" borderId="27" xfId="4" applyNumberFormat="1" applyFont="1" applyBorder="1" applyAlignment="1">
      <alignment horizontal="right" vertical="center"/>
    </xf>
    <xf numFmtId="0" fontId="7" fillId="0" borderId="27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28" xfId="4" applyFont="1" applyBorder="1">
      <alignment vertical="center"/>
    </xf>
    <xf numFmtId="0" fontId="33" fillId="0" borderId="29" xfId="4" applyFont="1" applyBorder="1">
      <alignment vertical="center"/>
    </xf>
    <xf numFmtId="0" fontId="7" fillId="0" borderId="29" xfId="4" applyFont="1" applyBorder="1" applyAlignment="1">
      <alignment horizontal="center" vertical="center"/>
    </xf>
    <xf numFmtId="0" fontId="7" fillId="0" borderId="29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33" fillId="0" borderId="24" xfId="4" applyFont="1" applyBorder="1">
      <alignment vertical="center"/>
    </xf>
    <xf numFmtId="0" fontId="7" fillId="0" borderId="27" xfId="4" applyFont="1" applyBorder="1">
      <alignment vertical="center"/>
    </xf>
    <xf numFmtId="0" fontId="7" fillId="0" borderId="29" xfId="4" applyFont="1" applyBorder="1">
      <alignment vertical="center"/>
    </xf>
    <xf numFmtId="0" fontId="33" fillId="0" borderId="25" xfId="4" applyFont="1" applyBorder="1" applyAlignment="1">
      <alignment horizontal="left" vertical="center"/>
    </xf>
    <xf numFmtId="0" fontId="33" fillId="0" borderId="28" xfId="4" applyFont="1" applyBorder="1" applyAlignment="1">
      <alignment horizontal="left" vertical="center"/>
    </xf>
    <xf numFmtId="58" fontId="33" fillId="0" borderId="29" xfId="4" applyNumberFormat="1" applyFont="1" applyBorder="1" applyAlignment="1">
      <alignment horizontal="center" vertical="center"/>
    </xf>
    <xf numFmtId="58" fontId="7" fillId="0" borderId="29" xfId="4" applyNumberFormat="1" applyFont="1" applyBorder="1" applyAlignment="1">
      <alignment horizontal="center" vertical="center"/>
    </xf>
    <xf numFmtId="0" fontId="33" fillId="0" borderId="46" xfId="4" applyFont="1" applyBorder="1" applyAlignment="1">
      <alignment horizontal="center" vertical="center"/>
    </xf>
    <xf numFmtId="0" fontId="7" fillId="0" borderId="46" xfId="4" applyFont="1" applyBorder="1" applyAlignment="1">
      <alignment horizontal="left" vertical="center"/>
    </xf>
    <xf numFmtId="0" fontId="7" fillId="0" borderId="47" xfId="4" applyFont="1" applyBorder="1" applyAlignment="1">
      <alignment horizontal="left" vertical="center"/>
    </xf>
    <xf numFmtId="0" fontId="7" fillId="0" borderId="49" xfId="4" applyFont="1" applyBorder="1" applyAlignment="1">
      <alignment horizontal="center" vertical="center"/>
    </xf>
    <xf numFmtId="0" fontId="36" fillId="0" borderId="0" xfId="0" applyFont="1" applyAlignment="1">
      <alignment wrapText="1"/>
    </xf>
    <xf numFmtId="0" fontId="33" fillId="0" borderId="46" xfId="4" applyFont="1" applyBorder="1" applyAlignment="1">
      <alignment horizontal="left" vertical="center"/>
    </xf>
    <xf numFmtId="0" fontId="37" fillId="0" borderId="48" xfId="4" applyFont="1" applyBorder="1" applyAlignment="1">
      <alignment horizontal="center" vertical="center"/>
    </xf>
    <xf numFmtId="0" fontId="33" fillId="0" borderId="49" xfId="4" applyFont="1" applyBorder="1" applyAlignment="1">
      <alignment horizontal="center" vertical="center"/>
    </xf>
    <xf numFmtId="0" fontId="21" fillId="0" borderId="49" xfId="4" applyBorder="1" applyAlignment="1">
      <alignment horizontal="center" vertical="center"/>
    </xf>
    <xf numFmtId="0" fontId="37" fillId="0" borderId="49" xfId="4" applyFont="1" applyBorder="1" applyAlignment="1">
      <alignment horizontal="center" vertical="center"/>
    </xf>
    <xf numFmtId="0" fontId="7" fillId="0" borderId="53" xfId="4" applyFont="1" applyBorder="1" applyAlignment="1">
      <alignment horizontal="center" vertical="center"/>
    </xf>
    <xf numFmtId="0" fontId="26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38" fillId="0" borderId="2" xfId="7" applyFont="1" applyBorder="1" applyAlignment="1">
      <alignment horizontal="center" vertical="center"/>
    </xf>
    <xf numFmtId="180" fontId="38" fillId="0" borderId="2" xfId="7" applyNumberFormat="1" applyFont="1" applyBorder="1" applyAlignment="1">
      <alignment horizontal="center" vertical="center"/>
    </xf>
    <xf numFmtId="0" fontId="38" fillId="0" borderId="2" xfId="7" applyFont="1" applyBorder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0" fontId="39" fillId="7" borderId="59" xfId="0" applyFont="1" applyFill="1" applyBorder="1" applyAlignment="1">
      <alignment shrinkToFit="1"/>
    </xf>
    <xf numFmtId="0" fontId="39" fillId="7" borderId="60" xfId="0" applyFont="1" applyFill="1" applyBorder="1" applyAlignment="1">
      <alignment shrinkToFit="1"/>
    </xf>
    <xf numFmtId="180" fontId="40" fillId="0" borderId="2" xfId="0" applyNumberFormat="1" applyFont="1" applyBorder="1" applyAlignment="1">
      <alignment horizontal="center" vertical="center"/>
    </xf>
    <xf numFmtId="0" fontId="41" fillId="8" borderId="61" xfId="0" applyFont="1" applyFill="1" applyBorder="1" applyAlignment="1">
      <alignment horizontal="center" vertical="center"/>
    </xf>
    <xf numFmtId="180" fontId="40" fillId="0" borderId="6" xfId="0" applyNumberFormat="1" applyFont="1" applyBorder="1" applyAlignment="1">
      <alignment horizontal="center" vertical="center"/>
    </xf>
    <xf numFmtId="0" fontId="37" fillId="0" borderId="59" xfId="0" applyFont="1" applyBorder="1" applyAlignment="1">
      <alignment shrinkToFit="1"/>
    </xf>
    <xf numFmtId="0" fontId="37" fillId="0" borderId="60" xfId="0" applyFont="1" applyBorder="1" applyAlignment="1">
      <alignment shrinkToFit="1"/>
    </xf>
    <xf numFmtId="0" fontId="40" fillId="0" borderId="3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2" fillId="0" borderId="62" xfId="0" applyFont="1" applyBorder="1" applyAlignment="1">
      <alignment shrinkToFit="1"/>
    </xf>
    <xf numFmtId="0" fontId="42" fillId="0" borderId="63" xfId="0" applyFont="1" applyBorder="1" applyAlignment="1">
      <alignment shrinkToFit="1"/>
    </xf>
    <xf numFmtId="0" fontId="38" fillId="0" borderId="63" xfId="0" applyFont="1" applyBorder="1" applyAlignment="1">
      <alignment horizontal="center" vertical="center"/>
    </xf>
    <xf numFmtId="0" fontId="43" fillId="0" borderId="63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0" borderId="0" xfId="2" applyFont="1" applyAlignment="1">
      <alignment horizontal="center" vertical="center"/>
    </xf>
    <xf numFmtId="0" fontId="31" fillId="0" borderId="0" xfId="5" applyFont="1"/>
    <xf numFmtId="0" fontId="7" fillId="0" borderId="0" xfId="5" applyFont="1"/>
    <xf numFmtId="0" fontId="23" fillId="0" borderId="12" xfId="4" applyFont="1" applyBorder="1" applyAlignment="1">
      <alignment horizontal="left" vertical="center"/>
    </xf>
    <xf numFmtId="0" fontId="26" fillId="0" borderId="8" xfId="5" applyFont="1" applyBorder="1" applyAlignment="1">
      <alignment horizontal="center" vertical="center"/>
    </xf>
    <xf numFmtId="0" fontId="27" fillId="6" borderId="4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9" fontId="31" fillId="7" borderId="27" xfId="6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8" fillId="0" borderId="2" xfId="9" applyFont="1" applyBorder="1" applyAlignment="1">
      <alignment horizontal="center"/>
    </xf>
    <xf numFmtId="180" fontId="40" fillId="0" borderId="64" xfId="0" applyNumberFormat="1" applyFont="1" applyBorder="1" applyAlignment="1">
      <alignment horizontal="center" vertical="center"/>
    </xf>
    <xf numFmtId="49" fontId="20" fillId="7" borderId="66" xfId="5" applyNumberFormat="1" applyFont="1" applyFill="1" applyBorder="1" applyAlignment="1">
      <alignment horizontal="center"/>
    </xf>
    <xf numFmtId="49" fontId="31" fillId="7" borderId="66" xfId="6" applyNumberFormat="1" applyFont="1" applyFill="1" applyBorder="1" applyAlignment="1">
      <alignment horizontal="center" vertical="center"/>
    </xf>
    <xf numFmtId="181" fontId="38" fillId="0" borderId="0" xfId="0" applyNumberFormat="1" applyFont="1" applyAlignment="1">
      <alignment horizontal="center" vertical="center"/>
    </xf>
    <xf numFmtId="58" fontId="26" fillId="0" borderId="0" xfId="5" applyNumberFormat="1" applyFont="1"/>
    <xf numFmtId="0" fontId="0" fillId="0" borderId="69" xfId="0" applyBorder="1" applyAlignment="1">
      <alignment horizontal="left" vertical="center"/>
    </xf>
    <xf numFmtId="0" fontId="26" fillId="0" borderId="70" xfId="5" applyFont="1" applyBorder="1" applyAlignment="1">
      <alignment horizontal="center" vertical="center"/>
    </xf>
    <xf numFmtId="0" fontId="13" fillId="0" borderId="70" xfId="4" applyFont="1" applyBorder="1" applyAlignment="1">
      <alignment horizontal="center" vertical="center"/>
    </xf>
    <xf numFmtId="0" fontId="27" fillId="6" borderId="71" xfId="0" applyFont="1" applyFill="1" applyBorder="1" applyAlignment="1">
      <alignment horizontal="center" vertical="center"/>
    </xf>
    <xf numFmtId="0" fontId="27" fillId="6" borderId="72" xfId="0" applyFont="1" applyFill="1" applyBorder="1" applyAlignment="1">
      <alignment horizontal="center" vertical="center"/>
    </xf>
    <xf numFmtId="49" fontId="31" fillId="7" borderId="73" xfId="6" applyNumberFormat="1" applyFont="1" applyFill="1" applyBorder="1" applyAlignment="1">
      <alignment horizontal="center" vertical="center"/>
    </xf>
    <xf numFmtId="49" fontId="31" fillId="7" borderId="74" xfId="6" applyNumberFormat="1" applyFont="1" applyFill="1" applyBorder="1" applyAlignment="1">
      <alignment horizontal="center" vertical="center"/>
    </xf>
    <xf numFmtId="0" fontId="37" fillId="0" borderId="75" xfId="4" applyFont="1" applyBorder="1" applyAlignment="1">
      <alignment horizontal="left" vertical="center"/>
    </xf>
    <xf numFmtId="0" fontId="37" fillId="0" borderId="76" xfId="4" applyFont="1" applyBorder="1" applyAlignment="1">
      <alignment horizontal="center" vertical="center"/>
    </xf>
    <xf numFmtId="0" fontId="35" fillId="0" borderId="76" xfId="4" applyFont="1" applyBorder="1" applyAlignment="1">
      <alignment horizontal="left" vertical="center"/>
    </xf>
    <xf numFmtId="0" fontId="35" fillId="0" borderId="24" xfId="4" applyFont="1" applyBorder="1" applyAlignment="1">
      <alignment horizontal="center" vertical="center"/>
    </xf>
    <xf numFmtId="0" fontId="35" fillId="0" borderId="25" xfId="4" applyFont="1" applyBorder="1" applyAlignment="1">
      <alignment horizontal="center" vertical="center"/>
    </xf>
    <xf numFmtId="0" fontId="35" fillId="0" borderId="26" xfId="4" applyFont="1" applyBorder="1" applyAlignment="1">
      <alignment horizontal="left" vertical="center"/>
    </xf>
    <xf numFmtId="0" fontId="13" fillId="0" borderId="46" xfId="4" applyFont="1" applyBorder="1" applyAlignment="1">
      <alignment horizontal="center" vertical="center"/>
    </xf>
    <xf numFmtId="0" fontId="35" fillId="0" borderId="27" xfId="4" applyFont="1" applyBorder="1" applyAlignment="1">
      <alignment horizontal="left" vertical="center"/>
    </xf>
    <xf numFmtId="0" fontId="35" fillId="0" borderId="26" xfId="4" applyFont="1" applyBorder="1">
      <alignment vertical="center"/>
    </xf>
    <xf numFmtId="0" fontId="13" fillId="0" borderId="26" xfId="4" applyFont="1" applyBorder="1" applyAlignment="1">
      <alignment horizontal="left" vertical="center"/>
    </xf>
    <xf numFmtId="0" fontId="46" fillId="0" borderId="28" xfId="4" applyFont="1" applyBorder="1">
      <alignment vertical="center"/>
    </xf>
    <xf numFmtId="0" fontId="35" fillId="0" borderId="24" xfId="4" applyFont="1" applyBorder="1">
      <alignment vertical="center"/>
    </xf>
    <xf numFmtId="0" fontId="21" fillId="0" borderId="25" xfId="4" applyBorder="1" applyAlignment="1">
      <alignment horizontal="left" vertical="center"/>
    </xf>
    <xf numFmtId="0" fontId="13" fillId="0" borderId="25" xfId="4" applyFont="1" applyBorder="1" applyAlignment="1">
      <alignment horizontal="left" vertical="center"/>
    </xf>
    <xf numFmtId="0" fontId="21" fillId="0" borderId="25" xfId="4" applyBorder="1">
      <alignment vertical="center"/>
    </xf>
    <xf numFmtId="0" fontId="35" fillId="0" borderId="25" xfId="4" applyFont="1" applyBorder="1">
      <alignment vertical="center"/>
    </xf>
    <xf numFmtId="0" fontId="21" fillId="0" borderId="27" xfId="4" applyBorder="1" applyAlignment="1">
      <alignment horizontal="left" vertical="center"/>
    </xf>
    <xf numFmtId="0" fontId="13" fillId="0" borderId="27" xfId="4" applyFont="1" applyBorder="1" applyAlignment="1">
      <alignment horizontal="left" vertical="center"/>
    </xf>
    <xf numFmtId="0" fontId="21" fillId="0" borderId="27" xfId="4" applyBorder="1">
      <alignment vertical="center"/>
    </xf>
    <xf numFmtId="0" fontId="35" fillId="0" borderId="27" xfId="4" applyFont="1" applyBorder="1">
      <alignment vertical="center"/>
    </xf>
    <xf numFmtId="0" fontId="13" fillId="0" borderId="29" xfId="4" applyFont="1" applyBorder="1" applyAlignment="1">
      <alignment horizontal="left" vertical="center"/>
    </xf>
    <xf numFmtId="0" fontId="35" fillId="0" borderId="26" xfId="4" applyFont="1" applyBorder="1" applyAlignment="1">
      <alignment horizontal="center" vertical="center"/>
    </xf>
    <xf numFmtId="0" fontId="35" fillId="0" borderId="27" xfId="4" applyFont="1" applyBorder="1" applyAlignment="1">
      <alignment horizontal="center" vertical="center"/>
    </xf>
    <xf numFmtId="0" fontId="37" fillId="0" borderId="39" xfId="4" applyFont="1" applyBorder="1">
      <alignment vertical="center"/>
    </xf>
    <xf numFmtId="0" fontId="37" fillId="0" borderId="40" xfId="4" applyFont="1" applyBorder="1">
      <alignment vertical="center"/>
    </xf>
    <xf numFmtId="0" fontId="13" fillId="0" borderId="40" xfId="4" applyFont="1" applyBorder="1">
      <alignment vertical="center"/>
    </xf>
    <xf numFmtId="58" fontId="37" fillId="0" borderId="40" xfId="4" applyNumberFormat="1" applyFont="1" applyBorder="1">
      <alignment vertical="center"/>
    </xf>
    <xf numFmtId="0" fontId="13" fillId="0" borderId="46" xfId="4" applyFont="1" applyBorder="1" applyAlignment="1">
      <alignment horizontal="left" vertical="center"/>
    </xf>
    <xf numFmtId="0" fontId="13" fillId="0" borderId="45" xfId="4" applyFont="1" applyBorder="1" applyAlignment="1">
      <alignment horizontal="left" vertical="center"/>
    </xf>
    <xf numFmtId="0" fontId="13" fillId="0" borderId="47" xfId="4" applyFont="1" applyBorder="1" applyAlignment="1">
      <alignment horizontal="left" vertical="center"/>
    </xf>
    <xf numFmtId="0" fontId="37" fillId="0" borderId="85" xfId="4" applyFont="1" applyBorder="1" applyAlignment="1">
      <alignment horizontal="center" vertical="center"/>
    </xf>
    <xf numFmtId="180" fontId="29" fillId="0" borderId="2" xfId="0" applyNumberFormat="1" applyFont="1" applyBorder="1" applyAlignment="1">
      <alignment horizontal="center" vertical="center"/>
    </xf>
    <xf numFmtId="181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23" fillId="0" borderId="2" xfId="4" applyFont="1" applyBorder="1" applyAlignment="1">
      <alignment horizontal="left" vertical="center"/>
    </xf>
    <xf numFmtId="182" fontId="28" fillId="0" borderId="2" xfId="0" applyNumberFormat="1" applyFont="1" applyBorder="1" applyAlignment="1">
      <alignment horizontal="center" vertical="center"/>
    </xf>
    <xf numFmtId="49" fontId="47" fillId="7" borderId="2" xfId="6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0" fillId="0" borderId="3" xfId="5" applyFont="1" applyBorder="1"/>
    <xf numFmtId="0" fontId="20" fillId="0" borderId="3" xfId="5" applyFont="1" applyBorder="1" applyAlignment="1">
      <alignment horizontal="center"/>
    </xf>
    <xf numFmtId="14" fontId="26" fillId="0" borderId="0" xfId="5" applyNumberFormat="1" applyFont="1" applyAlignment="1">
      <alignment horizontal="center"/>
    </xf>
    <xf numFmtId="0" fontId="20" fillId="0" borderId="3" xfId="5" applyFont="1" applyBorder="1" applyAlignment="1">
      <alignment horizontal="left"/>
    </xf>
    <xf numFmtId="0" fontId="20" fillId="0" borderId="2" xfId="5" applyFont="1" applyBorder="1" applyAlignment="1">
      <alignment horizontal="left"/>
    </xf>
    <xf numFmtId="0" fontId="13" fillId="0" borderId="42" xfId="4" applyFont="1" applyBorder="1" applyAlignment="1">
      <alignment horizontal="left" vertical="center"/>
    </xf>
    <xf numFmtId="0" fontId="13" fillId="0" borderId="55" xfId="4" applyFont="1" applyBorder="1" applyAlignment="1">
      <alignment horizontal="left" vertical="center"/>
    </xf>
    <xf numFmtId="0" fontId="13" fillId="0" borderId="27" xfId="4" applyFont="1" applyBorder="1">
      <alignment vertical="center"/>
    </xf>
    <xf numFmtId="0" fontId="35" fillId="0" borderId="41" xfId="4" applyFont="1" applyBorder="1">
      <alignment vertical="center"/>
    </xf>
    <xf numFmtId="0" fontId="21" fillId="0" borderId="42" xfId="4" applyBorder="1" applyAlignment="1">
      <alignment horizontal="left" vertical="center"/>
    </xf>
    <xf numFmtId="0" fontId="21" fillId="0" borderId="42" xfId="4" applyBorder="1">
      <alignment vertical="center"/>
    </xf>
    <xf numFmtId="0" fontId="35" fillId="0" borderId="42" xfId="4" applyFont="1" applyBorder="1">
      <alignment vertical="center"/>
    </xf>
    <xf numFmtId="0" fontId="35" fillId="0" borderId="41" xfId="4" applyFont="1" applyBorder="1" applyAlignment="1">
      <alignment horizontal="center" vertical="center"/>
    </xf>
    <xf numFmtId="0" fontId="13" fillId="0" borderId="42" xfId="4" applyFont="1" applyBorder="1" applyAlignment="1">
      <alignment horizontal="center" vertical="center"/>
    </xf>
    <xf numFmtId="0" fontId="35" fillId="0" borderId="42" xfId="4" applyFont="1" applyBorder="1" applyAlignment="1">
      <alignment horizontal="center" vertical="center"/>
    </xf>
    <xf numFmtId="0" fontId="21" fillId="0" borderId="42" xfId="4" applyBorder="1" applyAlignment="1">
      <alignment horizontal="center" vertical="center"/>
    </xf>
    <xf numFmtId="0" fontId="21" fillId="0" borderId="27" xfId="4" applyBorder="1" applyAlignment="1">
      <alignment horizontal="center" vertical="center"/>
    </xf>
    <xf numFmtId="0" fontId="49" fillId="0" borderId="92" xfId="4" applyFont="1" applyBorder="1" applyAlignment="1">
      <alignment horizontal="left" vertical="center" wrapText="1"/>
    </xf>
    <xf numFmtId="0" fontId="50" fillId="0" borderId="93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78" fontId="13" fillId="0" borderId="27" xfId="4" applyNumberFormat="1" applyFont="1" applyBorder="1" applyAlignment="1">
      <alignment horizontal="center" vertical="center"/>
    </xf>
    <xf numFmtId="9" fontId="13" fillId="0" borderId="27" xfId="4" applyNumberFormat="1" applyFont="1" applyBorder="1" applyAlignment="1">
      <alignment horizontal="center" vertical="center"/>
    </xf>
    <xf numFmtId="0" fontId="37" fillId="0" borderId="75" xfId="4" applyFont="1" applyBorder="1" applyAlignment="1">
      <alignment horizontal="center" vertical="center"/>
    </xf>
    <xf numFmtId="0" fontId="13" fillId="0" borderId="97" xfId="4" applyFont="1" applyBorder="1" applyAlignment="1">
      <alignment horizontal="center" vertical="center"/>
    </xf>
    <xf numFmtId="0" fontId="37" fillId="0" borderId="97" xfId="4" applyFont="1" applyBorder="1" applyAlignment="1">
      <alignment horizontal="center" vertical="center"/>
    </xf>
    <xf numFmtId="58" fontId="21" fillId="0" borderId="76" xfId="4" applyNumberFormat="1" applyBorder="1" applyAlignment="1">
      <alignment horizontal="center" vertical="center"/>
    </xf>
    <xf numFmtId="0" fontId="35" fillId="0" borderId="0" xfId="4" applyFont="1">
      <alignment vertical="center"/>
    </xf>
    <xf numFmtId="0" fontId="45" fillId="0" borderId="46" xfId="4" applyFont="1" applyBorder="1" applyAlignment="1">
      <alignment horizontal="left" vertical="center" wrapText="1"/>
    </xf>
    <xf numFmtId="0" fontId="53" fillId="0" borderId="102" xfId="0" applyFont="1" applyBorder="1"/>
    <xf numFmtId="0" fontId="53" fillId="0" borderId="2" xfId="0" applyFont="1" applyBorder="1"/>
    <xf numFmtId="0" fontId="53" fillId="9" borderId="2" xfId="0" applyFont="1" applyFill="1" applyBorder="1"/>
    <xf numFmtId="0" fontId="0" fillId="0" borderId="102" xfId="0" applyBorder="1"/>
    <xf numFmtId="0" fontId="0" fillId="9" borderId="2" xfId="0" applyFill="1" applyBorder="1"/>
    <xf numFmtId="0" fontId="0" fillId="0" borderId="103" xfId="0" applyBorder="1"/>
    <xf numFmtId="0" fontId="0" fillId="0" borderId="17" xfId="0" applyBorder="1"/>
    <xf numFmtId="0" fontId="0" fillId="9" borderId="17" xfId="0" applyFill="1" applyBorder="1"/>
    <xf numFmtId="0" fontId="0" fillId="10" borderId="0" xfId="0" applyFill="1"/>
    <xf numFmtId="0" fontId="53" fillId="0" borderId="64" xfId="0" applyFont="1" applyBorder="1"/>
    <xf numFmtId="0" fontId="0" fillId="0" borderId="64" xfId="0" applyBorder="1"/>
    <xf numFmtId="0" fontId="0" fillId="0" borderId="10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11" borderId="2" xfId="0" applyFill="1" applyBorder="1"/>
    <xf numFmtId="0" fontId="54" fillId="11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3" fillId="11" borderId="2" xfId="0" applyFont="1" applyFill="1" applyBorder="1" applyAlignment="1">
      <alignment vertical="top" wrapText="1"/>
    </xf>
    <xf numFmtId="0" fontId="55" fillId="0" borderId="2" xfId="0" applyFont="1" applyBorder="1" applyAlignment="1">
      <alignment vertical="top" wrapText="1"/>
    </xf>
    <xf numFmtId="0" fontId="56" fillId="0" borderId="0" xfId="0" applyFont="1"/>
    <xf numFmtId="0" fontId="56" fillId="0" borderId="0" xfId="0" applyFont="1" applyAlignment="1">
      <alignment vertical="top" wrapText="1"/>
    </xf>
    <xf numFmtId="0" fontId="16" fillId="0" borderId="3" xfId="0" quotePrefix="1" applyFont="1" applyBorder="1" applyAlignment="1">
      <alignment horizontal="center" vertical="center" wrapText="1"/>
    </xf>
    <xf numFmtId="0" fontId="18" fillId="0" borderId="10" xfId="8" quotePrefix="1" applyBorder="1" applyAlignment="1">
      <alignment horizontal="center" vertical="center" wrapText="1"/>
    </xf>
    <xf numFmtId="0" fontId="52" fillId="0" borderId="101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04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3" fillId="9" borderId="6" xfId="0" applyFont="1" applyFill="1" applyBorder="1" applyAlignment="1">
      <alignment horizontal="center" vertical="center"/>
    </xf>
    <xf numFmtId="0" fontId="53" fillId="9" borderId="8" xfId="0" applyFont="1" applyFill="1" applyBorder="1" applyAlignment="1">
      <alignment horizontal="center" vertical="center"/>
    </xf>
    <xf numFmtId="0" fontId="53" fillId="0" borderId="105" xfId="0" applyFont="1" applyBorder="1" applyAlignment="1">
      <alignment horizontal="center" vertical="center"/>
    </xf>
    <xf numFmtId="0" fontId="48" fillId="0" borderId="23" xfId="4" applyFont="1" applyBorder="1" applyAlignment="1">
      <alignment horizontal="center" vertical="top"/>
    </xf>
    <xf numFmtId="0" fontId="13" fillId="0" borderId="76" xfId="4" applyFont="1" applyBorder="1" applyAlignment="1">
      <alignment horizontal="center" vertical="center"/>
    </xf>
    <xf numFmtId="0" fontId="37" fillId="0" borderId="76" xfId="4" applyFont="1" applyBorder="1" applyAlignment="1">
      <alignment horizontal="center" vertical="center"/>
    </xf>
    <xf numFmtId="0" fontId="21" fillId="0" borderId="76" xfId="4" applyBorder="1" applyAlignment="1">
      <alignment horizontal="center" vertical="center"/>
    </xf>
    <xf numFmtId="0" fontId="21" fillId="0" borderId="83" xfId="4" applyBorder="1" applyAlignment="1">
      <alignment horizontal="center" vertical="center"/>
    </xf>
    <xf numFmtId="0" fontId="35" fillId="0" borderId="24" xfId="4" applyFont="1" applyBorder="1" applyAlignment="1">
      <alignment horizontal="center" vertical="center"/>
    </xf>
    <xf numFmtId="0" fontId="35" fillId="0" borderId="88" xfId="4" applyFont="1" applyBorder="1" applyAlignment="1">
      <alignment horizontal="center" vertical="center"/>
    </xf>
    <xf numFmtId="0" fontId="35" fillId="0" borderId="89" xfId="4" applyFont="1" applyBorder="1" applyAlignment="1">
      <alignment horizontal="center" vertical="center"/>
    </xf>
    <xf numFmtId="0" fontId="37" fillId="0" borderId="24" xfId="4" applyFont="1" applyBorder="1" applyAlignment="1">
      <alignment horizontal="center" vertical="center"/>
    </xf>
    <xf numFmtId="0" fontId="37" fillId="0" borderId="25" xfId="4" applyFont="1" applyBorder="1" applyAlignment="1">
      <alignment horizontal="center" vertical="center"/>
    </xf>
    <xf numFmtId="0" fontId="37" fillId="0" borderId="45" xfId="4" applyFont="1" applyBorder="1" applyAlignment="1">
      <alignment horizontal="center" vertical="center"/>
    </xf>
    <xf numFmtId="49" fontId="1" fillId="0" borderId="9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5" fillId="0" borderId="26" xfId="4" applyFont="1" applyBorder="1" applyAlignment="1">
      <alignment horizontal="left" vertical="center"/>
    </xf>
    <xf numFmtId="0" fontId="35" fillId="0" borderId="27" xfId="4" applyFont="1" applyBorder="1" applyAlignment="1">
      <alignment horizontal="left" vertical="center"/>
    </xf>
    <xf numFmtId="14" fontId="13" fillId="0" borderId="27" xfId="4" applyNumberFormat="1" applyFont="1" applyBorder="1" applyAlignment="1">
      <alignment horizontal="center" vertical="center"/>
    </xf>
    <xf numFmtId="14" fontId="13" fillId="0" borderId="46" xfId="4" applyNumberFormat="1" applyFont="1" applyBorder="1" applyAlignment="1">
      <alignment horizontal="center" vertical="center"/>
    </xf>
    <xf numFmtId="0" fontId="13" fillId="0" borderId="42" xfId="4" applyFont="1" applyBorder="1" applyAlignment="1">
      <alignment horizontal="left" vertical="center"/>
    </xf>
    <xf numFmtId="0" fontId="13" fillId="0" borderId="55" xfId="4" applyFont="1" applyBorder="1" applyAlignment="1">
      <alignment horizontal="left" vertical="center"/>
    </xf>
    <xf numFmtId="0" fontId="13" fillId="0" borderId="32" xfId="4" applyFont="1" applyBorder="1" applyAlignment="1">
      <alignment horizontal="center" vertical="center"/>
    </xf>
    <xf numFmtId="0" fontId="13" fillId="0" borderId="49" xfId="4" applyFont="1" applyBorder="1" applyAlignment="1">
      <alignment horizontal="center" vertical="center"/>
    </xf>
    <xf numFmtId="0" fontId="13" fillId="0" borderId="29" xfId="4" applyFont="1" applyBorder="1" applyAlignment="1">
      <alignment horizontal="center" vertical="center"/>
    </xf>
    <xf numFmtId="0" fontId="13" fillId="0" borderId="47" xfId="4" applyFont="1" applyBorder="1" applyAlignment="1">
      <alignment horizontal="center" vertical="center"/>
    </xf>
    <xf numFmtId="0" fontId="35" fillId="0" borderId="28" xfId="4" applyFont="1" applyBorder="1" applyAlignment="1">
      <alignment horizontal="left" vertical="center"/>
    </xf>
    <xf numFmtId="0" fontId="35" fillId="0" borderId="29" xfId="4" applyFont="1" applyBorder="1" applyAlignment="1">
      <alignment horizontal="left" vertical="center"/>
    </xf>
    <xf numFmtId="14" fontId="13" fillId="0" borderId="29" xfId="4" applyNumberFormat="1" applyFont="1" applyBorder="1" applyAlignment="1">
      <alignment horizontal="center" vertical="center"/>
    </xf>
    <xf numFmtId="14" fontId="13" fillId="0" borderId="47" xfId="4" applyNumberFormat="1" applyFont="1" applyBorder="1" applyAlignment="1">
      <alignment horizontal="center" vertical="center"/>
    </xf>
    <xf numFmtId="0" fontId="35" fillId="0" borderId="91" xfId="4" applyFont="1" applyBorder="1" applyAlignment="1">
      <alignment horizontal="left" vertical="center"/>
    </xf>
    <xf numFmtId="0" fontId="35" fillId="0" borderId="35" xfId="4" applyFont="1" applyBorder="1" applyAlignment="1">
      <alignment horizontal="left" vertical="center"/>
    </xf>
    <xf numFmtId="0" fontId="35" fillId="0" borderId="98" xfId="4" applyFont="1" applyBorder="1" applyAlignment="1">
      <alignment horizontal="left" vertical="center"/>
    </xf>
    <xf numFmtId="0" fontId="37" fillId="0" borderId="82" xfId="4" applyFont="1" applyBorder="1" applyAlignment="1">
      <alignment horizontal="left" vertical="center"/>
    </xf>
    <xf numFmtId="0" fontId="37" fillId="0" borderId="40" xfId="4" applyFont="1" applyBorder="1" applyAlignment="1">
      <alignment horizontal="left" vertical="center"/>
    </xf>
    <xf numFmtId="0" fontId="37" fillId="0" borderId="87" xfId="4" applyFont="1" applyBorder="1" applyAlignment="1">
      <alignment horizontal="left" vertical="center"/>
    </xf>
    <xf numFmtId="0" fontId="35" fillId="0" borderId="47" xfId="4" applyFont="1" applyBorder="1" applyAlignment="1">
      <alignment horizontal="left" vertical="center"/>
    </xf>
    <xf numFmtId="0" fontId="35" fillId="0" borderId="37" xfId="4" applyFont="1" applyBorder="1" applyAlignment="1">
      <alignment horizontal="left" vertical="center" wrapText="1"/>
    </xf>
    <xf numFmtId="0" fontId="35" fillId="0" borderId="38" xfId="4" applyFont="1" applyBorder="1" applyAlignment="1">
      <alignment horizontal="left" vertical="center" wrapText="1"/>
    </xf>
    <xf numFmtId="0" fontId="35" fillId="0" borderId="53" xfId="4" applyFont="1" applyBorder="1" applyAlignment="1">
      <alignment horizontal="left" vertical="center" wrapText="1"/>
    </xf>
    <xf numFmtId="0" fontId="35" fillId="0" borderId="41" xfId="4" applyFont="1" applyBorder="1" applyAlignment="1">
      <alignment horizontal="left" vertical="center"/>
    </xf>
    <xf numFmtId="0" fontId="35" fillId="0" borderId="42" xfId="4" applyFont="1" applyBorder="1" applyAlignment="1">
      <alignment horizontal="left" vertical="center"/>
    </xf>
    <xf numFmtId="0" fontId="35" fillId="0" borderId="55" xfId="4" applyFont="1" applyBorder="1" applyAlignment="1">
      <alignment horizontal="left" vertical="center"/>
    </xf>
    <xf numFmtId="0" fontId="37" fillId="0" borderId="82" xfId="0" applyFont="1" applyBorder="1" applyAlignment="1">
      <alignment horizontal="left" vertical="center"/>
    </xf>
    <xf numFmtId="0" fontId="37" fillId="0" borderId="40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9" fontId="13" fillId="0" borderId="36" xfId="4" applyNumberFormat="1" applyFont="1" applyBorder="1" applyAlignment="1">
      <alignment horizontal="left" vertical="center"/>
    </xf>
    <xf numFmtId="9" fontId="13" fillId="0" borderId="31" xfId="4" applyNumberFormat="1" applyFont="1" applyBorder="1" applyAlignment="1">
      <alignment horizontal="left" vertical="center"/>
    </xf>
    <xf numFmtId="9" fontId="13" fillId="0" borderId="48" xfId="4" applyNumberFormat="1" applyFont="1" applyBorder="1" applyAlignment="1">
      <alignment horizontal="left" vertical="center"/>
    </xf>
    <xf numFmtId="9" fontId="13" fillId="0" borderId="37" xfId="4" applyNumberFormat="1" applyFont="1" applyBorder="1" applyAlignment="1">
      <alignment horizontal="left" vertical="center"/>
    </xf>
    <xf numFmtId="9" fontId="13" fillId="0" borderId="38" xfId="4" applyNumberFormat="1" applyFont="1" applyBorder="1" applyAlignment="1">
      <alignment horizontal="left" vertical="center"/>
    </xf>
    <xf numFmtId="9" fontId="13" fillId="0" borderId="53" xfId="4" applyNumberFormat="1" applyFont="1" applyBorder="1" applyAlignment="1">
      <alignment horizontal="left" vertical="center"/>
    </xf>
    <xf numFmtId="0" fontId="33" fillId="0" borderId="41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33" fillId="0" borderId="55" xfId="4" applyFont="1" applyBorder="1" applyAlignment="1">
      <alignment horizontal="left" vertical="center"/>
    </xf>
    <xf numFmtId="0" fontId="33" fillId="0" borderId="26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94" xfId="4" applyFont="1" applyBorder="1" applyAlignment="1">
      <alignment horizontal="left" vertical="center"/>
    </xf>
    <xf numFmtId="0" fontId="33" fillId="0" borderId="38" xfId="4" applyFont="1" applyBorder="1" applyAlignment="1">
      <alignment horizontal="left" vertical="center"/>
    </xf>
    <xf numFmtId="0" fontId="33" fillId="0" borderId="53" xfId="4" applyFont="1" applyBorder="1" applyAlignment="1">
      <alignment horizontal="left" vertical="center"/>
    </xf>
    <xf numFmtId="0" fontId="37" fillId="0" borderId="35" xfId="4" applyFont="1" applyBorder="1" applyAlignment="1">
      <alignment horizontal="left" vertical="center"/>
    </xf>
    <xf numFmtId="0" fontId="13" fillId="0" borderId="95" xfId="4" applyFont="1" applyBorder="1" applyAlignment="1">
      <alignment horizontal="left" vertical="center"/>
    </xf>
    <xf numFmtId="0" fontId="13" fillId="0" borderId="96" xfId="4" applyFont="1" applyBorder="1" applyAlignment="1">
      <alignment horizontal="left" vertical="center"/>
    </xf>
    <xf numFmtId="0" fontId="13" fillId="0" borderId="99" xfId="4" applyFont="1" applyBorder="1" applyAlignment="1">
      <alignment horizontal="left" vertical="center"/>
    </xf>
    <xf numFmtId="0" fontId="13" fillId="0" borderId="34" xfId="4" applyFont="1" applyBorder="1" applyAlignment="1">
      <alignment horizontal="left" vertical="center"/>
    </xf>
    <xf numFmtId="0" fontId="13" fillId="0" borderId="33" xfId="4" applyFont="1" applyBorder="1" applyAlignment="1">
      <alignment horizontal="left" vertical="center"/>
    </xf>
    <xf numFmtId="0" fontId="13" fillId="0" borderId="49" xfId="4" applyFont="1" applyBorder="1" applyAlignment="1">
      <alignment horizontal="left" vertical="center"/>
    </xf>
    <xf numFmtId="0" fontId="35" fillId="0" borderId="37" xfId="4" applyFont="1" applyBorder="1" applyAlignment="1">
      <alignment horizontal="left" vertical="center"/>
    </xf>
    <xf numFmtId="0" fontId="35" fillId="0" borderId="38" xfId="4" applyFont="1" applyBorder="1" applyAlignment="1">
      <alignment horizontal="left" vertical="center"/>
    </xf>
    <xf numFmtId="0" fontId="35" fillId="0" borderId="53" xfId="4" applyFont="1" applyBorder="1" applyAlignment="1">
      <alignment horizontal="left" vertical="center"/>
    </xf>
    <xf numFmtId="0" fontId="51" fillId="0" borderId="40" xfId="4" applyFont="1" applyBorder="1" applyAlignment="1">
      <alignment horizontal="center" vertical="center"/>
    </xf>
    <xf numFmtId="0" fontId="37" fillId="0" borderId="35" xfId="4" applyFont="1" applyBorder="1" applyAlignment="1">
      <alignment horizontal="center" vertical="center"/>
    </xf>
    <xf numFmtId="0" fontId="37" fillId="0" borderId="100" xfId="4" applyFont="1" applyBorder="1" applyAlignment="1">
      <alignment horizontal="center" vertical="center"/>
    </xf>
    <xf numFmtId="0" fontId="13" fillId="0" borderId="97" xfId="4" applyFont="1" applyBorder="1" applyAlignment="1">
      <alignment horizontal="center" vertical="center"/>
    </xf>
    <xf numFmtId="0" fontId="13" fillId="0" borderId="98" xfId="4" applyFont="1" applyBorder="1" applyAlignment="1">
      <alignment horizontal="center" vertical="center"/>
    </xf>
    <xf numFmtId="0" fontId="13" fillId="0" borderId="91" xfId="4" applyFont="1" applyBorder="1" applyAlignment="1">
      <alignment horizontal="center" vertical="center"/>
    </xf>
    <xf numFmtId="0" fontId="13" fillId="0" borderId="35" xfId="4" applyFont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2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0" fillId="0" borderId="2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49" fontId="27" fillId="0" borderId="2" xfId="2" applyNumberFormat="1" applyFont="1" applyBorder="1" applyAlignment="1">
      <alignment horizontal="center" vertical="center"/>
    </xf>
    <xf numFmtId="0" fontId="20" fillId="0" borderId="2" xfId="5" applyFont="1" applyBorder="1" applyAlignment="1">
      <alignment horizontal="center"/>
    </xf>
    <xf numFmtId="0" fontId="44" fillId="0" borderId="23" xfId="4" applyFont="1" applyBorder="1" applyAlignment="1">
      <alignment horizontal="center" vertical="top"/>
    </xf>
    <xf numFmtId="0" fontId="35" fillId="0" borderId="25" xfId="4" applyFont="1" applyBorder="1" applyAlignment="1">
      <alignment horizontal="center" vertical="center"/>
    </xf>
    <xf numFmtId="0" fontId="35" fillId="0" borderId="45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6" xfId="4" applyFont="1" applyBorder="1" applyAlignment="1">
      <alignment horizontal="center" vertical="center"/>
    </xf>
    <xf numFmtId="14" fontId="45" fillId="0" borderId="27" xfId="4" applyNumberFormat="1" applyFont="1" applyBorder="1" applyAlignment="1">
      <alignment horizontal="center" vertical="center"/>
    </xf>
    <xf numFmtId="14" fontId="45" fillId="0" borderId="46" xfId="4" applyNumberFormat="1" applyFont="1" applyBorder="1" applyAlignment="1">
      <alignment horizontal="center" vertical="center"/>
    </xf>
    <xf numFmtId="0" fontId="7" fillId="0" borderId="27" xfId="4" applyFont="1" applyBorder="1" applyAlignment="1">
      <alignment horizontal="center" vertical="center"/>
    </xf>
    <xf numFmtId="0" fontId="7" fillId="0" borderId="46" xfId="4" applyFont="1" applyBorder="1" applyAlignment="1">
      <alignment horizontal="center" vertical="center"/>
    </xf>
    <xf numFmtId="58" fontId="7" fillId="0" borderId="27" xfId="4" applyNumberFormat="1" applyFont="1" applyBorder="1" applyAlignment="1">
      <alignment horizontal="center" vertical="center"/>
    </xf>
    <xf numFmtId="0" fontId="35" fillId="0" borderId="46" xfId="4" applyFont="1" applyBorder="1" applyAlignment="1">
      <alignment horizontal="left" vertical="center"/>
    </xf>
    <xf numFmtId="0" fontId="13" fillId="0" borderId="26" xfId="4" applyFont="1" applyBorder="1" applyAlignment="1">
      <alignment horizontal="left" vertical="center"/>
    </xf>
    <xf numFmtId="0" fontId="13" fillId="0" borderId="27" xfId="4" applyFont="1" applyBorder="1" applyAlignment="1">
      <alignment horizontal="left" vertical="center"/>
    </xf>
    <xf numFmtId="0" fontId="13" fillId="0" borderId="46" xfId="4" applyFont="1" applyBorder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7" fillId="0" borderId="24" xfId="4" applyFont="1" applyBorder="1" applyAlignment="1">
      <alignment horizontal="left" vertical="center"/>
    </xf>
    <xf numFmtId="0" fontId="7" fillId="0" borderId="25" xfId="4" applyFont="1" applyBorder="1" applyAlignment="1">
      <alignment horizontal="left" vertical="center"/>
    </xf>
    <xf numFmtId="0" fontId="33" fillId="0" borderId="25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7" fillId="0" borderId="34" xfId="4" applyFont="1" applyBorder="1" applyAlignment="1">
      <alignment horizontal="left" vertical="center"/>
    </xf>
    <xf numFmtId="0" fontId="7" fillId="0" borderId="33" xfId="4" applyFont="1" applyBorder="1" applyAlignment="1">
      <alignment horizontal="left" vertical="center"/>
    </xf>
    <xf numFmtId="0" fontId="7" fillId="0" borderId="51" xfId="4" applyFont="1" applyBorder="1" applyAlignment="1">
      <alignment horizontal="left" vertical="center"/>
    </xf>
    <xf numFmtId="0" fontId="7" fillId="0" borderId="32" xfId="4" applyFont="1" applyBorder="1" applyAlignment="1">
      <alignment horizontal="left" vertical="center"/>
    </xf>
    <xf numFmtId="0" fontId="33" fillId="0" borderId="32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3" fillId="0" borderId="49" xfId="4" applyFont="1" applyBorder="1" applyAlignment="1">
      <alignment horizontal="left" vertical="center"/>
    </xf>
    <xf numFmtId="0" fontId="13" fillId="0" borderId="28" xfId="4" applyFont="1" applyBorder="1" applyAlignment="1">
      <alignment horizontal="left" vertical="center"/>
    </xf>
    <xf numFmtId="0" fontId="13" fillId="0" borderId="29" xfId="4" applyFont="1" applyBorder="1" applyAlignment="1">
      <alignment horizontal="left" vertical="center"/>
    </xf>
    <xf numFmtId="0" fontId="13" fillId="0" borderId="47" xfId="4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27" xfId="4" applyFont="1" applyBorder="1" applyAlignment="1">
      <alignment horizontal="center" vertical="center"/>
    </xf>
    <xf numFmtId="0" fontId="33" fillId="0" borderId="46" xfId="4" applyFont="1" applyBorder="1" applyAlignment="1">
      <alignment horizontal="center" vertical="center"/>
    </xf>
    <xf numFmtId="0" fontId="35" fillId="0" borderId="28" xfId="4" applyFont="1" applyBorder="1" applyAlignment="1">
      <alignment horizontal="center" vertical="center"/>
    </xf>
    <xf numFmtId="0" fontId="35" fillId="0" borderId="29" xfId="4" applyFont="1" applyBorder="1" applyAlignment="1">
      <alignment horizontal="center" vertical="center"/>
    </xf>
    <xf numFmtId="0" fontId="35" fillId="0" borderId="47" xfId="4" applyFont="1" applyBorder="1" applyAlignment="1">
      <alignment horizontal="center" vertical="center"/>
    </xf>
    <xf numFmtId="0" fontId="33" fillId="0" borderId="46" xfId="4" applyFont="1" applyBorder="1" applyAlignment="1">
      <alignment horizontal="left" vertical="center"/>
    </xf>
    <xf numFmtId="0" fontId="35" fillId="0" borderId="77" xfId="4" applyFont="1" applyBorder="1" applyAlignment="1">
      <alignment horizontal="left" vertical="center"/>
    </xf>
    <xf numFmtId="0" fontId="35" fillId="0" borderId="78" xfId="4" applyFont="1" applyBorder="1" applyAlignment="1">
      <alignment horizontal="left" vertical="center"/>
    </xf>
    <xf numFmtId="0" fontId="35" fillId="0" borderId="84" xfId="4" applyFont="1" applyBorder="1" applyAlignment="1">
      <alignment horizontal="left" vertical="center"/>
    </xf>
    <xf numFmtId="0" fontId="37" fillId="0" borderId="79" xfId="4" applyFont="1" applyBorder="1" applyAlignment="1">
      <alignment horizontal="left" vertical="center"/>
    </xf>
    <xf numFmtId="0" fontId="37" fillId="0" borderId="80" xfId="4" applyFont="1" applyBorder="1" applyAlignment="1">
      <alignment horizontal="left" vertical="center"/>
    </xf>
    <xf numFmtId="0" fontId="13" fillId="0" borderId="26" xfId="4" applyFont="1" applyBorder="1" applyAlignment="1">
      <alignment horizontal="right" vertical="center"/>
    </xf>
    <xf numFmtId="0" fontId="13" fillId="0" borderId="27" xfId="4" applyFont="1" applyBorder="1" applyAlignment="1">
      <alignment horizontal="right" vertical="center"/>
    </xf>
    <xf numFmtId="0" fontId="35" fillId="0" borderId="81" xfId="4" applyFont="1" applyBorder="1" applyAlignment="1">
      <alignment horizontal="left" vertical="center"/>
    </xf>
    <xf numFmtId="0" fontId="35" fillId="0" borderId="23" xfId="4" applyFont="1" applyBorder="1" applyAlignment="1">
      <alignment horizontal="left" vertical="center"/>
    </xf>
    <xf numFmtId="0" fontId="35" fillId="0" borderId="86" xfId="4" applyFont="1" applyBorder="1" applyAlignment="1">
      <alignment horizontal="left" vertical="center"/>
    </xf>
    <xf numFmtId="0" fontId="35" fillId="0" borderId="34" xfId="4" applyFont="1" applyBorder="1" applyAlignment="1">
      <alignment horizontal="left" vertical="center"/>
    </xf>
    <xf numFmtId="0" fontId="35" fillId="0" borderId="33" xfId="4" applyFont="1" applyBorder="1" applyAlignment="1">
      <alignment horizontal="left" vertical="center"/>
    </xf>
    <xf numFmtId="0" fontId="35" fillId="0" borderId="49" xfId="4" applyFont="1" applyBorder="1" applyAlignment="1">
      <alignment horizontal="left" vertical="center"/>
    </xf>
    <xf numFmtId="0" fontId="13" fillId="0" borderId="40" xfId="4" applyFont="1" applyBorder="1" applyAlignment="1">
      <alignment horizontal="center" vertical="center"/>
    </xf>
    <xf numFmtId="0" fontId="37" fillId="0" borderId="40" xfId="4" applyFont="1" applyBorder="1" applyAlignment="1">
      <alignment horizontal="center" vertical="center"/>
    </xf>
    <xf numFmtId="0" fontId="13" fillId="0" borderId="54" xfId="4" applyFont="1" applyBorder="1" applyAlignment="1">
      <alignment horizontal="center" vertical="center"/>
    </xf>
    <xf numFmtId="0" fontId="37" fillId="0" borderId="41" xfId="4" applyFont="1" applyBorder="1" applyAlignment="1">
      <alignment horizontal="center" vertical="center"/>
    </xf>
    <xf numFmtId="0" fontId="37" fillId="0" borderId="42" xfId="4" applyFont="1" applyBorder="1" applyAlignment="1">
      <alignment horizontal="center" vertical="center"/>
    </xf>
    <xf numFmtId="0" fontId="37" fillId="0" borderId="55" xfId="4" applyFont="1" applyBorder="1" applyAlignment="1">
      <alignment horizontal="center" vertical="center"/>
    </xf>
    <xf numFmtId="0" fontId="37" fillId="0" borderId="28" xfId="4" applyFont="1" applyBorder="1" applyAlignment="1">
      <alignment horizontal="center" vertical="center"/>
    </xf>
    <xf numFmtId="0" fontId="37" fillId="0" borderId="29" xfId="4" applyFont="1" applyBorder="1" applyAlignment="1">
      <alignment horizontal="center" vertical="center"/>
    </xf>
    <xf numFmtId="0" fontId="37" fillId="0" borderId="47" xfId="4" applyFont="1" applyBorder="1" applyAlignment="1">
      <alignment horizontal="center" vertical="center"/>
    </xf>
    <xf numFmtId="0" fontId="21" fillId="0" borderId="40" xfId="4" applyBorder="1" applyAlignment="1">
      <alignment horizontal="center" vertical="center"/>
    </xf>
    <xf numFmtId="0" fontId="21" fillId="0" borderId="54" xfId="4" applyBorder="1" applyAlignment="1">
      <alignment horizontal="center" vertical="center"/>
    </xf>
    <xf numFmtId="0" fontId="23" fillId="0" borderId="56" xfId="4" applyFont="1" applyBorder="1" applyAlignment="1">
      <alignment horizontal="center" vertical="center"/>
    </xf>
    <xf numFmtId="0" fontId="13" fillId="0" borderId="56" xfId="4" applyFont="1" applyBorder="1" applyAlignment="1">
      <alignment horizontal="center" vertical="center"/>
    </xf>
    <xf numFmtId="0" fontId="23" fillId="0" borderId="57" xfId="4" applyFont="1" applyBorder="1" applyAlignment="1">
      <alignment horizontal="center" vertical="center"/>
    </xf>
    <xf numFmtId="0" fontId="24" fillId="0" borderId="12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20" fillId="0" borderId="67" xfId="4" applyFont="1" applyBorder="1" applyAlignment="1">
      <alignment horizontal="center" vertical="center"/>
    </xf>
    <xf numFmtId="0" fontId="26" fillId="0" borderId="7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26" fillId="0" borderId="8" xfId="5" applyFont="1" applyBorder="1" applyAlignment="1">
      <alignment horizontal="center" vertical="center"/>
    </xf>
    <xf numFmtId="0" fontId="26" fillId="0" borderId="3" xfId="5" applyFont="1" applyBorder="1" applyAlignment="1">
      <alignment horizontal="center" vertical="center"/>
    </xf>
    <xf numFmtId="0" fontId="26" fillId="0" borderId="68" xfId="5" applyFont="1" applyBorder="1" applyAlignment="1">
      <alignment horizontal="center" vertical="center"/>
    </xf>
    <xf numFmtId="0" fontId="25" fillId="0" borderId="14" xfId="5" applyFont="1" applyBorder="1" applyAlignment="1">
      <alignment horizontal="center" vertical="center"/>
    </xf>
    <xf numFmtId="49" fontId="27" fillId="0" borderId="15" xfId="2" applyNumberFormat="1" applyFont="1" applyBorder="1" applyAlignment="1">
      <alignment horizontal="center" vertical="center"/>
    </xf>
    <xf numFmtId="49" fontId="27" fillId="0" borderId="17" xfId="2" applyNumberFormat="1" applyFont="1" applyBorder="1" applyAlignment="1">
      <alignment horizontal="center" vertical="center"/>
    </xf>
    <xf numFmtId="0" fontId="20" fillId="0" borderId="12" xfId="5" applyFont="1" applyBorder="1" applyAlignment="1">
      <alignment horizontal="center"/>
    </xf>
    <xf numFmtId="0" fontId="20" fillId="0" borderId="6" xfId="5" applyFont="1" applyBorder="1" applyAlignment="1">
      <alignment horizontal="center"/>
    </xf>
    <xf numFmtId="0" fontId="20" fillId="0" borderId="65" xfId="5" applyFont="1" applyBorder="1" applyAlignment="1">
      <alignment horizontal="center"/>
    </xf>
    <xf numFmtId="0" fontId="32" fillId="0" borderId="23" xfId="4" applyFont="1" applyBorder="1" applyAlignment="1">
      <alignment horizontal="center" vertical="top"/>
    </xf>
    <xf numFmtId="0" fontId="13" fillId="0" borderId="25" xfId="4" applyFont="1" applyBorder="1" applyAlignment="1">
      <alignment horizontal="center" vertical="center"/>
    </xf>
    <xf numFmtId="0" fontId="7" fillId="0" borderId="25" xfId="4" applyFont="1" applyBorder="1" applyAlignment="1">
      <alignment horizontal="center" vertical="center"/>
    </xf>
    <xf numFmtId="0" fontId="7" fillId="0" borderId="45" xfId="4" applyFont="1" applyBorder="1" applyAlignment="1">
      <alignment horizontal="center" vertical="center"/>
    </xf>
    <xf numFmtId="179" fontId="7" fillId="0" borderId="27" xfId="4" applyNumberFormat="1" applyFont="1" applyBorder="1" applyAlignment="1">
      <alignment horizontal="center" vertical="center"/>
    </xf>
    <xf numFmtId="0" fontId="33" fillId="0" borderId="29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0" fontId="33" fillId="0" borderId="48" xfId="4" applyFont="1" applyBorder="1" applyAlignment="1">
      <alignment horizontal="left" vertical="center"/>
    </xf>
    <xf numFmtId="0" fontId="7" fillId="0" borderId="32" xfId="4" applyFont="1" applyBorder="1" applyAlignment="1">
      <alignment horizontal="center" vertical="center"/>
    </xf>
    <xf numFmtId="0" fontId="7" fillId="0" borderId="33" xfId="4" applyFont="1" applyBorder="1" applyAlignment="1">
      <alignment horizontal="center" vertical="center"/>
    </xf>
    <xf numFmtId="0" fontId="7" fillId="0" borderId="49" xfId="4" applyFont="1" applyBorder="1" applyAlignment="1">
      <alignment horizontal="center" vertical="center"/>
    </xf>
    <xf numFmtId="0" fontId="7" fillId="0" borderId="49" xfId="4" applyFont="1" applyBorder="1" applyAlignment="1">
      <alignment horizontal="left" vertical="center"/>
    </xf>
    <xf numFmtId="0" fontId="7" fillId="0" borderId="26" xfId="4" applyFont="1" applyBorder="1" applyAlignment="1">
      <alignment horizontal="left" vertical="center" wrapText="1"/>
    </xf>
    <xf numFmtId="0" fontId="7" fillId="0" borderId="27" xfId="4" applyFont="1" applyBorder="1" applyAlignment="1">
      <alignment horizontal="left" vertical="center" wrapText="1"/>
    </xf>
    <xf numFmtId="0" fontId="7" fillId="0" borderId="46" xfId="4" applyFont="1" applyBorder="1" applyAlignment="1">
      <alignment horizontal="left" vertical="center" wrapText="1"/>
    </xf>
    <xf numFmtId="0" fontId="21" fillId="0" borderId="29" xfId="4" applyBorder="1" applyAlignment="1">
      <alignment horizontal="center" vertical="center"/>
    </xf>
    <xf numFmtId="0" fontId="21" fillId="0" borderId="47" xfId="4" applyBorder="1" applyAlignment="1">
      <alignment horizontal="center" vertical="center"/>
    </xf>
    <xf numFmtId="0" fontId="33" fillId="0" borderId="35" xfId="4" applyFont="1" applyBorder="1" applyAlignment="1">
      <alignment horizontal="center" vertical="center"/>
    </xf>
    <xf numFmtId="0" fontId="33" fillId="0" borderId="36" xfId="4" applyFont="1" applyBorder="1" applyAlignment="1">
      <alignment horizontal="left" vertical="center"/>
    </xf>
    <xf numFmtId="0" fontId="33" fillId="0" borderId="50" xfId="4" applyFont="1" applyBorder="1" applyAlignment="1">
      <alignment horizontal="left" vertical="center"/>
    </xf>
    <xf numFmtId="0" fontId="21" fillId="0" borderId="34" xfId="4" applyBorder="1" applyAlignment="1">
      <alignment horizontal="left" vertical="center"/>
    </xf>
    <xf numFmtId="0" fontId="21" fillId="0" borderId="33" xfId="4" applyBorder="1" applyAlignment="1">
      <alignment horizontal="left" vertical="center"/>
    </xf>
    <xf numFmtId="0" fontId="21" fillId="0" borderId="51" xfId="4" applyBorder="1" applyAlignment="1">
      <alignment horizontal="left" vertical="center"/>
    </xf>
    <xf numFmtId="0" fontId="21" fillId="0" borderId="37" xfId="4" applyBorder="1" applyAlignment="1">
      <alignment horizontal="right" vertical="center"/>
    </xf>
    <xf numFmtId="0" fontId="21" fillId="0" borderId="38" xfId="4" applyBorder="1" applyAlignment="1">
      <alignment horizontal="right" vertical="center"/>
    </xf>
    <xf numFmtId="0" fontId="21" fillId="0" borderId="52" xfId="4" applyBorder="1" applyAlignment="1">
      <alignment horizontal="right" vertical="center"/>
    </xf>
    <xf numFmtId="0" fontId="35" fillId="0" borderId="39" xfId="4" applyFont="1" applyBorder="1" applyAlignment="1">
      <alignment horizontal="left" vertical="center"/>
    </xf>
    <xf numFmtId="0" fontId="35" fillId="0" borderId="40" xfId="4" applyFont="1" applyBorder="1" applyAlignment="1">
      <alignment horizontal="left" vertical="center"/>
    </xf>
    <xf numFmtId="0" fontId="35" fillId="0" borderId="54" xfId="4" applyFont="1" applyBorder="1" applyAlignment="1">
      <alignment horizontal="left" vertical="center"/>
    </xf>
    <xf numFmtId="0" fontId="33" fillId="0" borderId="42" xfId="4" applyFont="1" applyBorder="1" applyAlignment="1">
      <alignment horizontal="center" vertical="center"/>
    </xf>
    <xf numFmtId="0" fontId="33" fillId="0" borderId="43" xfId="4" applyFont="1" applyBorder="1" applyAlignment="1">
      <alignment horizontal="left" vertical="center"/>
    </xf>
    <xf numFmtId="0" fontId="33" fillId="0" borderId="44" xfId="4" applyFont="1" applyBorder="1" applyAlignment="1">
      <alignment horizontal="left" vertical="center"/>
    </xf>
    <xf numFmtId="0" fontId="7" fillId="0" borderId="29" xfId="4" applyFont="1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7" fillId="0" borderId="47" xfId="4" applyFont="1" applyBorder="1" applyAlignment="1">
      <alignment horizontal="center" vertical="center"/>
    </xf>
    <xf numFmtId="0" fontId="24" fillId="0" borderId="13" xfId="4" applyFont="1" applyBorder="1" applyAlignment="1">
      <alignment horizontal="center" vertical="center"/>
    </xf>
    <xf numFmtId="0" fontId="20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horizontal="center" vertical="center"/>
    </xf>
    <xf numFmtId="0" fontId="20" fillId="0" borderId="19" xfId="5" applyFont="1" applyBorder="1" applyAlignment="1">
      <alignment horizontal="center"/>
    </xf>
    <xf numFmtId="0" fontId="20" fillId="0" borderId="0" xfId="5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5" fillId="0" borderId="2" xfId="4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49" fontId="66" fillId="7" borderId="2" xfId="5" applyNumberFormat="1" applyFont="1" applyFill="1" applyBorder="1" applyAlignment="1">
      <alignment horizontal="center"/>
    </xf>
  </cellXfs>
  <cellStyles count="10">
    <cellStyle name="S10" xfId="8" xr:uid="{00000000-0005-0000-0000-000038000000}"/>
    <cellStyle name="S15 2" xfId="3" xr:uid="{00000000-0005-0000-0000-00002C000000}"/>
    <cellStyle name="常规" xfId="0" builtinId="0"/>
    <cellStyle name="常规 2" xfId="4" xr:uid="{00000000-0005-0000-0000-000034000000}"/>
    <cellStyle name="常规 23" xfId="9" xr:uid="{00000000-0005-0000-0000-000039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71" xfId="7" xr:uid="{00000000-0005-0000-0000-000037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checked="Checked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47625</xdr:rowOff>
        </xdr:from>
        <xdr:to>
          <xdr:col>9</xdr:col>
          <xdr:colOff>619125</xdr:colOff>
          <xdr:row>3</xdr:row>
          <xdr:rowOff>85725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19050</xdr:rowOff>
        </xdr:from>
        <xdr:to>
          <xdr:col>9</xdr:col>
          <xdr:colOff>600075</xdr:colOff>
          <xdr:row>5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742950</xdr:colOff>
      <xdr:row>75</xdr:row>
      <xdr:rowOff>91440</xdr:rowOff>
    </xdr:from>
    <xdr:to>
      <xdr:col>14</xdr:col>
      <xdr:colOff>676275</xdr:colOff>
      <xdr:row>114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6452215"/>
          <a:ext cx="11068050" cy="8261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2727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47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3200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016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4608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10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300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3" customWidth="1"/>
    <col min="3" max="3" width="10.125" customWidth="1"/>
  </cols>
  <sheetData>
    <row r="1" spans="1:2" ht="21" customHeight="1">
      <c r="A1" s="234"/>
      <c r="B1" s="235" t="s">
        <v>0</v>
      </c>
    </row>
    <row r="2" spans="1:2">
      <c r="A2" s="26">
        <v>1</v>
      </c>
      <c r="B2" s="236" t="s">
        <v>1</v>
      </c>
    </row>
    <row r="3" spans="1:2">
      <c r="A3" s="26">
        <v>2</v>
      </c>
      <c r="B3" s="236" t="s">
        <v>2</v>
      </c>
    </row>
    <row r="4" spans="1:2">
      <c r="A4" s="26">
        <v>3</v>
      </c>
      <c r="B4" s="236" t="s">
        <v>3</v>
      </c>
    </row>
    <row r="5" spans="1:2">
      <c r="A5" s="26">
        <v>4</v>
      </c>
      <c r="B5" s="236" t="s">
        <v>4</v>
      </c>
    </row>
    <row r="6" spans="1:2">
      <c r="A6" s="26">
        <v>5</v>
      </c>
      <c r="B6" s="236" t="s">
        <v>5</v>
      </c>
    </row>
    <row r="7" spans="1:2">
      <c r="A7" s="26">
        <v>6</v>
      </c>
      <c r="B7" s="236" t="s">
        <v>6</v>
      </c>
    </row>
    <row r="8" spans="1:2" s="232" customFormat="1" ht="15" customHeight="1">
      <c r="A8" s="237">
        <v>7</v>
      </c>
      <c r="B8" s="238" t="s">
        <v>7</v>
      </c>
    </row>
    <row r="9" spans="1:2" ht="18.95" customHeight="1">
      <c r="A9" s="234"/>
      <c r="B9" s="239" t="s">
        <v>8</v>
      </c>
    </row>
    <row r="10" spans="1:2" ht="15.95" customHeight="1">
      <c r="A10" s="26">
        <v>1</v>
      </c>
      <c r="B10" s="240" t="s">
        <v>9</v>
      </c>
    </row>
    <row r="11" spans="1:2">
      <c r="A11" s="26">
        <v>2</v>
      </c>
      <c r="B11" s="236" t="s">
        <v>10</v>
      </c>
    </row>
    <row r="12" spans="1:2">
      <c r="A12" s="26">
        <v>3</v>
      </c>
      <c r="B12" s="238" t="s">
        <v>11</v>
      </c>
    </row>
    <row r="13" spans="1:2">
      <c r="A13" s="26">
        <v>4</v>
      </c>
      <c r="B13" s="236" t="s">
        <v>12</v>
      </c>
    </row>
    <row r="14" spans="1:2">
      <c r="A14" s="26">
        <v>5</v>
      </c>
      <c r="B14" s="236" t="s">
        <v>13</v>
      </c>
    </row>
    <row r="15" spans="1:2">
      <c r="A15" s="26">
        <v>6</v>
      </c>
      <c r="B15" s="236" t="s">
        <v>14</v>
      </c>
    </row>
    <row r="16" spans="1:2">
      <c r="A16" s="26">
        <v>7</v>
      </c>
      <c r="B16" s="236" t="s">
        <v>15</v>
      </c>
    </row>
    <row r="17" spans="1:2">
      <c r="A17" s="26">
        <v>8</v>
      </c>
      <c r="B17" s="236" t="s">
        <v>16</v>
      </c>
    </row>
    <row r="18" spans="1:2">
      <c r="A18" s="26">
        <v>9</v>
      </c>
      <c r="B18" s="236" t="s">
        <v>17</v>
      </c>
    </row>
    <row r="19" spans="1:2">
      <c r="A19" s="26"/>
      <c r="B19" s="236"/>
    </row>
    <row r="20" spans="1:2" ht="20.25">
      <c r="A20" s="234"/>
      <c r="B20" s="235" t="s">
        <v>18</v>
      </c>
    </row>
    <row r="21" spans="1:2">
      <c r="A21" s="26">
        <v>1</v>
      </c>
      <c r="B21" s="236" t="s">
        <v>19</v>
      </c>
    </row>
    <row r="22" spans="1:2">
      <c r="A22" s="26">
        <v>2</v>
      </c>
      <c r="B22" s="236" t="s">
        <v>20</v>
      </c>
    </row>
    <row r="23" spans="1:2">
      <c r="A23" s="26">
        <v>3</v>
      </c>
      <c r="B23" s="236" t="s">
        <v>21</v>
      </c>
    </row>
    <row r="24" spans="1:2">
      <c r="A24" s="26">
        <v>4</v>
      </c>
      <c r="B24" s="236" t="s">
        <v>22</v>
      </c>
    </row>
    <row r="25" spans="1:2">
      <c r="A25" s="26">
        <v>5</v>
      </c>
      <c r="B25" s="236" t="s">
        <v>23</v>
      </c>
    </row>
    <row r="26" spans="1:2">
      <c r="A26" s="26">
        <v>6</v>
      </c>
      <c r="B26" s="236" t="s">
        <v>24</v>
      </c>
    </row>
    <row r="27" spans="1:2">
      <c r="A27" s="26">
        <v>7</v>
      </c>
      <c r="B27" s="236" t="s">
        <v>25</v>
      </c>
    </row>
    <row r="28" spans="1:2">
      <c r="A28" s="26"/>
      <c r="B28" s="236"/>
    </row>
    <row r="29" spans="1:2" ht="20.25">
      <c r="A29" s="234"/>
      <c r="B29" s="235" t="s">
        <v>26</v>
      </c>
    </row>
    <row r="30" spans="1:2">
      <c r="A30" s="26">
        <v>1</v>
      </c>
      <c r="B30" s="236" t="s">
        <v>27</v>
      </c>
    </row>
    <row r="31" spans="1:2">
      <c r="A31" s="26">
        <v>2</v>
      </c>
      <c r="B31" s="236" t="s">
        <v>28</v>
      </c>
    </row>
    <row r="32" spans="1:2">
      <c r="A32" s="26">
        <v>3</v>
      </c>
      <c r="B32" s="236" t="s">
        <v>29</v>
      </c>
    </row>
    <row r="33" spans="1:2" ht="28.5">
      <c r="A33" s="26">
        <v>4</v>
      </c>
      <c r="B33" s="236" t="s">
        <v>30</v>
      </c>
    </row>
    <row r="34" spans="1:2">
      <c r="A34" s="26">
        <v>5</v>
      </c>
      <c r="B34" s="236" t="s">
        <v>31</v>
      </c>
    </row>
    <row r="35" spans="1:2">
      <c r="A35" s="26">
        <v>6</v>
      </c>
      <c r="B35" s="236" t="s">
        <v>32</v>
      </c>
    </row>
    <row r="36" spans="1:2">
      <c r="A36" s="26">
        <v>7</v>
      </c>
      <c r="B36" s="236" t="s">
        <v>33</v>
      </c>
    </row>
    <row r="37" spans="1:2">
      <c r="A37" s="26"/>
      <c r="B37" s="236"/>
    </row>
    <row r="39" spans="1:2">
      <c r="A39" s="241" t="s">
        <v>34</v>
      </c>
      <c r="B39" s="242"/>
    </row>
  </sheetData>
  <phoneticPr fontId="6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5" t="s">
        <v>35</v>
      </c>
      <c r="C2" s="246"/>
      <c r="D2" s="246"/>
      <c r="E2" s="246"/>
      <c r="F2" s="246"/>
      <c r="G2" s="246"/>
      <c r="H2" s="246"/>
      <c r="I2" s="247"/>
    </row>
    <row r="3" spans="2:9" ht="27.95" customHeight="1">
      <c r="B3" s="220"/>
      <c r="C3" s="221"/>
      <c r="D3" s="248" t="s">
        <v>36</v>
      </c>
      <c r="E3" s="249"/>
      <c r="F3" s="250" t="s">
        <v>37</v>
      </c>
      <c r="G3" s="251"/>
      <c r="H3" s="248" t="s">
        <v>38</v>
      </c>
      <c r="I3" s="252"/>
    </row>
    <row r="4" spans="2:9" ht="27.95" customHeight="1">
      <c r="B4" s="220" t="s">
        <v>39</v>
      </c>
      <c r="C4" s="221" t="s">
        <v>40</v>
      </c>
      <c r="D4" s="221" t="s">
        <v>41</v>
      </c>
      <c r="E4" s="221" t="s">
        <v>42</v>
      </c>
      <c r="F4" s="222" t="s">
        <v>41</v>
      </c>
      <c r="G4" s="222" t="s">
        <v>42</v>
      </c>
      <c r="H4" s="221" t="s">
        <v>41</v>
      </c>
      <c r="I4" s="229" t="s">
        <v>42</v>
      </c>
    </row>
    <row r="5" spans="2:9" ht="27.95" customHeight="1">
      <c r="B5" s="223" t="s">
        <v>43</v>
      </c>
      <c r="C5" s="26">
        <v>13</v>
      </c>
      <c r="D5" s="26">
        <v>0</v>
      </c>
      <c r="E5" s="26">
        <v>1</v>
      </c>
      <c r="F5" s="224">
        <v>0</v>
      </c>
      <c r="G5" s="224">
        <v>1</v>
      </c>
      <c r="H5" s="26">
        <v>1</v>
      </c>
      <c r="I5" s="230">
        <v>2</v>
      </c>
    </row>
    <row r="6" spans="2:9" ht="27.95" customHeight="1">
      <c r="B6" s="223" t="s">
        <v>44</v>
      </c>
      <c r="C6" s="26">
        <v>20</v>
      </c>
      <c r="D6" s="26">
        <v>0</v>
      </c>
      <c r="E6" s="26">
        <v>1</v>
      </c>
      <c r="F6" s="224">
        <v>1</v>
      </c>
      <c r="G6" s="224">
        <v>2</v>
      </c>
      <c r="H6" s="26">
        <v>2</v>
      </c>
      <c r="I6" s="230">
        <v>3</v>
      </c>
    </row>
    <row r="7" spans="2:9" ht="27.95" customHeight="1">
      <c r="B7" s="223" t="s">
        <v>45</v>
      </c>
      <c r="C7" s="26">
        <v>32</v>
      </c>
      <c r="D7" s="26">
        <v>0</v>
      </c>
      <c r="E7" s="26">
        <v>1</v>
      </c>
      <c r="F7" s="224">
        <v>2</v>
      </c>
      <c r="G7" s="224">
        <v>3</v>
      </c>
      <c r="H7" s="26">
        <v>3</v>
      </c>
      <c r="I7" s="230">
        <v>4</v>
      </c>
    </row>
    <row r="8" spans="2:9" ht="27.95" customHeight="1">
      <c r="B8" s="223" t="s">
        <v>46</v>
      </c>
      <c r="C8" s="26">
        <v>50</v>
      </c>
      <c r="D8" s="26">
        <v>1</v>
      </c>
      <c r="E8" s="26">
        <v>2</v>
      </c>
      <c r="F8" s="224">
        <v>3</v>
      </c>
      <c r="G8" s="224">
        <v>4</v>
      </c>
      <c r="H8" s="26">
        <v>5</v>
      </c>
      <c r="I8" s="230">
        <v>6</v>
      </c>
    </row>
    <row r="9" spans="2:9" ht="27.95" customHeight="1">
      <c r="B9" s="223" t="s">
        <v>47</v>
      </c>
      <c r="C9" s="26">
        <v>80</v>
      </c>
      <c r="D9" s="26">
        <v>2</v>
      </c>
      <c r="E9" s="26">
        <v>3</v>
      </c>
      <c r="F9" s="224">
        <v>5</v>
      </c>
      <c r="G9" s="224">
        <v>6</v>
      </c>
      <c r="H9" s="26">
        <v>7</v>
      </c>
      <c r="I9" s="230">
        <v>8</v>
      </c>
    </row>
    <row r="10" spans="2:9" ht="27.95" customHeight="1">
      <c r="B10" s="223" t="s">
        <v>48</v>
      </c>
      <c r="C10" s="26">
        <v>125</v>
      </c>
      <c r="D10" s="26">
        <v>3</v>
      </c>
      <c r="E10" s="26">
        <v>4</v>
      </c>
      <c r="F10" s="224">
        <v>7</v>
      </c>
      <c r="G10" s="224">
        <v>8</v>
      </c>
      <c r="H10" s="26">
        <v>10</v>
      </c>
      <c r="I10" s="230">
        <v>11</v>
      </c>
    </row>
    <row r="11" spans="2:9" ht="27.95" customHeight="1">
      <c r="B11" s="223" t="s">
        <v>49</v>
      </c>
      <c r="C11" s="26">
        <v>200</v>
      </c>
      <c r="D11" s="26">
        <v>5</v>
      </c>
      <c r="E11" s="26">
        <v>6</v>
      </c>
      <c r="F11" s="224">
        <v>10</v>
      </c>
      <c r="G11" s="224">
        <v>11</v>
      </c>
      <c r="H11" s="26">
        <v>14</v>
      </c>
      <c r="I11" s="230">
        <v>15</v>
      </c>
    </row>
    <row r="12" spans="2:9" ht="27.95" customHeight="1">
      <c r="B12" s="225" t="s">
        <v>50</v>
      </c>
      <c r="C12" s="226">
        <v>315</v>
      </c>
      <c r="D12" s="226">
        <v>7</v>
      </c>
      <c r="E12" s="226">
        <v>8</v>
      </c>
      <c r="F12" s="227">
        <v>14</v>
      </c>
      <c r="G12" s="227">
        <v>15</v>
      </c>
      <c r="H12" s="226">
        <v>21</v>
      </c>
      <c r="I12" s="231">
        <v>22</v>
      </c>
    </row>
    <row r="14" spans="2:9">
      <c r="B14" s="228" t="s">
        <v>51</v>
      </c>
      <c r="C14" s="228"/>
      <c r="D14" s="228"/>
    </row>
  </sheetData>
  <mergeCells count="4">
    <mergeCell ref="B2:I2"/>
    <mergeCell ref="D3:E3"/>
    <mergeCell ref="F3:G3"/>
    <mergeCell ref="H3:I3"/>
  </mergeCells>
  <phoneticPr fontId="6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workbookViewId="0">
      <selection activeCell="I59" sqref="I59"/>
    </sheetView>
  </sheetViews>
  <sheetFormatPr defaultColWidth="10.375" defaultRowHeight="16.5" customHeight="1"/>
  <cols>
    <col min="1" max="1" width="11.125" style="71" customWidth="1"/>
    <col min="2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253" t="s">
        <v>52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4.25">
      <c r="A2" s="153" t="s">
        <v>53</v>
      </c>
      <c r="B2" s="254" t="s">
        <v>54</v>
      </c>
      <c r="C2" s="254"/>
      <c r="D2" s="255" t="s">
        <v>55</v>
      </c>
      <c r="E2" s="255"/>
      <c r="F2" s="254" t="s">
        <v>56</v>
      </c>
      <c r="G2" s="254"/>
      <c r="H2" s="155" t="s">
        <v>57</v>
      </c>
      <c r="I2" s="256" t="s">
        <v>58</v>
      </c>
      <c r="J2" s="256"/>
      <c r="K2" s="257"/>
    </row>
    <row r="3" spans="1:11" ht="14.25">
      <c r="A3" s="258" t="s">
        <v>59</v>
      </c>
      <c r="B3" s="259"/>
      <c r="C3" s="260"/>
      <c r="D3" s="261" t="s">
        <v>60</v>
      </c>
      <c r="E3" s="262"/>
      <c r="F3" s="262"/>
      <c r="G3" s="263"/>
      <c r="H3" s="261" t="s">
        <v>61</v>
      </c>
      <c r="I3" s="262"/>
      <c r="J3" s="262"/>
      <c r="K3" s="263"/>
    </row>
    <row r="4" spans="1:11" ht="14.25">
      <c r="A4" s="158" t="s">
        <v>62</v>
      </c>
      <c r="B4" s="264" t="s">
        <v>63</v>
      </c>
      <c r="C4" s="265"/>
      <c r="D4" s="266" t="s">
        <v>64</v>
      </c>
      <c r="E4" s="267"/>
      <c r="F4" s="268">
        <v>45056</v>
      </c>
      <c r="G4" s="269"/>
      <c r="H4" s="266" t="s">
        <v>65</v>
      </c>
      <c r="I4" s="267"/>
      <c r="J4" s="170" t="s">
        <v>66</v>
      </c>
      <c r="K4" s="180" t="s">
        <v>67</v>
      </c>
    </row>
    <row r="5" spans="1:11" ht="14.25">
      <c r="A5" s="161" t="s">
        <v>68</v>
      </c>
      <c r="B5" s="270" t="s">
        <v>69</v>
      </c>
      <c r="C5" s="271"/>
      <c r="D5" s="266" t="s">
        <v>70</v>
      </c>
      <c r="E5" s="267"/>
      <c r="F5" s="268">
        <v>45049</v>
      </c>
      <c r="G5" s="269"/>
      <c r="H5" s="266" t="s">
        <v>71</v>
      </c>
      <c r="I5" s="267"/>
      <c r="J5" s="170" t="s">
        <v>66</v>
      </c>
      <c r="K5" s="180" t="s">
        <v>67</v>
      </c>
    </row>
    <row r="6" spans="1:11" ht="14.25">
      <c r="A6" s="158" t="s">
        <v>72</v>
      </c>
      <c r="B6" s="198">
        <v>1</v>
      </c>
      <c r="C6" s="180"/>
      <c r="D6" s="161" t="s">
        <v>73</v>
      </c>
      <c r="E6" s="172"/>
      <c r="F6" s="268">
        <v>45056</v>
      </c>
      <c r="G6" s="269"/>
      <c r="H6" s="266" t="s">
        <v>74</v>
      </c>
      <c r="I6" s="267"/>
      <c r="J6" s="170" t="s">
        <v>66</v>
      </c>
      <c r="K6" s="180" t="s">
        <v>67</v>
      </c>
    </row>
    <row r="7" spans="1:11" ht="14.25">
      <c r="A7" s="158" t="s">
        <v>75</v>
      </c>
      <c r="B7" s="272">
        <v>313</v>
      </c>
      <c r="C7" s="273"/>
      <c r="D7" s="161" t="s">
        <v>76</v>
      </c>
      <c r="E7" s="171"/>
      <c r="F7" s="268">
        <v>45058</v>
      </c>
      <c r="G7" s="269"/>
      <c r="H7" s="266" t="s">
        <v>77</v>
      </c>
      <c r="I7" s="267"/>
      <c r="J7" s="170" t="s">
        <v>66</v>
      </c>
      <c r="K7" s="180" t="s">
        <v>67</v>
      </c>
    </row>
    <row r="8" spans="1:11" ht="14.25">
      <c r="A8" s="163" t="s">
        <v>78</v>
      </c>
      <c r="B8" s="274" t="s">
        <v>79</v>
      </c>
      <c r="C8" s="275"/>
      <c r="D8" s="276" t="s">
        <v>80</v>
      </c>
      <c r="E8" s="277"/>
      <c r="F8" s="278">
        <v>45060</v>
      </c>
      <c r="G8" s="279"/>
      <c r="H8" s="276" t="s">
        <v>81</v>
      </c>
      <c r="I8" s="277"/>
      <c r="J8" s="173" t="s">
        <v>66</v>
      </c>
      <c r="K8" s="182" t="s">
        <v>67</v>
      </c>
    </row>
    <row r="9" spans="1:11" ht="14.25">
      <c r="A9" s="280" t="s">
        <v>82</v>
      </c>
      <c r="B9" s="281"/>
      <c r="C9" s="281"/>
      <c r="D9" s="281"/>
      <c r="E9" s="281"/>
      <c r="F9" s="281"/>
      <c r="G9" s="281"/>
      <c r="H9" s="281"/>
      <c r="I9" s="281"/>
      <c r="J9" s="281"/>
      <c r="K9" s="282"/>
    </row>
    <row r="10" spans="1:11" ht="14.25">
      <c r="A10" s="283" t="s">
        <v>83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5"/>
    </row>
    <row r="11" spans="1:11" ht="14.25">
      <c r="A11" s="199" t="s">
        <v>84</v>
      </c>
      <c r="B11" s="200" t="s">
        <v>85</v>
      </c>
      <c r="C11" s="196" t="s">
        <v>86</v>
      </c>
      <c r="D11" s="201"/>
      <c r="E11" s="202" t="s">
        <v>87</v>
      </c>
      <c r="F11" s="200" t="s">
        <v>85</v>
      </c>
      <c r="G11" s="196" t="s">
        <v>86</v>
      </c>
      <c r="H11" s="196" t="s">
        <v>88</v>
      </c>
      <c r="I11" s="202" t="s">
        <v>89</v>
      </c>
      <c r="J11" s="200" t="s">
        <v>85</v>
      </c>
      <c r="K11" s="197" t="s">
        <v>86</v>
      </c>
    </row>
    <row r="12" spans="1:11" ht="14.25">
      <c r="A12" s="161" t="s">
        <v>90</v>
      </c>
      <c r="B12" s="169" t="s">
        <v>85</v>
      </c>
      <c r="C12" s="170" t="s">
        <v>86</v>
      </c>
      <c r="D12" s="171"/>
      <c r="E12" s="172" t="s">
        <v>91</v>
      </c>
      <c r="F12" s="169" t="s">
        <v>85</v>
      </c>
      <c r="G12" s="170" t="s">
        <v>86</v>
      </c>
      <c r="H12" s="170" t="s">
        <v>88</v>
      </c>
      <c r="I12" s="172" t="s">
        <v>92</v>
      </c>
      <c r="J12" s="169" t="s">
        <v>85</v>
      </c>
      <c r="K12" s="180" t="s">
        <v>86</v>
      </c>
    </row>
    <row r="13" spans="1:11" ht="14.25">
      <c r="A13" s="161" t="s">
        <v>93</v>
      </c>
      <c r="B13" s="169" t="s">
        <v>85</v>
      </c>
      <c r="C13" s="170" t="s">
        <v>86</v>
      </c>
      <c r="D13" s="171"/>
      <c r="E13" s="172" t="s">
        <v>94</v>
      </c>
      <c r="F13" s="170" t="s">
        <v>95</v>
      </c>
      <c r="G13" s="170" t="s">
        <v>96</v>
      </c>
      <c r="H13" s="170" t="s">
        <v>88</v>
      </c>
      <c r="I13" s="172" t="s">
        <v>97</v>
      </c>
      <c r="J13" s="169" t="s">
        <v>85</v>
      </c>
      <c r="K13" s="180" t="s">
        <v>86</v>
      </c>
    </row>
    <row r="14" spans="1:11" ht="14.25">
      <c r="A14" s="276" t="s">
        <v>98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86"/>
    </row>
    <row r="15" spans="1:11" ht="14.25">
      <c r="A15" s="283" t="s">
        <v>99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5"/>
    </row>
    <row r="16" spans="1:11" ht="14.25">
      <c r="A16" s="203" t="s">
        <v>100</v>
      </c>
      <c r="B16" s="196" t="s">
        <v>95</v>
      </c>
      <c r="C16" s="196" t="s">
        <v>96</v>
      </c>
      <c r="D16" s="204"/>
      <c r="E16" s="205" t="s">
        <v>101</v>
      </c>
      <c r="F16" s="196" t="s">
        <v>95</v>
      </c>
      <c r="G16" s="196" t="s">
        <v>96</v>
      </c>
      <c r="H16" s="206"/>
      <c r="I16" s="205" t="s">
        <v>102</v>
      </c>
      <c r="J16" s="196" t="s">
        <v>95</v>
      </c>
      <c r="K16" s="197" t="s">
        <v>96</v>
      </c>
    </row>
    <row r="17" spans="1:22" ht="16.5" customHeight="1">
      <c r="A17" s="174" t="s">
        <v>103</v>
      </c>
      <c r="B17" s="170" t="s">
        <v>95</v>
      </c>
      <c r="C17" s="170" t="s">
        <v>96</v>
      </c>
      <c r="D17" s="77"/>
      <c r="E17" s="175" t="s">
        <v>104</v>
      </c>
      <c r="F17" s="170" t="s">
        <v>95</v>
      </c>
      <c r="G17" s="170" t="s">
        <v>96</v>
      </c>
      <c r="H17" s="207"/>
      <c r="I17" s="175" t="s">
        <v>105</v>
      </c>
      <c r="J17" s="170" t="s">
        <v>95</v>
      </c>
      <c r="K17" s="180" t="s">
        <v>96</v>
      </c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</row>
    <row r="18" spans="1:22" ht="18" customHeight="1">
      <c r="A18" s="287" t="s">
        <v>106</v>
      </c>
      <c r="B18" s="288"/>
      <c r="C18" s="288"/>
      <c r="D18" s="288"/>
      <c r="E18" s="288"/>
      <c r="F18" s="288"/>
      <c r="G18" s="288"/>
      <c r="H18" s="288"/>
      <c r="I18" s="288"/>
      <c r="J18" s="288"/>
      <c r="K18" s="289"/>
    </row>
    <row r="19" spans="1:22" ht="18" customHeight="1">
      <c r="A19" s="283" t="s">
        <v>107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5"/>
    </row>
    <row r="20" spans="1:22" ht="16.5" customHeight="1">
      <c r="A20" s="290" t="s">
        <v>108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22" ht="21.75" customHeight="1">
      <c r="A21" s="208" t="s">
        <v>109</v>
      </c>
      <c r="B21" s="209" t="s">
        <v>110</v>
      </c>
      <c r="C21" s="209" t="s">
        <v>111</v>
      </c>
      <c r="D21" s="209" t="s">
        <v>112</v>
      </c>
      <c r="E21" s="209" t="s">
        <v>113</v>
      </c>
      <c r="F21" s="209" t="s">
        <v>114</v>
      </c>
      <c r="G21" s="210"/>
      <c r="H21" s="175"/>
      <c r="I21" s="175"/>
      <c r="J21" s="175"/>
      <c r="K21" s="102" t="s">
        <v>115</v>
      </c>
    </row>
    <row r="22" spans="1:22" ht="29.1" customHeight="1">
      <c r="A22" s="211" t="s">
        <v>116</v>
      </c>
      <c r="B22" s="77" t="s">
        <v>95</v>
      </c>
      <c r="C22" s="77" t="s">
        <v>95</v>
      </c>
      <c r="D22" s="77" t="s">
        <v>95</v>
      </c>
      <c r="E22" s="77" t="s">
        <v>95</v>
      </c>
      <c r="F22" s="77" t="s">
        <v>95</v>
      </c>
      <c r="G22" s="77"/>
      <c r="H22" s="77"/>
      <c r="I22" s="213"/>
      <c r="J22" s="213"/>
      <c r="K22" s="219"/>
    </row>
    <row r="23" spans="1:22" ht="23.1" customHeight="1">
      <c r="A23" s="22"/>
      <c r="B23" s="77"/>
      <c r="C23" s="77"/>
      <c r="D23" s="77"/>
      <c r="E23" s="77"/>
      <c r="F23" s="77"/>
      <c r="G23" s="77"/>
      <c r="H23" s="77"/>
      <c r="I23" s="213"/>
      <c r="J23" s="213"/>
      <c r="K23" s="219"/>
    </row>
    <row r="24" spans="1:22" ht="23.1" customHeight="1">
      <c r="A24" s="77"/>
      <c r="B24" s="77"/>
      <c r="C24" s="77"/>
      <c r="D24" s="77"/>
      <c r="E24" s="77"/>
      <c r="F24" s="77"/>
      <c r="G24" s="77"/>
      <c r="H24" s="212"/>
      <c r="I24" s="213"/>
      <c r="J24" s="213"/>
      <c r="K24" s="219"/>
    </row>
    <row r="25" spans="1:22" ht="23.1" customHeight="1">
      <c r="A25" s="77"/>
      <c r="B25" s="77"/>
      <c r="C25" s="77"/>
      <c r="D25" s="77"/>
      <c r="E25" s="77"/>
      <c r="F25" s="77"/>
      <c r="G25" s="77"/>
      <c r="H25" s="212"/>
      <c r="I25" s="213"/>
      <c r="J25" s="213"/>
      <c r="K25" s="219"/>
    </row>
    <row r="26" spans="1:22" ht="23.1" customHeight="1">
      <c r="A26" s="162"/>
      <c r="B26" s="77"/>
      <c r="C26" s="77"/>
      <c r="D26" s="77"/>
      <c r="E26" s="77"/>
      <c r="F26" s="77"/>
      <c r="G26" s="77"/>
      <c r="H26" s="212"/>
      <c r="I26" s="213"/>
      <c r="J26" s="213"/>
      <c r="K26" s="219"/>
    </row>
    <row r="27" spans="1:22" ht="23.1" customHeight="1">
      <c r="A27" s="162"/>
      <c r="B27" s="213"/>
      <c r="C27" s="213"/>
      <c r="D27" s="213"/>
      <c r="E27" s="213"/>
      <c r="F27" s="213"/>
      <c r="G27" s="213"/>
      <c r="H27" s="212"/>
      <c r="I27" s="213"/>
      <c r="J27" s="213"/>
      <c r="K27" s="98"/>
    </row>
    <row r="28" spans="1:22" ht="23.1" customHeight="1">
      <c r="A28" s="162"/>
      <c r="B28" s="213"/>
      <c r="C28" s="213"/>
      <c r="D28" s="213"/>
      <c r="E28" s="213"/>
      <c r="F28" s="213"/>
      <c r="G28" s="213"/>
      <c r="H28" s="212"/>
      <c r="I28" s="213"/>
      <c r="J28" s="213"/>
      <c r="K28" s="98"/>
    </row>
    <row r="29" spans="1:22" ht="18" customHeight="1">
      <c r="A29" s="293" t="s">
        <v>117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5"/>
    </row>
    <row r="30" spans="1:22" ht="18.75" customHeight="1">
      <c r="A30" s="296" t="s">
        <v>118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8"/>
    </row>
    <row r="31" spans="1:22" ht="18.75" customHeight="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01"/>
    </row>
    <row r="32" spans="1:22" ht="18" customHeight="1">
      <c r="A32" s="293" t="s">
        <v>119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5"/>
    </row>
    <row r="33" spans="1:11" ht="14.25">
      <c r="A33" s="302" t="s">
        <v>120</v>
      </c>
      <c r="B33" s="303"/>
      <c r="C33" s="303"/>
      <c r="D33" s="303"/>
      <c r="E33" s="303"/>
      <c r="F33" s="303"/>
      <c r="G33" s="303"/>
      <c r="H33" s="303"/>
      <c r="I33" s="303"/>
      <c r="J33" s="303"/>
      <c r="K33" s="304"/>
    </row>
    <row r="34" spans="1:11" ht="14.25">
      <c r="A34" s="305" t="s">
        <v>121</v>
      </c>
      <c r="B34" s="306"/>
      <c r="C34" s="170" t="s">
        <v>66</v>
      </c>
      <c r="D34" s="170" t="s">
        <v>67</v>
      </c>
      <c r="E34" s="307" t="s">
        <v>122</v>
      </c>
      <c r="F34" s="308"/>
      <c r="G34" s="308"/>
      <c r="H34" s="308"/>
      <c r="I34" s="308"/>
      <c r="J34" s="308"/>
      <c r="K34" s="309"/>
    </row>
    <row r="35" spans="1:11" ht="14.25">
      <c r="A35" s="310" t="s">
        <v>123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10"/>
    </row>
    <row r="36" spans="1:11" ht="21" customHeight="1">
      <c r="A36" s="311" t="s">
        <v>124</v>
      </c>
      <c r="B36" s="312"/>
      <c r="C36" s="312"/>
      <c r="D36" s="312"/>
      <c r="E36" s="312"/>
      <c r="F36" s="312"/>
      <c r="G36" s="312"/>
      <c r="H36" s="312"/>
      <c r="I36" s="312"/>
      <c r="J36" s="312"/>
      <c r="K36" s="313"/>
    </row>
    <row r="37" spans="1:11" ht="21" customHeight="1">
      <c r="A37" s="314" t="s">
        <v>125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16"/>
    </row>
    <row r="38" spans="1:11" ht="21" customHeight="1">
      <c r="A38" s="314" t="s">
        <v>126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16"/>
    </row>
    <row r="39" spans="1:11" ht="21" customHeight="1">
      <c r="A39" s="314"/>
      <c r="B39" s="315"/>
      <c r="C39" s="315"/>
      <c r="D39" s="315"/>
      <c r="E39" s="315"/>
      <c r="F39" s="315"/>
      <c r="G39" s="315"/>
      <c r="H39" s="315"/>
      <c r="I39" s="315"/>
      <c r="J39" s="315"/>
      <c r="K39" s="316"/>
    </row>
    <row r="40" spans="1:11" ht="21" customHeight="1">
      <c r="A40" s="314"/>
      <c r="B40" s="315"/>
      <c r="C40" s="315"/>
      <c r="D40" s="315"/>
      <c r="E40" s="315"/>
      <c r="F40" s="315"/>
      <c r="G40" s="315"/>
      <c r="H40" s="315"/>
      <c r="I40" s="315"/>
      <c r="J40" s="315"/>
      <c r="K40" s="316"/>
    </row>
    <row r="41" spans="1:11" ht="21" customHeight="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16"/>
    </row>
    <row r="42" spans="1:11" ht="21" customHeight="1">
      <c r="A42" s="314"/>
      <c r="B42" s="315"/>
      <c r="C42" s="315"/>
      <c r="D42" s="315"/>
      <c r="E42" s="315"/>
      <c r="F42" s="315"/>
      <c r="G42" s="315"/>
      <c r="H42" s="315"/>
      <c r="I42" s="315"/>
      <c r="J42" s="315"/>
      <c r="K42" s="316"/>
    </row>
    <row r="43" spans="1:11" ht="14.25">
      <c r="A43" s="317" t="s">
        <v>127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19"/>
    </row>
    <row r="44" spans="1:11" ht="14.25">
      <c r="A44" s="283" t="s">
        <v>128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5"/>
    </row>
    <row r="45" spans="1:11" ht="14.25">
      <c r="A45" s="203" t="s">
        <v>129</v>
      </c>
      <c r="B45" s="196" t="s">
        <v>95</v>
      </c>
      <c r="C45" s="196" t="s">
        <v>96</v>
      </c>
      <c r="D45" s="196" t="s">
        <v>88</v>
      </c>
      <c r="E45" s="205" t="s">
        <v>130</v>
      </c>
      <c r="F45" s="196" t="s">
        <v>95</v>
      </c>
      <c r="G45" s="196" t="s">
        <v>96</v>
      </c>
      <c r="H45" s="196" t="s">
        <v>88</v>
      </c>
      <c r="I45" s="205" t="s">
        <v>131</v>
      </c>
      <c r="J45" s="196" t="s">
        <v>95</v>
      </c>
      <c r="K45" s="197" t="s">
        <v>96</v>
      </c>
    </row>
    <row r="46" spans="1:11" ht="14.25">
      <c r="A46" s="174" t="s">
        <v>87</v>
      </c>
      <c r="B46" s="170" t="s">
        <v>95</v>
      </c>
      <c r="C46" s="170" t="s">
        <v>96</v>
      </c>
      <c r="D46" s="170" t="s">
        <v>88</v>
      </c>
      <c r="E46" s="175" t="s">
        <v>94</v>
      </c>
      <c r="F46" s="170" t="s">
        <v>95</v>
      </c>
      <c r="G46" s="170" t="s">
        <v>96</v>
      </c>
      <c r="H46" s="170" t="s">
        <v>88</v>
      </c>
      <c r="I46" s="175" t="s">
        <v>105</v>
      </c>
      <c r="J46" s="170" t="s">
        <v>95</v>
      </c>
      <c r="K46" s="180" t="s">
        <v>96</v>
      </c>
    </row>
    <row r="47" spans="1:11" ht="14.25">
      <c r="A47" s="276" t="s">
        <v>98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86"/>
    </row>
    <row r="48" spans="1:11" ht="14.25">
      <c r="A48" s="310" t="s">
        <v>132</v>
      </c>
      <c r="B48" s="310"/>
      <c r="C48" s="310"/>
      <c r="D48" s="310"/>
      <c r="E48" s="310"/>
      <c r="F48" s="310"/>
      <c r="G48" s="310"/>
      <c r="H48" s="310"/>
      <c r="I48" s="310"/>
      <c r="J48" s="310"/>
      <c r="K48" s="310"/>
    </row>
    <row r="49" spans="1:11" ht="14.25">
      <c r="A49" s="311"/>
      <c r="B49" s="312"/>
      <c r="C49" s="312"/>
      <c r="D49" s="312"/>
      <c r="E49" s="312"/>
      <c r="F49" s="312"/>
      <c r="G49" s="312"/>
      <c r="H49" s="312"/>
      <c r="I49" s="312"/>
      <c r="J49" s="312"/>
      <c r="K49" s="313"/>
    </row>
    <row r="50" spans="1:11" ht="14.25">
      <c r="A50" s="214" t="s">
        <v>133</v>
      </c>
      <c r="B50" s="320" t="s">
        <v>134</v>
      </c>
      <c r="C50" s="320"/>
      <c r="D50" s="154" t="s">
        <v>135</v>
      </c>
      <c r="E50" s="215" t="s">
        <v>136</v>
      </c>
      <c r="F50" s="216" t="s">
        <v>137</v>
      </c>
      <c r="G50" s="217">
        <v>45057</v>
      </c>
      <c r="H50" s="321" t="s">
        <v>138</v>
      </c>
      <c r="I50" s="322"/>
      <c r="J50" s="323" t="s">
        <v>139</v>
      </c>
      <c r="K50" s="324"/>
    </row>
    <row r="51" spans="1:11" ht="14.25">
      <c r="A51" s="321"/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spans="1:11" ht="14.25">
      <c r="A52" s="325"/>
      <c r="B52" s="326"/>
      <c r="C52" s="326"/>
      <c r="D52" s="326"/>
      <c r="E52" s="326"/>
      <c r="F52" s="326"/>
      <c r="G52" s="326"/>
      <c r="H52" s="326"/>
      <c r="I52" s="326"/>
      <c r="J52" s="326"/>
      <c r="K52" s="324"/>
    </row>
    <row r="53" spans="1:11" ht="14.25">
      <c r="A53" s="214" t="s">
        <v>133</v>
      </c>
      <c r="B53" s="320" t="s">
        <v>134</v>
      </c>
      <c r="C53" s="320"/>
      <c r="D53" s="154" t="s">
        <v>135</v>
      </c>
      <c r="E53" s="215" t="s">
        <v>136</v>
      </c>
      <c r="F53" s="216" t="s">
        <v>140</v>
      </c>
      <c r="G53" s="217">
        <v>45057</v>
      </c>
      <c r="H53" s="321" t="s">
        <v>138</v>
      </c>
      <c r="I53" s="322"/>
      <c r="J53" s="323" t="s">
        <v>139</v>
      </c>
      <c r="K53" s="32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4" type="noConversion"/>
  <pageMargins left="0.196527777777778" right="7.8472222222222193E-2" top="0.39305555555555599" bottom="0" header="0.5" footer="0.5"/>
  <pageSetup paperSize="9" scale="81" orientation="landscape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47625</xdr:rowOff>
                  </from>
                  <to>
                    <xdr:col>9</xdr:col>
                    <xdr:colOff>619125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4</xdr:row>
                    <xdr:rowOff>19050</xdr:rowOff>
                  </from>
                  <to>
                    <xdr:col>9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0"/>
  <sheetViews>
    <sheetView workbookViewId="0">
      <selection activeCell="A6" sqref="A6:A17"/>
    </sheetView>
  </sheetViews>
  <sheetFormatPr defaultColWidth="9" defaultRowHeight="14.25"/>
  <cols>
    <col min="1" max="1" width="18.375" style="44" customWidth="1"/>
    <col min="2" max="2" width="7.5" style="44" customWidth="1"/>
    <col min="3" max="4" width="8.875" style="45" customWidth="1"/>
    <col min="5" max="9" width="8.875" style="44" customWidth="1"/>
    <col min="10" max="10" width="2.75" style="44" customWidth="1"/>
    <col min="11" max="11" width="9.125" style="44" customWidth="1"/>
    <col min="12" max="16" width="9.75" style="44" customWidth="1"/>
    <col min="17" max="17" width="9.75" style="46" customWidth="1"/>
    <col min="18" max="255" width="9" style="44"/>
    <col min="256" max="16384" width="9" style="23"/>
  </cols>
  <sheetData>
    <row r="1" spans="1:258" s="44" customFormat="1" ht="29.1" customHeight="1">
      <c r="A1" s="327" t="s">
        <v>141</v>
      </c>
      <c r="B1" s="327"/>
      <c r="C1" s="328"/>
      <c r="D1" s="328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57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</row>
    <row r="2" spans="1:258" s="44" customFormat="1" ht="20.100000000000001" customHeight="1">
      <c r="A2" s="48" t="s">
        <v>62</v>
      </c>
      <c r="B2" s="330"/>
      <c r="C2" s="331"/>
      <c r="D2" s="330"/>
      <c r="E2" s="48" t="s">
        <v>68</v>
      </c>
      <c r="F2" s="332" t="s">
        <v>69</v>
      </c>
      <c r="G2" s="332"/>
      <c r="H2" s="332"/>
      <c r="I2" s="332"/>
      <c r="J2" s="338"/>
      <c r="K2" s="187" t="s">
        <v>57</v>
      </c>
      <c r="L2" s="333" t="s">
        <v>58</v>
      </c>
      <c r="M2" s="333"/>
      <c r="N2" s="333"/>
      <c r="O2" s="333"/>
      <c r="P2" s="333"/>
      <c r="Q2" s="6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</row>
    <row r="3" spans="1:258" s="44" customFormat="1">
      <c r="A3" s="336" t="s">
        <v>142</v>
      </c>
      <c r="B3" s="334" t="s">
        <v>143</v>
      </c>
      <c r="C3" s="335"/>
      <c r="D3" s="334"/>
      <c r="E3" s="334"/>
      <c r="F3" s="334"/>
      <c r="G3" s="334"/>
      <c r="H3" s="334"/>
      <c r="I3" s="334"/>
      <c r="J3" s="338"/>
      <c r="K3" s="334" t="s">
        <v>144</v>
      </c>
      <c r="L3" s="334"/>
      <c r="M3" s="334"/>
      <c r="N3" s="334"/>
      <c r="O3" s="334"/>
      <c r="P3" s="334"/>
      <c r="Q3" s="6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</row>
    <row r="4" spans="1:258" s="44" customFormat="1" ht="15">
      <c r="A4" s="336"/>
      <c r="B4" s="337" t="s">
        <v>145</v>
      </c>
      <c r="C4" s="62" t="s">
        <v>110</v>
      </c>
      <c r="D4" s="62" t="s">
        <v>111</v>
      </c>
      <c r="E4" s="63" t="s">
        <v>112</v>
      </c>
      <c r="F4" s="62" t="s">
        <v>113</v>
      </c>
      <c r="G4" s="62" t="s">
        <v>114</v>
      </c>
      <c r="H4" s="62" t="s">
        <v>146</v>
      </c>
      <c r="I4" s="62" t="s">
        <v>147</v>
      </c>
      <c r="J4" s="338"/>
      <c r="K4" s="49"/>
      <c r="L4" s="65" t="s">
        <v>148</v>
      </c>
      <c r="M4" s="65"/>
      <c r="N4" s="65" t="s">
        <v>149</v>
      </c>
      <c r="O4" s="65"/>
      <c r="P4" s="65"/>
      <c r="Q4" s="65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</row>
    <row r="5" spans="1:258" s="44" customFormat="1" ht="16.5">
      <c r="A5" s="336"/>
      <c r="B5" s="337"/>
      <c r="C5" s="64" t="s">
        <v>150</v>
      </c>
      <c r="D5" s="64" t="s">
        <v>151</v>
      </c>
      <c r="E5" s="64" t="s">
        <v>152</v>
      </c>
      <c r="F5" s="64" t="s">
        <v>153</v>
      </c>
      <c r="G5" s="64" t="s">
        <v>154</v>
      </c>
      <c r="H5" s="64"/>
      <c r="I5" s="64"/>
      <c r="J5" s="338"/>
      <c r="K5" s="188"/>
      <c r="L5" s="65" t="s">
        <v>113</v>
      </c>
      <c r="M5" s="65"/>
      <c r="N5" s="65" t="s">
        <v>155</v>
      </c>
      <c r="O5" s="68"/>
      <c r="P5" s="64"/>
      <c r="Q5" s="64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</row>
    <row r="6" spans="1:258" s="44" customFormat="1" ht="20.100000000000001" customHeight="1">
      <c r="A6" s="55" t="s">
        <v>156</v>
      </c>
      <c r="B6" s="184">
        <f>C6-1</f>
        <v>54</v>
      </c>
      <c r="C6" s="184">
        <f>D6-2</f>
        <v>55</v>
      </c>
      <c r="D6" s="184">
        <v>57</v>
      </c>
      <c r="E6" s="184">
        <f>D6+2</f>
        <v>59</v>
      </c>
      <c r="F6" s="184">
        <f>E6+2</f>
        <v>61</v>
      </c>
      <c r="G6" s="184">
        <f>F6+1</f>
        <v>62</v>
      </c>
      <c r="H6" s="184">
        <f>G6+1</f>
        <v>63</v>
      </c>
      <c r="I6" s="55"/>
      <c r="J6" s="338"/>
      <c r="K6" s="65"/>
      <c r="L6" s="65" t="s">
        <v>157</v>
      </c>
      <c r="M6" s="189"/>
      <c r="N6" s="65"/>
      <c r="O6" s="65"/>
      <c r="P6" s="65"/>
      <c r="Q6" s="65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</row>
    <row r="7" spans="1:258" s="44" customFormat="1" ht="20.100000000000001" customHeight="1">
      <c r="A7" s="55" t="s">
        <v>158</v>
      </c>
      <c r="B7" s="184">
        <f>C7-1</f>
        <v>52</v>
      </c>
      <c r="C7" s="184">
        <f>D7-2</f>
        <v>53</v>
      </c>
      <c r="D7" s="184">
        <v>55</v>
      </c>
      <c r="E7" s="184">
        <f>D7+2</f>
        <v>57</v>
      </c>
      <c r="F7" s="184">
        <f>E7+2</f>
        <v>59</v>
      </c>
      <c r="G7" s="184">
        <f>F7+1</f>
        <v>60</v>
      </c>
      <c r="H7" s="184">
        <f>G7+1</f>
        <v>61</v>
      </c>
      <c r="I7" s="55"/>
      <c r="J7" s="338"/>
      <c r="K7" s="65"/>
      <c r="L7" s="65" t="s">
        <v>157</v>
      </c>
      <c r="M7" s="65"/>
      <c r="N7" s="65"/>
      <c r="O7" s="65"/>
      <c r="P7" s="65"/>
      <c r="Q7" s="65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</row>
    <row r="8" spans="1:258" s="44" customFormat="1" ht="20.100000000000001" customHeight="1">
      <c r="A8" s="55" t="s">
        <v>159</v>
      </c>
      <c r="B8" s="184">
        <f>D8-1.5</f>
        <v>15.5</v>
      </c>
      <c r="C8" s="184">
        <f>D8-1.5</f>
        <v>15.5</v>
      </c>
      <c r="D8" s="184">
        <v>17</v>
      </c>
      <c r="E8" s="184">
        <f t="shared" ref="E8:H8" si="0">D8</f>
        <v>17</v>
      </c>
      <c r="F8" s="184">
        <f>D8+2</f>
        <v>19</v>
      </c>
      <c r="G8" s="184">
        <f t="shared" si="0"/>
        <v>19</v>
      </c>
      <c r="H8" s="184">
        <f t="shared" si="0"/>
        <v>19</v>
      </c>
      <c r="I8" s="55"/>
      <c r="J8" s="338"/>
      <c r="K8" s="65"/>
      <c r="L8" s="65" t="s">
        <v>160</v>
      </c>
      <c r="M8" s="65"/>
      <c r="N8" s="65"/>
      <c r="O8" s="65"/>
      <c r="P8" s="65"/>
      <c r="Q8" s="65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</row>
    <row r="9" spans="1:258" s="44" customFormat="1" ht="20.100000000000001" customHeight="1">
      <c r="A9" s="55" t="s">
        <v>161</v>
      </c>
      <c r="B9" s="184">
        <f t="shared" ref="B9:B11" si="1">C9-4</f>
        <v>80</v>
      </c>
      <c r="C9" s="184">
        <f t="shared" ref="C9:C11" si="2">D9-4</f>
        <v>84</v>
      </c>
      <c r="D9" s="184">
        <v>88</v>
      </c>
      <c r="E9" s="184">
        <f t="shared" ref="E9:E11" si="3">D9+4</f>
        <v>92</v>
      </c>
      <c r="F9" s="184">
        <f>E9+4</f>
        <v>96</v>
      </c>
      <c r="G9" s="184">
        <f t="shared" ref="G9:G11" si="4">F9+6</f>
        <v>102</v>
      </c>
      <c r="H9" s="184">
        <f>G9+6</f>
        <v>108</v>
      </c>
      <c r="I9" s="55"/>
      <c r="J9" s="338"/>
      <c r="K9" s="65"/>
      <c r="L9" s="65" t="s">
        <v>162</v>
      </c>
      <c r="M9" s="65"/>
      <c r="N9" s="65"/>
      <c r="O9" s="65"/>
      <c r="P9" s="65"/>
      <c r="Q9" s="65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</row>
    <row r="10" spans="1:258" s="44" customFormat="1" ht="20.100000000000001" customHeight="1">
      <c r="A10" s="55" t="s">
        <v>163</v>
      </c>
      <c r="B10" s="184">
        <f t="shared" si="1"/>
        <v>67</v>
      </c>
      <c r="C10" s="184">
        <f t="shared" si="2"/>
        <v>71</v>
      </c>
      <c r="D10" s="184">
        <v>75</v>
      </c>
      <c r="E10" s="184">
        <f t="shared" si="3"/>
        <v>79</v>
      </c>
      <c r="F10" s="184">
        <f>E10+5</f>
        <v>84</v>
      </c>
      <c r="G10" s="184">
        <f t="shared" si="4"/>
        <v>90</v>
      </c>
      <c r="H10" s="184">
        <f>G10+7</f>
        <v>97</v>
      </c>
      <c r="I10" s="55"/>
      <c r="J10" s="338"/>
      <c r="K10" s="65"/>
      <c r="L10" s="65" t="s">
        <v>164</v>
      </c>
      <c r="M10" s="65"/>
      <c r="N10" s="65"/>
      <c r="O10" s="65"/>
      <c r="P10" s="65"/>
      <c r="Q10" s="65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</row>
    <row r="11" spans="1:258" s="44" customFormat="1" ht="20.100000000000001" customHeight="1">
      <c r="A11" s="55" t="s">
        <v>165</v>
      </c>
      <c r="B11" s="184">
        <f t="shared" si="1"/>
        <v>88</v>
      </c>
      <c r="C11" s="184">
        <f t="shared" si="2"/>
        <v>92</v>
      </c>
      <c r="D11" s="184">
        <v>96</v>
      </c>
      <c r="E11" s="184">
        <f t="shared" si="3"/>
        <v>100</v>
      </c>
      <c r="F11" s="184">
        <f>E11+5</f>
        <v>105</v>
      </c>
      <c r="G11" s="184">
        <f t="shared" si="4"/>
        <v>111</v>
      </c>
      <c r="H11" s="184">
        <f>G11+7</f>
        <v>118</v>
      </c>
      <c r="I11" s="55"/>
      <c r="J11" s="338"/>
      <c r="K11" s="65"/>
      <c r="L11" s="65" t="s">
        <v>160</v>
      </c>
      <c r="M11" s="65"/>
      <c r="N11" s="65"/>
      <c r="O11" s="65"/>
      <c r="P11" s="65"/>
      <c r="Q11" s="65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</row>
    <row r="12" spans="1:258" s="44" customFormat="1" ht="16.5">
      <c r="A12" s="55" t="s">
        <v>166</v>
      </c>
      <c r="B12" s="184">
        <f>C12-1</f>
        <v>71.5</v>
      </c>
      <c r="C12" s="184">
        <f>D12-1.5</f>
        <v>72.5</v>
      </c>
      <c r="D12" s="184">
        <v>74</v>
      </c>
      <c r="E12" s="184">
        <f>D12+1.5</f>
        <v>75.5</v>
      </c>
      <c r="F12" s="184">
        <f>E12+1.5</f>
        <v>77</v>
      </c>
      <c r="G12" s="184">
        <f>F12+1.1</f>
        <v>78.099999999999994</v>
      </c>
      <c r="H12" s="184">
        <f>G12+1.1</f>
        <v>79.199999999999989</v>
      </c>
      <c r="I12" s="55"/>
      <c r="J12" s="68"/>
      <c r="K12" s="68"/>
      <c r="L12" s="67">
        <v>1</v>
      </c>
      <c r="M12" s="68"/>
      <c r="N12" s="67"/>
      <c r="O12" s="68"/>
      <c r="P12" s="68"/>
      <c r="Q12" s="6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</row>
    <row r="13" spans="1:258" s="44" customFormat="1" ht="18" customHeight="1">
      <c r="A13" s="55" t="s">
        <v>167</v>
      </c>
      <c r="B13" s="184">
        <f>C13-0.7</f>
        <v>13.600000000000001</v>
      </c>
      <c r="C13" s="184">
        <f>D13-0.7</f>
        <v>14.3</v>
      </c>
      <c r="D13" s="184">
        <v>15</v>
      </c>
      <c r="E13" s="184">
        <f>D13+0.7</f>
        <v>15.7</v>
      </c>
      <c r="F13" s="184">
        <f>E13+0.7</f>
        <v>16.399999999999999</v>
      </c>
      <c r="G13" s="184">
        <f>F13+0.95</f>
        <v>17.349999999999998</v>
      </c>
      <c r="H13" s="184">
        <f>G13+0.95</f>
        <v>18.299999999999997</v>
      </c>
      <c r="I13" s="55"/>
      <c r="J13" s="68"/>
      <c r="K13" s="68"/>
      <c r="L13" s="67" t="s">
        <v>160</v>
      </c>
      <c r="M13" s="68"/>
      <c r="N13" s="67"/>
      <c r="O13" s="68"/>
      <c r="P13" s="68"/>
      <c r="Q13" s="6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</row>
    <row r="14" spans="1:258" s="44" customFormat="1" ht="18" customHeight="1">
      <c r="A14" s="55" t="s">
        <v>168</v>
      </c>
      <c r="B14" s="184">
        <f>C14-0.6</f>
        <v>10.8</v>
      </c>
      <c r="C14" s="184">
        <f>D14-0.6</f>
        <v>11.4</v>
      </c>
      <c r="D14" s="184">
        <v>12</v>
      </c>
      <c r="E14" s="184">
        <f>D14+0.6</f>
        <v>12.6</v>
      </c>
      <c r="F14" s="184">
        <f>E14+0.6</f>
        <v>13.2</v>
      </c>
      <c r="G14" s="185">
        <f>F14+0.95</f>
        <v>14.149999999999999</v>
      </c>
      <c r="H14" s="185">
        <f>G14+0.95</f>
        <v>15.099999999999998</v>
      </c>
      <c r="I14" s="55"/>
      <c r="J14" s="68"/>
      <c r="K14" s="68"/>
      <c r="L14" s="67">
        <v>-0.2</v>
      </c>
      <c r="M14" s="68"/>
      <c r="N14" s="67"/>
      <c r="O14" s="68"/>
      <c r="P14" s="68"/>
      <c r="Q14" s="6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</row>
    <row r="15" spans="1:258" ht="16.5">
      <c r="A15" s="55" t="s">
        <v>169</v>
      </c>
      <c r="B15" s="184">
        <f>C15-0.4</f>
        <v>8.1999999999999993</v>
      </c>
      <c r="C15" s="184">
        <f>D15-0.4</f>
        <v>8.6</v>
      </c>
      <c r="D15" s="184">
        <v>9</v>
      </c>
      <c r="E15" s="184">
        <f>D15+0.4</f>
        <v>9.4</v>
      </c>
      <c r="F15" s="184">
        <f>E15+0.4</f>
        <v>9.8000000000000007</v>
      </c>
      <c r="G15" s="184">
        <f>F15+0.6</f>
        <v>10.4</v>
      </c>
      <c r="H15" s="184">
        <f>G15+0.6</f>
        <v>11</v>
      </c>
      <c r="I15" s="190"/>
      <c r="K15" s="191"/>
      <c r="L15" s="192">
        <v>0.3</v>
      </c>
      <c r="M15" s="191"/>
      <c r="N15" s="192"/>
      <c r="O15" s="191"/>
      <c r="P15" s="191"/>
      <c r="Q15" s="194"/>
    </row>
    <row r="16" spans="1:258" ht="16.5">
      <c r="A16" s="55" t="s">
        <v>170</v>
      </c>
      <c r="B16" s="184">
        <f>C16-1</f>
        <v>42</v>
      </c>
      <c r="C16" s="184">
        <f>D16-1</f>
        <v>43</v>
      </c>
      <c r="D16" s="184">
        <v>44</v>
      </c>
      <c r="E16" s="184">
        <f>D16+1</f>
        <v>45</v>
      </c>
      <c r="F16" s="184">
        <f>E16+1</f>
        <v>46</v>
      </c>
      <c r="G16" s="184">
        <f>F16+1.5</f>
        <v>47.5</v>
      </c>
      <c r="H16" s="184">
        <f>G16+1.5</f>
        <v>49</v>
      </c>
      <c r="I16" s="68"/>
      <c r="J16" s="68"/>
      <c r="K16" s="68"/>
      <c r="L16" s="67">
        <v>1</v>
      </c>
      <c r="M16" s="68"/>
      <c r="N16" s="68"/>
      <c r="O16" s="68"/>
      <c r="P16" s="68"/>
      <c r="Q16" s="195"/>
    </row>
    <row r="17" spans="1:17" ht="16.5">
      <c r="A17" s="55" t="s">
        <v>171</v>
      </c>
      <c r="B17" s="186">
        <f>C17</f>
        <v>4.2</v>
      </c>
      <c r="C17" s="186">
        <f>D17</f>
        <v>4.2</v>
      </c>
      <c r="D17" s="186">
        <v>4.2</v>
      </c>
      <c r="E17" s="186">
        <f t="shared" ref="E17:H17" si="5">D17</f>
        <v>4.2</v>
      </c>
      <c r="F17" s="186">
        <f t="shared" si="5"/>
        <v>4.2</v>
      </c>
      <c r="G17" s="186">
        <f t="shared" si="5"/>
        <v>4.2</v>
      </c>
      <c r="H17" s="186">
        <f t="shared" si="5"/>
        <v>4.2</v>
      </c>
      <c r="I17" s="68"/>
      <c r="J17" s="68"/>
      <c r="K17" s="68"/>
      <c r="L17" s="67" t="s">
        <v>160</v>
      </c>
      <c r="M17" s="68"/>
      <c r="N17" s="68"/>
      <c r="O17" s="68"/>
      <c r="P17" s="68"/>
      <c r="Q17" s="195"/>
    </row>
    <row r="20" spans="1:17">
      <c r="K20" s="69" t="s">
        <v>172</v>
      </c>
      <c r="L20" s="193">
        <v>45057</v>
      </c>
      <c r="M20" s="69" t="s">
        <v>173</v>
      </c>
      <c r="N20" s="69" t="s">
        <v>136</v>
      </c>
      <c r="O20" s="69" t="s">
        <v>174</v>
      </c>
      <c r="P20" s="44" t="s">
        <v>139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11"/>
  </mergeCells>
  <phoneticPr fontId="64" type="noConversion"/>
  <pageMargins left="0.27500000000000002" right="0.118055555555556" top="0.23611111111111099" bottom="0.196527777777778" header="0.27500000000000002" footer="7.8472222222222193E-2"/>
  <pageSetup paperSize="9" scale="8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topLeftCell="A35" zoomScaleNormal="100" workbookViewId="0">
      <selection activeCell="G55" sqref="G55"/>
    </sheetView>
  </sheetViews>
  <sheetFormatPr defaultColWidth="10" defaultRowHeight="16.5" customHeight="1"/>
  <cols>
    <col min="1" max="1" width="10.875" style="71" customWidth="1"/>
    <col min="2" max="6" width="10" style="71"/>
    <col min="7" max="7" width="10.125" style="71"/>
    <col min="8" max="16384" width="10" style="71"/>
  </cols>
  <sheetData>
    <row r="1" spans="1:11" ht="22.5" customHeight="1">
      <c r="A1" s="339" t="s">
        <v>175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ht="17.25" customHeight="1">
      <c r="A2" s="153" t="s">
        <v>53</v>
      </c>
      <c r="B2" s="254" t="s">
        <v>176</v>
      </c>
      <c r="C2" s="254"/>
      <c r="D2" s="255" t="s">
        <v>55</v>
      </c>
      <c r="E2" s="255"/>
      <c r="F2" s="254" t="s">
        <v>56</v>
      </c>
      <c r="G2" s="254"/>
      <c r="H2" s="155" t="s">
        <v>57</v>
      </c>
      <c r="I2" s="256" t="s">
        <v>58</v>
      </c>
      <c r="J2" s="256"/>
      <c r="K2" s="257"/>
    </row>
    <row r="3" spans="1:11" ht="16.5" customHeight="1">
      <c r="A3" s="258" t="s">
        <v>59</v>
      </c>
      <c r="B3" s="340"/>
      <c r="C3" s="341"/>
      <c r="D3" s="261" t="s">
        <v>60</v>
      </c>
      <c r="E3" s="262"/>
      <c r="F3" s="262"/>
      <c r="G3" s="263"/>
      <c r="H3" s="261" t="s">
        <v>61</v>
      </c>
      <c r="I3" s="262"/>
      <c r="J3" s="262"/>
      <c r="K3" s="263"/>
    </row>
    <row r="4" spans="1:11" ht="16.5" customHeight="1">
      <c r="A4" s="158" t="s">
        <v>62</v>
      </c>
      <c r="B4" s="342"/>
      <c r="C4" s="343"/>
      <c r="D4" s="266" t="s">
        <v>64</v>
      </c>
      <c r="E4" s="267"/>
      <c r="F4" s="344"/>
      <c r="G4" s="345"/>
      <c r="H4" s="266" t="s">
        <v>177</v>
      </c>
      <c r="I4" s="267"/>
      <c r="J4" s="170" t="s">
        <v>66</v>
      </c>
      <c r="K4" s="180" t="s">
        <v>67</v>
      </c>
    </row>
    <row r="5" spans="1:11" ht="16.5" customHeight="1">
      <c r="A5" s="161" t="s">
        <v>68</v>
      </c>
      <c r="B5" s="346"/>
      <c r="C5" s="347"/>
      <c r="D5" s="266" t="s">
        <v>178</v>
      </c>
      <c r="E5" s="267"/>
      <c r="F5" s="342"/>
      <c r="G5" s="343"/>
      <c r="H5" s="266" t="s">
        <v>179</v>
      </c>
      <c r="I5" s="267"/>
      <c r="J5" s="170" t="s">
        <v>66</v>
      </c>
      <c r="K5" s="180" t="s">
        <v>67</v>
      </c>
    </row>
    <row r="6" spans="1:11" ht="16.5" customHeight="1">
      <c r="A6" s="158" t="s">
        <v>72</v>
      </c>
      <c r="B6" s="348"/>
      <c r="C6" s="347"/>
      <c r="D6" s="266" t="s">
        <v>180</v>
      </c>
      <c r="E6" s="267"/>
      <c r="F6" s="342"/>
      <c r="G6" s="343"/>
      <c r="H6" s="266" t="s">
        <v>181</v>
      </c>
      <c r="I6" s="267"/>
      <c r="J6" s="267"/>
      <c r="K6" s="349"/>
    </row>
    <row r="7" spans="1:11" ht="16.5" customHeight="1">
      <c r="A7" s="158" t="s">
        <v>75</v>
      </c>
      <c r="B7" s="342"/>
      <c r="C7" s="343"/>
      <c r="D7" s="158" t="s">
        <v>182</v>
      </c>
      <c r="E7" s="160"/>
      <c r="F7" s="342"/>
      <c r="G7" s="343"/>
      <c r="H7" s="350"/>
      <c r="I7" s="351"/>
      <c r="J7" s="351"/>
      <c r="K7" s="352"/>
    </row>
    <row r="8" spans="1:11" ht="16.5" customHeight="1">
      <c r="A8" s="163" t="s">
        <v>78</v>
      </c>
      <c r="B8" s="274"/>
      <c r="C8" s="275"/>
      <c r="D8" s="276" t="s">
        <v>80</v>
      </c>
      <c r="E8" s="277"/>
      <c r="F8" s="278"/>
      <c r="G8" s="279"/>
      <c r="H8" s="276"/>
      <c r="I8" s="277"/>
      <c r="J8" s="277"/>
      <c r="K8" s="286"/>
    </row>
    <row r="9" spans="1:11" ht="16.5" customHeight="1">
      <c r="A9" s="353" t="s">
        <v>183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</row>
    <row r="10" spans="1:11" ht="16.5" customHeight="1">
      <c r="A10" s="164" t="s">
        <v>84</v>
      </c>
      <c r="B10" s="165" t="s">
        <v>85</v>
      </c>
      <c r="C10" s="166" t="s">
        <v>86</v>
      </c>
      <c r="D10" s="167"/>
      <c r="E10" s="168" t="s">
        <v>89</v>
      </c>
      <c r="F10" s="165" t="s">
        <v>85</v>
      </c>
      <c r="G10" s="166" t="s">
        <v>86</v>
      </c>
      <c r="H10" s="165"/>
      <c r="I10" s="168" t="s">
        <v>87</v>
      </c>
      <c r="J10" s="165" t="s">
        <v>85</v>
      </c>
      <c r="K10" s="181" t="s">
        <v>86</v>
      </c>
    </row>
    <row r="11" spans="1:11" ht="16.5" customHeight="1">
      <c r="A11" s="161" t="s">
        <v>90</v>
      </c>
      <c r="B11" s="169" t="s">
        <v>85</v>
      </c>
      <c r="C11" s="170" t="s">
        <v>86</v>
      </c>
      <c r="D11" s="171"/>
      <c r="E11" s="172" t="s">
        <v>92</v>
      </c>
      <c r="F11" s="169" t="s">
        <v>85</v>
      </c>
      <c r="G11" s="170" t="s">
        <v>86</v>
      </c>
      <c r="H11" s="169"/>
      <c r="I11" s="172" t="s">
        <v>97</v>
      </c>
      <c r="J11" s="169" t="s">
        <v>85</v>
      </c>
      <c r="K11" s="180" t="s">
        <v>86</v>
      </c>
    </row>
    <row r="12" spans="1:11" ht="16.5" customHeight="1">
      <c r="A12" s="276" t="s">
        <v>122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86"/>
    </row>
    <row r="13" spans="1:11" ht="16.5" customHeight="1">
      <c r="A13" s="354" t="s">
        <v>184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</row>
    <row r="14" spans="1:11" ht="16.5" customHeight="1">
      <c r="A14" s="355" t="s">
        <v>185</v>
      </c>
      <c r="B14" s="356"/>
      <c r="C14" s="356"/>
      <c r="D14" s="356"/>
      <c r="E14" s="356"/>
      <c r="F14" s="356"/>
      <c r="G14" s="356"/>
      <c r="H14" s="356"/>
      <c r="I14" s="357"/>
      <c r="J14" s="357"/>
      <c r="K14" s="358"/>
    </row>
    <row r="15" spans="1:11" ht="16.5" customHeight="1">
      <c r="A15" s="359"/>
      <c r="B15" s="360"/>
      <c r="C15" s="360"/>
      <c r="D15" s="361"/>
      <c r="E15" s="362"/>
      <c r="F15" s="360"/>
      <c r="G15" s="360"/>
      <c r="H15" s="361"/>
      <c r="I15" s="363"/>
      <c r="J15" s="364"/>
      <c r="K15" s="365"/>
    </row>
    <row r="16" spans="1:11" ht="16.5" customHeight="1">
      <c r="A16" s="366"/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 ht="16.5" customHeight="1">
      <c r="A17" s="354" t="s">
        <v>186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</row>
    <row r="18" spans="1:11" ht="16.5" customHeight="1">
      <c r="A18" s="355" t="s">
        <v>187</v>
      </c>
      <c r="B18" s="356"/>
      <c r="C18" s="356"/>
      <c r="D18" s="356"/>
      <c r="E18" s="356"/>
      <c r="F18" s="356"/>
      <c r="G18" s="356"/>
      <c r="H18" s="356"/>
      <c r="I18" s="357"/>
      <c r="J18" s="357"/>
      <c r="K18" s="358"/>
    </row>
    <row r="19" spans="1:11" ht="16.5" customHeight="1">
      <c r="A19" s="359"/>
      <c r="B19" s="360"/>
      <c r="C19" s="360"/>
      <c r="D19" s="361"/>
      <c r="E19" s="362"/>
      <c r="F19" s="360"/>
      <c r="G19" s="360"/>
      <c r="H19" s="361"/>
      <c r="I19" s="363"/>
      <c r="J19" s="364"/>
      <c r="K19" s="365"/>
    </row>
    <row r="20" spans="1:11" ht="16.5" customHeight="1">
      <c r="A20" s="366"/>
      <c r="B20" s="367"/>
      <c r="C20" s="367"/>
      <c r="D20" s="367"/>
      <c r="E20" s="367"/>
      <c r="F20" s="367"/>
      <c r="G20" s="367"/>
      <c r="H20" s="367"/>
      <c r="I20" s="367"/>
      <c r="J20" s="367"/>
      <c r="K20" s="368"/>
    </row>
    <row r="21" spans="1:11" ht="16.5" customHeight="1">
      <c r="A21" s="369" t="s">
        <v>119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</row>
    <row r="22" spans="1:11" ht="16.5" customHeight="1">
      <c r="A22" s="370" t="s">
        <v>120</v>
      </c>
      <c r="B22" s="357"/>
      <c r="C22" s="357"/>
      <c r="D22" s="357"/>
      <c r="E22" s="357"/>
      <c r="F22" s="357"/>
      <c r="G22" s="357"/>
      <c r="H22" s="357"/>
      <c r="I22" s="357"/>
      <c r="J22" s="357"/>
      <c r="K22" s="358"/>
    </row>
    <row r="23" spans="1:11" ht="16.5" customHeight="1">
      <c r="A23" s="305" t="s">
        <v>121</v>
      </c>
      <c r="B23" s="306"/>
      <c r="C23" s="170" t="s">
        <v>66</v>
      </c>
      <c r="D23" s="170" t="s">
        <v>67</v>
      </c>
      <c r="E23" s="371"/>
      <c r="F23" s="371"/>
      <c r="G23" s="371"/>
      <c r="H23" s="371"/>
      <c r="I23" s="371"/>
      <c r="J23" s="371"/>
      <c r="K23" s="372"/>
    </row>
    <row r="24" spans="1:11" ht="16.5" customHeight="1">
      <c r="A24" s="266" t="s">
        <v>188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2"/>
    </row>
    <row r="25" spans="1:11" ht="16.5" customHeight="1">
      <c r="A25" s="373"/>
      <c r="B25" s="374"/>
      <c r="C25" s="374"/>
      <c r="D25" s="374"/>
      <c r="E25" s="374"/>
      <c r="F25" s="374"/>
      <c r="G25" s="374"/>
      <c r="H25" s="374"/>
      <c r="I25" s="374"/>
      <c r="J25" s="374"/>
      <c r="K25" s="375"/>
    </row>
    <row r="26" spans="1:11" ht="16.5" customHeight="1">
      <c r="A26" s="353" t="s">
        <v>128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ht="16.5" customHeight="1">
      <c r="A27" s="156" t="s">
        <v>129</v>
      </c>
      <c r="B27" s="166" t="s">
        <v>95</v>
      </c>
      <c r="C27" s="166" t="s">
        <v>96</v>
      </c>
      <c r="D27" s="166" t="s">
        <v>88</v>
      </c>
      <c r="E27" s="157" t="s">
        <v>130</v>
      </c>
      <c r="F27" s="166" t="s">
        <v>95</v>
      </c>
      <c r="G27" s="166" t="s">
        <v>96</v>
      </c>
      <c r="H27" s="166" t="s">
        <v>88</v>
      </c>
      <c r="I27" s="157" t="s">
        <v>131</v>
      </c>
      <c r="J27" s="166" t="s">
        <v>95</v>
      </c>
      <c r="K27" s="181" t="s">
        <v>96</v>
      </c>
    </row>
    <row r="28" spans="1:11" ht="16.5" customHeight="1">
      <c r="A28" s="174" t="s">
        <v>87</v>
      </c>
      <c r="B28" s="170" t="s">
        <v>95</v>
      </c>
      <c r="C28" s="170" t="s">
        <v>96</v>
      </c>
      <c r="D28" s="170" t="s">
        <v>88</v>
      </c>
      <c r="E28" s="175" t="s">
        <v>94</v>
      </c>
      <c r="F28" s="170" t="s">
        <v>95</v>
      </c>
      <c r="G28" s="170" t="s">
        <v>96</v>
      </c>
      <c r="H28" s="170" t="s">
        <v>88</v>
      </c>
      <c r="I28" s="175" t="s">
        <v>105</v>
      </c>
      <c r="J28" s="170" t="s">
        <v>95</v>
      </c>
      <c r="K28" s="180" t="s">
        <v>96</v>
      </c>
    </row>
    <row r="29" spans="1:11" ht="16.5" customHeight="1">
      <c r="A29" s="266" t="s">
        <v>98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76"/>
    </row>
    <row r="30" spans="1:11" ht="16.5" customHeight="1">
      <c r="A30" s="377"/>
      <c r="B30" s="378"/>
      <c r="C30" s="378"/>
      <c r="D30" s="378"/>
      <c r="E30" s="378"/>
      <c r="F30" s="378"/>
      <c r="G30" s="378"/>
      <c r="H30" s="378"/>
      <c r="I30" s="378"/>
      <c r="J30" s="378"/>
      <c r="K30" s="379"/>
    </row>
    <row r="31" spans="1:11" ht="16.5" customHeight="1">
      <c r="A31" s="380" t="s">
        <v>189</v>
      </c>
      <c r="B31" s="381"/>
      <c r="C31" s="381"/>
      <c r="D31" s="381"/>
      <c r="E31" s="381"/>
      <c r="F31" s="381"/>
      <c r="G31" s="381"/>
      <c r="H31" s="381"/>
      <c r="I31" s="381"/>
      <c r="J31" s="381"/>
      <c r="K31" s="183" t="s">
        <v>190</v>
      </c>
    </row>
    <row r="32" spans="1:11" ht="21" customHeight="1">
      <c r="A32" s="350" t="s">
        <v>191</v>
      </c>
      <c r="B32" s="351"/>
      <c r="C32" s="351"/>
      <c r="D32" s="351"/>
      <c r="E32" s="351"/>
      <c r="F32" s="351"/>
      <c r="G32" s="351"/>
      <c r="H32" s="351"/>
      <c r="I32" s="351"/>
      <c r="J32" s="351"/>
      <c r="K32" s="159">
        <v>1</v>
      </c>
    </row>
    <row r="33" spans="1:11" ht="21" customHeight="1">
      <c r="A33" s="350" t="s">
        <v>192</v>
      </c>
      <c r="B33" s="351"/>
      <c r="C33" s="351"/>
      <c r="D33" s="351"/>
      <c r="E33" s="351"/>
      <c r="F33" s="351"/>
      <c r="G33" s="351"/>
      <c r="H33" s="351"/>
      <c r="I33" s="351"/>
      <c r="J33" s="351"/>
      <c r="K33" s="159">
        <v>1</v>
      </c>
    </row>
    <row r="34" spans="1:11" ht="21" customHeight="1">
      <c r="A34" s="350" t="s">
        <v>193</v>
      </c>
      <c r="B34" s="351"/>
      <c r="C34" s="351"/>
      <c r="D34" s="351"/>
      <c r="E34" s="351"/>
      <c r="F34" s="351"/>
      <c r="G34" s="351"/>
      <c r="H34" s="351"/>
      <c r="I34" s="351"/>
      <c r="J34" s="351"/>
      <c r="K34" s="159">
        <v>1</v>
      </c>
    </row>
    <row r="35" spans="1:11" ht="21" customHeight="1">
      <c r="A35" s="350" t="s">
        <v>194</v>
      </c>
      <c r="B35" s="351"/>
      <c r="C35" s="351"/>
      <c r="D35" s="351"/>
      <c r="E35" s="351"/>
      <c r="F35" s="351"/>
      <c r="G35" s="351"/>
      <c r="H35" s="351"/>
      <c r="I35" s="351"/>
      <c r="J35" s="351"/>
      <c r="K35" s="159">
        <v>1</v>
      </c>
    </row>
    <row r="36" spans="1:11" ht="21" customHeight="1">
      <c r="A36" s="350" t="s">
        <v>195</v>
      </c>
      <c r="B36" s="351"/>
      <c r="C36" s="351"/>
      <c r="D36" s="351"/>
      <c r="E36" s="351"/>
      <c r="F36" s="351"/>
      <c r="G36" s="351"/>
      <c r="H36" s="351"/>
      <c r="I36" s="351"/>
      <c r="J36" s="351"/>
      <c r="K36" s="159">
        <v>1</v>
      </c>
    </row>
    <row r="37" spans="1:11" ht="21" customHeight="1">
      <c r="A37" s="350"/>
      <c r="B37" s="351"/>
      <c r="C37" s="351"/>
      <c r="D37" s="351"/>
      <c r="E37" s="351"/>
      <c r="F37" s="351"/>
      <c r="G37" s="351"/>
      <c r="H37" s="351"/>
      <c r="I37" s="351"/>
      <c r="J37" s="351"/>
      <c r="K37" s="159"/>
    </row>
    <row r="38" spans="1:11" ht="21" customHeight="1">
      <c r="A38" s="350"/>
      <c r="B38" s="351"/>
      <c r="C38" s="351"/>
      <c r="D38" s="351"/>
      <c r="E38" s="351"/>
      <c r="F38" s="351"/>
      <c r="G38" s="351"/>
      <c r="H38" s="351"/>
      <c r="I38" s="351"/>
      <c r="J38" s="351"/>
      <c r="K38" s="159"/>
    </row>
    <row r="39" spans="1:11" ht="21" customHeight="1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159"/>
    </row>
    <row r="40" spans="1:11" ht="21" customHeight="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159"/>
    </row>
    <row r="41" spans="1:11" ht="21" customHeight="1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159"/>
    </row>
    <row r="42" spans="1:11" ht="21" customHeight="1">
      <c r="A42" s="382" t="s">
        <v>196</v>
      </c>
      <c r="B42" s="383"/>
      <c r="C42" s="383"/>
      <c r="D42" s="383"/>
      <c r="E42" s="383"/>
      <c r="F42" s="383"/>
      <c r="G42" s="383"/>
      <c r="H42" s="383"/>
      <c r="I42" s="383"/>
      <c r="J42" s="383"/>
      <c r="K42" s="159">
        <f>SUM(K32:K41)</f>
        <v>5</v>
      </c>
    </row>
    <row r="43" spans="1:11" ht="17.25" customHeight="1">
      <c r="A43" s="384" t="s">
        <v>127</v>
      </c>
      <c r="B43" s="385"/>
      <c r="C43" s="385"/>
      <c r="D43" s="385"/>
      <c r="E43" s="385"/>
      <c r="F43" s="385"/>
      <c r="G43" s="385"/>
      <c r="H43" s="385"/>
      <c r="I43" s="385"/>
      <c r="J43" s="385"/>
      <c r="K43" s="386"/>
    </row>
    <row r="44" spans="1:11" ht="16.5" customHeight="1">
      <c r="A44" s="353" t="s">
        <v>197</v>
      </c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  <row r="45" spans="1:11" ht="18" customHeight="1">
      <c r="A45" s="387" t="s">
        <v>122</v>
      </c>
      <c r="B45" s="388"/>
      <c r="C45" s="388"/>
      <c r="D45" s="388"/>
      <c r="E45" s="388"/>
      <c r="F45" s="388"/>
      <c r="G45" s="388"/>
      <c r="H45" s="388"/>
      <c r="I45" s="388"/>
      <c r="J45" s="388"/>
      <c r="K45" s="389"/>
    </row>
    <row r="46" spans="1:11" ht="18" customHeight="1">
      <c r="A46" s="387"/>
      <c r="B46" s="388"/>
      <c r="C46" s="388"/>
      <c r="D46" s="388"/>
      <c r="E46" s="388"/>
      <c r="F46" s="388"/>
      <c r="G46" s="388"/>
      <c r="H46" s="388"/>
      <c r="I46" s="388"/>
      <c r="J46" s="388"/>
      <c r="K46" s="389"/>
    </row>
    <row r="47" spans="1:11" ht="18" customHeight="1">
      <c r="A47" s="373"/>
      <c r="B47" s="374"/>
      <c r="C47" s="374"/>
      <c r="D47" s="374"/>
      <c r="E47" s="374"/>
      <c r="F47" s="374"/>
      <c r="G47" s="374"/>
      <c r="H47" s="374"/>
      <c r="I47" s="374"/>
      <c r="J47" s="374"/>
      <c r="K47" s="375"/>
    </row>
    <row r="48" spans="1:11" ht="21" customHeight="1">
      <c r="A48" s="176" t="s">
        <v>133</v>
      </c>
      <c r="B48" s="390" t="s">
        <v>134</v>
      </c>
      <c r="C48" s="390"/>
      <c r="D48" s="177" t="s">
        <v>135</v>
      </c>
      <c r="E48" s="178"/>
      <c r="F48" s="177" t="s">
        <v>137</v>
      </c>
      <c r="G48" s="179"/>
      <c r="H48" s="391" t="s">
        <v>138</v>
      </c>
      <c r="I48" s="391"/>
      <c r="J48" s="390" t="s">
        <v>139</v>
      </c>
      <c r="K48" s="392"/>
    </row>
    <row r="49" spans="1:11" ht="16.5" customHeight="1">
      <c r="A49" s="283" t="s">
        <v>198</v>
      </c>
      <c r="B49" s="284"/>
      <c r="C49" s="284"/>
      <c r="D49" s="284"/>
      <c r="E49" s="284"/>
      <c r="F49" s="284"/>
      <c r="G49" s="284"/>
      <c r="H49" s="284"/>
      <c r="I49" s="284"/>
      <c r="J49" s="284"/>
      <c r="K49" s="285"/>
    </row>
    <row r="50" spans="1:11" ht="16.5" customHeight="1">
      <c r="A50" s="393"/>
      <c r="B50" s="394"/>
      <c r="C50" s="394"/>
      <c r="D50" s="394"/>
      <c r="E50" s="394"/>
      <c r="F50" s="394"/>
      <c r="G50" s="394"/>
      <c r="H50" s="394"/>
      <c r="I50" s="394"/>
      <c r="J50" s="394"/>
      <c r="K50" s="395"/>
    </row>
    <row r="51" spans="1:11" ht="16.5" customHeight="1">
      <c r="A51" s="396"/>
      <c r="B51" s="397"/>
      <c r="C51" s="397"/>
      <c r="D51" s="397"/>
      <c r="E51" s="397"/>
      <c r="F51" s="397"/>
      <c r="G51" s="397"/>
      <c r="H51" s="397"/>
      <c r="I51" s="397"/>
      <c r="J51" s="397"/>
      <c r="K51" s="398"/>
    </row>
    <row r="52" spans="1:11" ht="21" customHeight="1">
      <c r="A52" s="176" t="s">
        <v>133</v>
      </c>
      <c r="B52" s="390" t="s">
        <v>134</v>
      </c>
      <c r="C52" s="390"/>
      <c r="D52" s="177" t="s">
        <v>135</v>
      </c>
      <c r="E52" s="177"/>
      <c r="F52" s="177" t="s">
        <v>137</v>
      </c>
      <c r="G52" s="179"/>
      <c r="H52" s="391" t="s">
        <v>138</v>
      </c>
      <c r="I52" s="391"/>
      <c r="J52" s="399" t="s">
        <v>139</v>
      </c>
      <c r="K52" s="400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J39"/>
    <mergeCell ref="A40:J40"/>
    <mergeCell ref="A41:J41"/>
    <mergeCell ref="A42:J42"/>
    <mergeCell ref="A43:K43"/>
    <mergeCell ref="A34:J34"/>
    <mergeCell ref="A35:J35"/>
    <mergeCell ref="A36:J36"/>
    <mergeCell ref="A37:J37"/>
    <mergeCell ref="A38:J38"/>
    <mergeCell ref="A29:K29"/>
    <mergeCell ref="A30:K30"/>
    <mergeCell ref="A31:J31"/>
    <mergeCell ref="A32:J32"/>
    <mergeCell ref="A33:J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F24"/>
  <sheetViews>
    <sheetView workbookViewId="0">
      <selection activeCell="B2" sqref="B2:D2"/>
    </sheetView>
  </sheetViews>
  <sheetFormatPr defaultColWidth="9" defaultRowHeight="14.25"/>
  <cols>
    <col min="1" max="1" width="13.625" style="44" customWidth="1"/>
    <col min="2" max="2" width="7.5" style="44" customWidth="1"/>
    <col min="3" max="4" width="8.5" style="45" customWidth="1"/>
    <col min="5" max="7" width="8.5" style="44" customWidth="1"/>
    <col min="8" max="8" width="8.875" style="44" customWidth="1"/>
    <col min="9" max="9" width="6.75" style="44" customWidth="1"/>
    <col min="10" max="10" width="2.75" style="44" customWidth="1"/>
    <col min="11" max="21" width="7.375" style="44" customWidth="1"/>
    <col min="22" max="22" width="7.375" style="46" customWidth="1"/>
    <col min="23" max="260" width="9" style="44"/>
    <col min="261" max="16384" width="9" style="23"/>
  </cols>
  <sheetData>
    <row r="1" spans="1:263" s="44" customFormat="1" ht="29.1" customHeight="1">
      <c r="A1" s="327" t="s">
        <v>141</v>
      </c>
      <c r="B1" s="327"/>
      <c r="C1" s="328"/>
      <c r="D1" s="328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57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  <c r="IW1" s="23"/>
      <c r="IX1" s="23"/>
      <c r="IY1" s="23"/>
      <c r="IZ1" s="23"/>
      <c r="JA1" s="23"/>
      <c r="JB1" s="23"/>
      <c r="JC1" s="23"/>
    </row>
    <row r="2" spans="1:263" s="44" customFormat="1" ht="20.100000000000001" customHeight="1">
      <c r="A2" s="47" t="s">
        <v>62</v>
      </c>
      <c r="B2" s="401" t="s">
        <v>199</v>
      </c>
      <c r="C2" s="402"/>
      <c r="D2" s="403"/>
      <c r="E2" s="50" t="s">
        <v>68</v>
      </c>
      <c r="F2" s="404"/>
      <c r="G2" s="404"/>
      <c r="H2" s="404"/>
      <c r="I2" s="404"/>
      <c r="J2" s="415"/>
      <c r="K2" s="134" t="s">
        <v>57</v>
      </c>
      <c r="L2" s="134"/>
      <c r="M2" s="405" t="s">
        <v>58</v>
      </c>
      <c r="N2" s="405"/>
      <c r="O2" s="405"/>
      <c r="P2" s="405"/>
      <c r="Q2" s="405"/>
      <c r="R2" s="405"/>
      <c r="S2" s="405"/>
      <c r="T2" s="405"/>
      <c r="U2" s="406"/>
      <c r="V2" s="59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</row>
    <row r="3" spans="1:263" s="44" customFormat="1">
      <c r="A3" s="412" t="s">
        <v>142</v>
      </c>
      <c r="B3" s="407" t="s">
        <v>143</v>
      </c>
      <c r="C3" s="408"/>
      <c r="D3" s="407"/>
      <c r="E3" s="407"/>
      <c r="F3" s="407"/>
      <c r="G3" s="407"/>
      <c r="H3" s="407"/>
      <c r="I3" s="409"/>
      <c r="J3" s="338"/>
      <c r="K3" s="410" t="s">
        <v>144</v>
      </c>
      <c r="L3" s="410"/>
      <c r="M3" s="410"/>
      <c r="N3" s="410"/>
      <c r="O3" s="410"/>
      <c r="P3" s="410"/>
      <c r="Q3" s="410"/>
      <c r="R3" s="410"/>
      <c r="S3" s="410"/>
      <c r="T3" s="410"/>
      <c r="U3" s="411"/>
      <c r="V3" s="146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</row>
    <row r="4" spans="1:263" s="44" customFormat="1">
      <c r="A4" s="412"/>
      <c r="B4" s="108"/>
      <c r="C4" s="109"/>
      <c r="D4" s="108"/>
      <c r="E4" s="108"/>
      <c r="F4" s="108"/>
      <c r="G4" s="108"/>
      <c r="H4" s="108"/>
      <c r="I4" s="135"/>
      <c r="J4" s="338"/>
      <c r="K4" s="60" t="s">
        <v>148</v>
      </c>
      <c r="L4" s="60" t="s">
        <v>149</v>
      </c>
      <c r="M4" s="60" t="s">
        <v>148</v>
      </c>
      <c r="N4" s="60" t="s">
        <v>149</v>
      </c>
      <c r="O4" s="60" t="s">
        <v>148</v>
      </c>
      <c r="P4" s="60" t="s">
        <v>149</v>
      </c>
      <c r="Q4" s="60" t="s">
        <v>148</v>
      </c>
      <c r="R4" s="60" t="s">
        <v>149</v>
      </c>
      <c r="S4" s="60" t="s">
        <v>148</v>
      </c>
      <c r="T4" s="60" t="s">
        <v>149</v>
      </c>
      <c r="U4" s="60" t="s">
        <v>148</v>
      </c>
      <c r="V4" s="147" t="s">
        <v>149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</row>
    <row r="5" spans="1:263" s="44" customFormat="1" ht="16.5">
      <c r="A5" s="412"/>
      <c r="B5" s="413" t="s">
        <v>145</v>
      </c>
      <c r="C5" s="51" t="s">
        <v>110</v>
      </c>
      <c r="D5" s="51" t="s">
        <v>111</v>
      </c>
      <c r="E5" s="52" t="s">
        <v>112</v>
      </c>
      <c r="F5" s="51" t="s">
        <v>113</v>
      </c>
      <c r="G5" s="51" t="s">
        <v>114</v>
      </c>
      <c r="H5" s="53"/>
      <c r="I5" s="64"/>
      <c r="J5" s="338"/>
      <c r="K5" s="22"/>
      <c r="L5" s="22"/>
      <c r="M5" s="22"/>
      <c r="N5" s="22"/>
      <c r="O5" s="22"/>
      <c r="P5" s="22"/>
      <c r="Q5" s="22"/>
      <c r="R5" s="22"/>
      <c r="S5" s="22"/>
      <c r="T5" s="22"/>
      <c r="U5" s="49"/>
      <c r="V5" s="148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</row>
    <row r="6" spans="1:263" s="44" customFormat="1" ht="16.5">
      <c r="A6" s="412"/>
      <c r="B6" s="414"/>
      <c r="C6" s="54" t="s">
        <v>150</v>
      </c>
      <c r="D6" s="54" t="s">
        <v>151</v>
      </c>
      <c r="E6" s="54" t="s">
        <v>152</v>
      </c>
      <c r="F6" s="54" t="s">
        <v>153</v>
      </c>
      <c r="G6" s="54" t="s">
        <v>154</v>
      </c>
      <c r="H6" s="110"/>
      <c r="I6" s="64"/>
      <c r="J6" s="416"/>
      <c r="K6" s="136" t="s">
        <v>110</v>
      </c>
      <c r="L6" s="136" t="s">
        <v>110</v>
      </c>
      <c r="M6" s="136" t="s">
        <v>111</v>
      </c>
      <c r="N6" s="136" t="s">
        <v>111</v>
      </c>
      <c r="O6" s="137" t="s">
        <v>112</v>
      </c>
      <c r="P6" s="137" t="s">
        <v>112</v>
      </c>
      <c r="Q6" s="136" t="s">
        <v>113</v>
      </c>
      <c r="R6" s="136" t="s">
        <v>113</v>
      </c>
      <c r="S6" s="136" t="s">
        <v>114</v>
      </c>
      <c r="T6" s="136" t="s">
        <v>114</v>
      </c>
      <c r="U6" s="149"/>
      <c r="V6" s="150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</row>
    <row r="7" spans="1:263" s="44" customFormat="1" ht="20.100000000000001" customHeight="1">
      <c r="A7" s="111"/>
      <c r="B7" s="112"/>
      <c r="C7" s="112"/>
      <c r="D7" s="112"/>
      <c r="E7" s="112"/>
      <c r="F7" s="112"/>
      <c r="G7" s="112"/>
      <c r="H7" s="111"/>
      <c r="I7" s="114"/>
      <c r="J7" s="416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51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</row>
    <row r="8" spans="1:263" s="44" customFormat="1" ht="20.100000000000001" customHeight="1">
      <c r="A8" s="111"/>
      <c r="B8" s="112"/>
      <c r="C8" s="112"/>
      <c r="D8" s="112"/>
      <c r="E8" s="112"/>
      <c r="F8" s="112"/>
      <c r="G8" s="112"/>
      <c r="H8" s="111"/>
      <c r="I8" s="114"/>
      <c r="J8" s="416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51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</row>
    <row r="9" spans="1:263" s="44" customFormat="1" ht="20.100000000000001" customHeight="1">
      <c r="A9" s="111"/>
      <c r="B9" s="112"/>
      <c r="C9" s="112"/>
      <c r="D9" s="112"/>
      <c r="E9" s="112"/>
      <c r="F9" s="112"/>
      <c r="G9" s="112"/>
      <c r="H9" s="111"/>
      <c r="I9" s="114"/>
      <c r="J9" s="416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51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</row>
    <row r="10" spans="1:263" s="44" customFormat="1" ht="20.100000000000001" customHeight="1">
      <c r="A10" s="111"/>
      <c r="B10" s="112"/>
      <c r="C10" s="112"/>
      <c r="D10" s="112"/>
      <c r="E10" s="112"/>
      <c r="F10" s="112"/>
      <c r="G10" s="112"/>
      <c r="H10" s="111"/>
      <c r="I10" s="114"/>
      <c r="J10" s="416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51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</row>
    <row r="11" spans="1:263" s="44" customFormat="1" ht="20.100000000000001" customHeight="1">
      <c r="A11" s="111"/>
      <c r="B11" s="112"/>
      <c r="C11" s="112"/>
      <c r="D11" s="112"/>
      <c r="E11" s="112"/>
      <c r="F11" s="112"/>
      <c r="G11" s="112"/>
      <c r="H11" s="111"/>
      <c r="I11" s="114"/>
      <c r="J11" s="416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51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</row>
    <row r="12" spans="1:263" s="44" customFormat="1" ht="20.100000000000001" customHeight="1">
      <c r="A12" s="111"/>
      <c r="B12" s="112"/>
      <c r="C12" s="112"/>
      <c r="D12" s="112"/>
      <c r="E12" s="112"/>
      <c r="F12" s="112"/>
      <c r="G12" s="112"/>
      <c r="H12" s="111"/>
      <c r="I12" s="139"/>
      <c r="J12" s="416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51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</row>
    <row r="13" spans="1:263" s="44" customFormat="1" ht="20.100000000000001" customHeight="1">
      <c r="A13" s="111"/>
      <c r="B13" s="112"/>
      <c r="C13" s="112"/>
      <c r="D13" s="112"/>
      <c r="E13" s="112"/>
      <c r="F13" s="112"/>
      <c r="G13" s="112"/>
      <c r="H13" s="111"/>
      <c r="I13" s="114"/>
      <c r="J13" s="416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51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</row>
    <row r="14" spans="1:263" s="44" customFormat="1" ht="20.100000000000001" customHeight="1">
      <c r="A14" s="111"/>
      <c r="B14" s="112"/>
      <c r="C14" s="112"/>
      <c r="D14" s="112"/>
      <c r="E14" s="112"/>
      <c r="F14" s="112"/>
      <c r="G14" s="112"/>
      <c r="H14" s="111"/>
      <c r="I14" s="114"/>
      <c r="J14" s="416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51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</row>
    <row r="15" spans="1:263" s="44" customFormat="1" ht="20.100000000000001" customHeight="1">
      <c r="A15" s="113"/>
      <c r="B15" s="112"/>
      <c r="C15" s="112"/>
      <c r="D15" s="112"/>
      <c r="E15" s="112"/>
      <c r="F15" s="112"/>
      <c r="G15" s="112"/>
      <c r="H15" s="111"/>
      <c r="I15" s="114"/>
      <c r="J15" s="416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51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</row>
    <row r="16" spans="1:263" s="44" customFormat="1" ht="20.100000000000001" customHeight="1">
      <c r="A16" s="111"/>
      <c r="B16" s="112"/>
      <c r="C16" s="112"/>
      <c r="D16" s="112"/>
      <c r="E16" s="112"/>
      <c r="F16" s="112"/>
      <c r="G16" s="112"/>
      <c r="H16" s="114"/>
      <c r="I16" s="114"/>
      <c r="J16" s="416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51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23"/>
      <c r="IZ16" s="23"/>
      <c r="JA16" s="23"/>
      <c r="JB16" s="23"/>
      <c r="JC16" s="23"/>
    </row>
    <row r="17" spans="1:266" s="44" customFormat="1" ht="20.100000000000001" customHeight="1">
      <c r="A17" s="68"/>
      <c r="B17" s="68"/>
      <c r="C17" s="112"/>
      <c r="D17" s="112"/>
      <c r="E17" s="112"/>
      <c r="F17" s="112"/>
      <c r="G17" s="112"/>
      <c r="H17" s="114"/>
      <c r="I17" s="140"/>
      <c r="J17" s="416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51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23"/>
      <c r="IZ17" s="23"/>
      <c r="JA17" s="23"/>
      <c r="JB17" s="23"/>
      <c r="JC17" s="23"/>
    </row>
    <row r="18" spans="1:266" s="44" customFormat="1" ht="20.100000000000001" customHeight="1">
      <c r="A18" s="115"/>
      <c r="B18" s="116"/>
      <c r="C18" s="117"/>
      <c r="D18" s="117"/>
      <c r="E18" s="118"/>
      <c r="F18" s="117"/>
      <c r="G18" s="117"/>
      <c r="H18" s="119"/>
      <c r="I18" s="141"/>
      <c r="J18" s="416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51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23"/>
      <c r="IZ18" s="23"/>
      <c r="JA18" s="23"/>
      <c r="JB18" s="23"/>
      <c r="JC18" s="23"/>
    </row>
    <row r="19" spans="1:266" s="44" customFormat="1" ht="20.100000000000001" customHeight="1">
      <c r="A19" s="120"/>
      <c r="B19" s="121"/>
      <c r="C19" s="122"/>
      <c r="D19" s="122"/>
      <c r="E19" s="123"/>
      <c r="F19" s="124"/>
      <c r="G19" s="124"/>
      <c r="H19" s="125"/>
      <c r="I19" s="141"/>
      <c r="J19" s="416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51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</row>
    <row r="20" spans="1:266" s="44" customFormat="1" ht="20.100000000000001" customHeight="1">
      <c r="A20" s="126"/>
      <c r="B20" s="127"/>
      <c r="C20" s="128"/>
      <c r="D20" s="128"/>
      <c r="E20" s="129"/>
      <c r="F20" s="128"/>
      <c r="G20" s="128"/>
      <c r="H20" s="128"/>
      <c r="I20" s="128"/>
      <c r="J20" s="417"/>
      <c r="K20" s="142"/>
      <c r="L20" s="142"/>
      <c r="M20" s="142"/>
      <c r="N20" s="143"/>
      <c r="O20" s="142"/>
      <c r="P20" s="142"/>
      <c r="Q20" s="142"/>
      <c r="R20" s="142"/>
      <c r="S20" s="142"/>
      <c r="T20" s="142"/>
      <c r="U20" s="143"/>
      <c r="V20" s="152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</row>
    <row r="21" spans="1:266" s="44" customFormat="1" ht="16.5">
      <c r="A21" s="130"/>
      <c r="B21" s="130"/>
      <c r="C21" s="130"/>
      <c r="D21" s="130"/>
      <c r="E21" s="131"/>
      <c r="F21" s="130"/>
      <c r="G21" s="130"/>
      <c r="H21" s="130"/>
      <c r="I21" s="144"/>
      <c r="V21" s="57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</row>
    <row r="22" spans="1:266" s="44" customFormat="1">
      <c r="A22" s="132" t="s">
        <v>200</v>
      </c>
      <c r="B22" s="132"/>
      <c r="C22" s="133"/>
      <c r="D22" s="133"/>
      <c r="V22" s="57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23"/>
      <c r="IZ22" s="23"/>
      <c r="JA22" s="23"/>
      <c r="JB22" s="23"/>
      <c r="JC22" s="23"/>
    </row>
    <row r="23" spans="1:266" s="44" customFormat="1">
      <c r="C23" s="45"/>
      <c r="D23" s="45"/>
      <c r="K23" s="69" t="s">
        <v>172</v>
      </c>
      <c r="L23" s="145">
        <v>45038</v>
      </c>
      <c r="M23" s="70"/>
      <c r="N23" s="69" t="s">
        <v>173</v>
      </c>
      <c r="O23" s="69" t="s">
        <v>201</v>
      </c>
      <c r="P23" s="69"/>
      <c r="Q23" s="69"/>
      <c r="R23" s="69"/>
      <c r="S23" s="69"/>
      <c r="T23" s="69" t="s">
        <v>174</v>
      </c>
      <c r="U23" s="44" t="s">
        <v>139</v>
      </c>
      <c r="V23" s="57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</row>
    <row r="24" spans="1:266" s="44" customFormat="1">
      <c r="C24" s="45"/>
      <c r="D24" s="45"/>
      <c r="V24" s="46"/>
      <c r="JA24" s="23"/>
      <c r="JB24" s="23"/>
      <c r="JC24" s="23"/>
      <c r="JD24" s="23"/>
      <c r="JE24" s="23"/>
      <c r="JF24" s="23"/>
    </row>
  </sheetData>
  <mergeCells count="9">
    <mergeCell ref="A1:U1"/>
    <mergeCell ref="B2:D2"/>
    <mergeCell ref="F2:I2"/>
    <mergeCell ref="M2:U2"/>
    <mergeCell ref="B3:I3"/>
    <mergeCell ref="K3:U3"/>
    <mergeCell ref="A3:A6"/>
    <mergeCell ref="B5:B6"/>
    <mergeCell ref="J2:J20"/>
  </mergeCells>
  <phoneticPr fontId="64" type="noConversion"/>
  <pageMargins left="0.27500000000000002" right="0.118055555555556" top="0.43263888888888902" bottom="0.23611111111111099" header="0.55069444444444404" footer="0.23611111111111099"/>
  <pageSetup paperSize="9" scale="78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5"/>
  <sheetViews>
    <sheetView workbookViewId="0">
      <selection activeCell="E49" sqref="E49"/>
    </sheetView>
  </sheetViews>
  <sheetFormatPr defaultColWidth="10.125" defaultRowHeight="14.25"/>
  <cols>
    <col min="1" max="1" width="9.625" style="71" customWidth="1"/>
    <col min="2" max="2" width="9.25" style="71" customWidth="1"/>
    <col min="3" max="3" width="11.875" style="71" customWidth="1"/>
    <col min="4" max="4" width="9.5" style="71" customWidth="1"/>
    <col min="5" max="5" width="10.87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0.75" style="71" customWidth="1"/>
    <col min="12" max="16384" width="10.125" style="71"/>
  </cols>
  <sheetData>
    <row r="1" spans="1:15" ht="25.5">
      <c r="A1" s="418" t="s">
        <v>202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5" ht="18" customHeight="1">
      <c r="A2" s="72" t="s">
        <v>53</v>
      </c>
      <c r="B2" s="419" t="s">
        <v>203</v>
      </c>
      <c r="C2" s="419"/>
      <c r="D2" s="73" t="s">
        <v>62</v>
      </c>
      <c r="E2" s="74" t="s">
        <v>63</v>
      </c>
      <c r="F2" s="75" t="s">
        <v>204</v>
      </c>
      <c r="G2" s="420" t="s">
        <v>69</v>
      </c>
      <c r="H2" s="420"/>
      <c r="I2" s="93" t="s">
        <v>57</v>
      </c>
      <c r="J2" s="420" t="s">
        <v>58</v>
      </c>
      <c r="K2" s="421"/>
    </row>
    <row r="3" spans="1:15" ht="18" customHeight="1">
      <c r="A3" s="76" t="s">
        <v>75</v>
      </c>
      <c r="B3" s="342">
        <v>313</v>
      </c>
      <c r="C3" s="342"/>
      <c r="D3" s="78" t="s">
        <v>205</v>
      </c>
      <c r="E3" s="422">
        <v>45051</v>
      </c>
      <c r="F3" s="422"/>
      <c r="G3" s="422"/>
      <c r="H3" s="371" t="s">
        <v>206</v>
      </c>
      <c r="I3" s="371"/>
      <c r="J3" s="371"/>
      <c r="K3" s="372"/>
    </row>
    <row r="4" spans="1:15" ht="18" customHeight="1">
      <c r="A4" s="79" t="s">
        <v>72</v>
      </c>
      <c r="B4" s="80" t="s">
        <v>207</v>
      </c>
      <c r="C4" s="81">
        <v>7</v>
      </c>
      <c r="D4" s="82" t="s">
        <v>208</v>
      </c>
      <c r="E4" s="346" t="s">
        <v>209</v>
      </c>
      <c r="F4" s="346"/>
      <c r="G4" s="346"/>
      <c r="H4" s="306" t="s">
        <v>210</v>
      </c>
      <c r="I4" s="306"/>
      <c r="J4" s="81" t="s">
        <v>66</v>
      </c>
      <c r="K4" s="98" t="s">
        <v>67</v>
      </c>
    </row>
    <row r="5" spans="1:15" ht="18" customHeight="1">
      <c r="A5" s="79" t="s">
        <v>211</v>
      </c>
      <c r="B5" s="342">
        <v>2</v>
      </c>
      <c r="C5" s="342"/>
      <c r="D5" s="78" t="s">
        <v>212</v>
      </c>
      <c r="E5" s="78" t="s">
        <v>213</v>
      </c>
      <c r="G5" s="78"/>
      <c r="H5" s="306" t="s">
        <v>214</v>
      </c>
      <c r="I5" s="306"/>
      <c r="J5" s="81" t="s">
        <v>66</v>
      </c>
      <c r="K5" s="98" t="s">
        <v>67</v>
      </c>
    </row>
    <row r="6" spans="1:15" ht="18" customHeight="1">
      <c r="A6" s="83" t="s">
        <v>215</v>
      </c>
      <c r="B6" s="274">
        <v>14</v>
      </c>
      <c r="C6" s="274"/>
      <c r="D6" s="84" t="s">
        <v>216</v>
      </c>
      <c r="E6" s="85">
        <v>313</v>
      </c>
      <c r="F6" s="86"/>
      <c r="G6" s="84"/>
      <c r="H6" s="423" t="s">
        <v>217</v>
      </c>
      <c r="I6" s="423"/>
      <c r="J6" s="86" t="s">
        <v>66</v>
      </c>
      <c r="K6" s="99" t="s">
        <v>67</v>
      </c>
    </row>
    <row r="7" spans="1:15" ht="18" customHeight="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5" ht="18" customHeight="1">
      <c r="A8" s="90" t="s">
        <v>218</v>
      </c>
      <c r="B8" s="75" t="s">
        <v>219</v>
      </c>
      <c r="C8" s="75" t="s">
        <v>220</v>
      </c>
      <c r="D8" s="75" t="s">
        <v>221</v>
      </c>
      <c r="E8" s="75" t="s">
        <v>222</v>
      </c>
      <c r="F8" s="75" t="s">
        <v>223</v>
      </c>
      <c r="G8" s="424" t="s">
        <v>224</v>
      </c>
      <c r="H8" s="425"/>
      <c r="I8" s="425"/>
      <c r="J8" s="425"/>
      <c r="K8" s="426"/>
    </row>
    <row r="9" spans="1:15" ht="18" customHeight="1">
      <c r="A9" s="305" t="s">
        <v>225</v>
      </c>
      <c r="B9" s="306"/>
      <c r="C9" s="81" t="s">
        <v>66</v>
      </c>
      <c r="D9" s="81" t="s">
        <v>67</v>
      </c>
      <c r="E9" s="78" t="s">
        <v>226</v>
      </c>
      <c r="F9" s="91" t="s">
        <v>227</v>
      </c>
      <c r="G9" s="427"/>
      <c r="H9" s="428"/>
      <c r="I9" s="428"/>
      <c r="J9" s="428"/>
      <c r="K9" s="429"/>
    </row>
    <row r="10" spans="1:15" ht="18" customHeight="1">
      <c r="A10" s="305" t="s">
        <v>228</v>
      </c>
      <c r="B10" s="306"/>
      <c r="C10" s="81" t="s">
        <v>66</v>
      </c>
      <c r="D10" s="81" t="s">
        <v>67</v>
      </c>
      <c r="E10" s="78" t="s">
        <v>229</v>
      </c>
      <c r="F10" s="91" t="s">
        <v>230</v>
      </c>
      <c r="G10" s="427" t="s">
        <v>231</v>
      </c>
      <c r="H10" s="428"/>
      <c r="I10" s="428"/>
      <c r="J10" s="428"/>
      <c r="K10" s="429"/>
    </row>
    <row r="11" spans="1:15" ht="18" customHeight="1">
      <c r="A11" s="387" t="s">
        <v>183</v>
      </c>
      <c r="B11" s="388"/>
      <c r="C11" s="388"/>
      <c r="D11" s="388"/>
      <c r="E11" s="388"/>
      <c r="F11" s="388"/>
      <c r="G11" s="388"/>
      <c r="H11" s="388"/>
      <c r="I11" s="388"/>
      <c r="J11" s="388"/>
      <c r="K11" s="389"/>
    </row>
    <row r="12" spans="1:15" ht="18" customHeight="1">
      <c r="A12" s="76" t="s">
        <v>89</v>
      </c>
      <c r="B12" s="81" t="s">
        <v>85</v>
      </c>
      <c r="C12" s="81" t="s">
        <v>86</v>
      </c>
      <c r="D12" s="91"/>
      <c r="E12" s="78" t="s">
        <v>87</v>
      </c>
      <c r="F12" s="81" t="s">
        <v>85</v>
      </c>
      <c r="G12" s="81" t="s">
        <v>86</v>
      </c>
      <c r="H12" s="81"/>
      <c r="I12" s="78" t="s">
        <v>232</v>
      </c>
      <c r="J12" s="81" t="s">
        <v>85</v>
      </c>
      <c r="K12" s="98" t="s">
        <v>86</v>
      </c>
    </row>
    <row r="13" spans="1:15" ht="18" customHeight="1">
      <c r="A13" s="76" t="s">
        <v>92</v>
      </c>
      <c r="B13" s="81" t="s">
        <v>85</v>
      </c>
      <c r="C13" s="81" t="s">
        <v>86</v>
      </c>
      <c r="D13" s="91"/>
      <c r="E13" s="78" t="s">
        <v>97</v>
      </c>
      <c r="F13" s="81" t="s">
        <v>85</v>
      </c>
      <c r="G13" s="81" t="s">
        <v>86</v>
      </c>
      <c r="H13" s="81"/>
      <c r="I13" s="78" t="s">
        <v>233</v>
      </c>
      <c r="J13" s="81" t="s">
        <v>85</v>
      </c>
      <c r="K13" s="98" t="s">
        <v>86</v>
      </c>
    </row>
    <row r="14" spans="1:15" ht="18" customHeight="1">
      <c r="A14" s="83" t="s">
        <v>234</v>
      </c>
      <c r="B14" s="86" t="s">
        <v>85</v>
      </c>
      <c r="C14" s="86" t="s">
        <v>86</v>
      </c>
      <c r="D14" s="92"/>
      <c r="E14" s="84" t="s">
        <v>235</v>
      </c>
      <c r="F14" s="86" t="s">
        <v>85</v>
      </c>
      <c r="G14" s="86" t="s">
        <v>86</v>
      </c>
      <c r="H14" s="86"/>
      <c r="I14" s="84" t="s">
        <v>236</v>
      </c>
      <c r="J14" s="86" t="s">
        <v>85</v>
      </c>
      <c r="K14" s="99" t="s">
        <v>86</v>
      </c>
    </row>
    <row r="15" spans="1:15" ht="18" customHeight="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5" ht="18" customHeight="1">
      <c r="A16" s="370" t="s">
        <v>237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8"/>
      <c r="O16" s="101" t="s">
        <v>79</v>
      </c>
    </row>
    <row r="17" spans="1:11" ht="18" customHeight="1">
      <c r="A17" s="305" t="s">
        <v>238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76"/>
    </row>
    <row r="18" spans="1:11" ht="18" customHeight="1">
      <c r="A18" s="305"/>
      <c r="B18" s="306"/>
      <c r="C18" s="306"/>
      <c r="D18" s="306"/>
      <c r="E18" s="306"/>
      <c r="F18" s="306"/>
      <c r="G18" s="306"/>
      <c r="H18" s="306"/>
      <c r="I18" s="306"/>
      <c r="J18" s="306"/>
      <c r="K18" s="376"/>
    </row>
    <row r="19" spans="1:11" ht="21.95" customHeight="1">
      <c r="A19" s="305"/>
      <c r="B19" s="306"/>
      <c r="C19" s="306"/>
      <c r="D19" s="306"/>
      <c r="E19" s="306"/>
      <c r="F19" s="306"/>
      <c r="G19" s="306"/>
      <c r="H19" s="306"/>
      <c r="I19" s="306"/>
      <c r="J19" s="306"/>
      <c r="K19" s="376"/>
    </row>
    <row r="20" spans="1:11" ht="21.95" customHeight="1">
      <c r="A20" s="359"/>
      <c r="B20" s="360"/>
      <c r="C20" s="360"/>
      <c r="D20" s="360"/>
      <c r="E20" s="360"/>
      <c r="F20" s="360"/>
      <c r="G20" s="360"/>
      <c r="H20" s="360"/>
      <c r="I20" s="360"/>
      <c r="J20" s="360"/>
      <c r="K20" s="430"/>
    </row>
    <row r="21" spans="1:11" ht="21.95" customHeight="1">
      <c r="A21" s="359"/>
      <c r="B21" s="360"/>
      <c r="C21" s="360"/>
      <c r="D21" s="360"/>
      <c r="E21" s="360"/>
      <c r="F21" s="360"/>
      <c r="G21" s="360"/>
      <c r="H21" s="360"/>
      <c r="I21" s="360"/>
      <c r="J21" s="360"/>
      <c r="K21" s="430"/>
    </row>
    <row r="22" spans="1:11" ht="21.95" customHeight="1">
      <c r="A22" s="359"/>
      <c r="B22" s="360"/>
      <c r="C22" s="360"/>
      <c r="D22" s="360"/>
      <c r="E22" s="360"/>
      <c r="F22" s="360"/>
      <c r="G22" s="360"/>
      <c r="H22" s="360"/>
      <c r="I22" s="360"/>
      <c r="J22" s="360"/>
      <c r="K22" s="430"/>
    </row>
    <row r="23" spans="1:11" ht="21.95" customHeight="1">
      <c r="A23" s="431"/>
      <c r="B23" s="432"/>
      <c r="C23" s="432"/>
      <c r="D23" s="432"/>
      <c r="E23" s="432"/>
      <c r="F23" s="432"/>
      <c r="G23" s="432"/>
      <c r="H23" s="432"/>
      <c r="I23" s="432"/>
      <c r="J23" s="432"/>
      <c r="K23" s="433"/>
    </row>
    <row r="24" spans="1:11" ht="18" customHeight="1">
      <c r="A24" s="305" t="s">
        <v>121</v>
      </c>
      <c r="B24" s="306"/>
      <c r="C24" s="81" t="s">
        <v>66</v>
      </c>
      <c r="D24" s="81" t="s">
        <v>67</v>
      </c>
      <c r="E24" s="371"/>
      <c r="F24" s="371"/>
      <c r="G24" s="371"/>
      <c r="H24" s="371"/>
      <c r="I24" s="371"/>
      <c r="J24" s="371"/>
      <c r="K24" s="372"/>
    </row>
    <row r="25" spans="1:11" ht="18" customHeight="1">
      <c r="A25" s="94" t="s">
        <v>239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5"/>
    </row>
    <row r="26" spans="1:11">
      <c r="A26" s="436"/>
      <c r="B26" s="436"/>
      <c r="C26" s="436"/>
      <c r="D26" s="436"/>
      <c r="E26" s="436"/>
      <c r="F26" s="436"/>
      <c r="G26" s="436"/>
      <c r="H26" s="436"/>
      <c r="I26" s="436"/>
      <c r="J26" s="436"/>
      <c r="K26" s="436"/>
    </row>
    <row r="27" spans="1:11" ht="20.100000000000001" customHeight="1">
      <c r="A27" s="437" t="s">
        <v>240</v>
      </c>
      <c r="B27" s="425"/>
      <c r="C27" s="425"/>
      <c r="D27" s="425"/>
      <c r="E27" s="425"/>
      <c r="F27" s="425"/>
      <c r="G27" s="425"/>
      <c r="H27" s="425"/>
      <c r="I27" s="425"/>
      <c r="J27" s="438"/>
      <c r="K27" s="103" t="s">
        <v>190</v>
      </c>
    </row>
    <row r="28" spans="1:11" ht="23.1" customHeight="1">
      <c r="A28" s="439" t="s">
        <v>241</v>
      </c>
      <c r="B28" s="440"/>
      <c r="C28" s="440"/>
      <c r="D28" s="440"/>
      <c r="E28" s="440"/>
      <c r="F28" s="440"/>
      <c r="G28" s="440"/>
      <c r="H28" s="440"/>
      <c r="I28" s="440"/>
      <c r="J28" s="441"/>
      <c r="K28" s="97">
        <v>1</v>
      </c>
    </row>
    <row r="29" spans="1:11" ht="23.1" customHeight="1">
      <c r="A29" s="439" t="s">
        <v>242</v>
      </c>
      <c r="B29" s="440"/>
      <c r="C29" s="440"/>
      <c r="D29" s="440"/>
      <c r="E29" s="440"/>
      <c r="F29" s="440"/>
      <c r="G29" s="440"/>
      <c r="H29" s="440"/>
      <c r="I29" s="440"/>
      <c r="J29" s="441"/>
      <c r="K29" s="104">
        <v>1</v>
      </c>
    </row>
    <row r="30" spans="1:11" ht="23.1" customHeight="1">
      <c r="A30" s="439" t="s">
        <v>243</v>
      </c>
      <c r="B30" s="440"/>
      <c r="C30" s="440"/>
      <c r="D30" s="440"/>
      <c r="E30" s="440"/>
      <c r="F30" s="440"/>
      <c r="G30" s="440"/>
      <c r="H30" s="440"/>
      <c r="I30" s="440"/>
      <c r="J30" s="441"/>
      <c r="K30" s="104">
        <v>1</v>
      </c>
    </row>
    <row r="31" spans="1:11" ht="23.1" customHeight="1">
      <c r="A31" s="439"/>
      <c r="B31" s="440"/>
      <c r="C31" s="440"/>
      <c r="D31" s="440"/>
      <c r="E31" s="440"/>
      <c r="F31" s="440"/>
      <c r="G31" s="440"/>
      <c r="H31" s="440"/>
      <c r="I31" s="440"/>
      <c r="J31" s="441"/>
      <c r="K31" s="105"/>
    </row>
    <row r="32" spans="1:11" ht="23.1" customHeight="1">
      <c r="A32" s="439"/>
      <c r="B32" s="440"/>
      <c r="C32" s="440"/>
      <c r="D32" s="440"/>
      <c r="E32" s="440"/>
      <c r="F32" s="440"/>
      <c r="G32" s="440"/>
      <c r="H32" s="440"/>
      <c r="I32" s="440"/>
      <c r="J32" s="441"/>
      <c r="K32" s="105"/>
    </row>
    <row r="33" spans="1:11" ht="23.1" customHeight="1">
      <c r="A33" s="439"/>
      <c r="B33" s="440"/>
      <c r="C33" s="440"/>
      <c r="D33" s="440"/>
      <c r="E33" s="440"/>
      <c r="F33" s="440"/>
      <c r="G33" s="440"/>
      <c r="H33" s="440"/>
      <c r="I33" s="440"/>
      <c r="J33" s="441"/>
      <c r="K33" s="105"/>
    </row>
    <row r="34" spans="1:11" ht="23.1" customHeight="1">
      <c r="A34" s="439"/>
      <c r="B34" s="440"/>
      <c r="C34" s="440"/>
      <c r="D34" s="440"/>
      <c r="E34" s="440"/>
      <c r="F34" s="440"/>
      <c r="G34" s="440"/>
      <c r="H34" s="440"/>
      <c r="I34" s="440"/>
      <c r="J34" s="441"/>
      <c r="K34" s="100"/>
    </row>
    <row r="35" spans="1:11" ht="23.1" customHeight="1">
      <c r="A35" s="439"/>
      <c r="B35" s="440"/>
      <c r="C35" s="440"/>
      <c r="D35" s="440"/>
      <c r="E35" s="440"/>
      <c r="F35" s="440"/>
      <c r="G35" s="440"/>
      <c r="H35" s="440"/>
      <c r="I35" s="440"/>
      <c r="J35" s="441"/>
      <c r="K35" s="106"/>
    </row>
    <row r="36" spans="1:11" ht="23.1" customHeight="1">
      <c r="A36" s="442" t="s">
        <v>196</v>
      </c>
      <c r="B36" s="443"/>
      <c r="C36" s="443"/>
      <c r="D36" s="443"/>
      <c r="E36" s="443"/>
      <c r="F36" s="443"/>
      <c r="G36" s="443"/>
      <c r="H36" s="443"/>
      <c r="I36" s="443"/>
      <c r="J36" s="444"/>
      <c r="K36" s="107">
        <f>SUM(K28:K35)</f>
        <v>3</v>
      </c>
    </row>
    <row r="37" spans="1:11" ht="18.75" customHeight="1">
      <c r="A37" s="445" t="s">
        <v>244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7"/>
    </row>
    <row r="38" spans="1:11" ht="18.75" customHeight="1">
      <c r="A38" s="302" t="s">
        <v>245</v>
      </c>
      <c r="B38" s="303"/>
      <c r="C38" s="303"/>
      <c r="D38" s="448" t="s">
        <v>246</v>
      </c>
      <c r="E38" s="448"/>
      <c r="F38" s="449" t="s">
        <v>247</v>
      </c>
      <c r="G38" s="450"/>
      <c r="H38" s="303" t="s">
        <v>248</v>
      </c>
      <c r="I38" s="303"/>
      <c r="J38" s="303" t="s">
        <v>249</v>
      </c>
      <c r="K38" s="304"/>
    </row>
    <row r="39" spans="1:11" ht="18.75" customHeight="1">
      <c r="A39" s="79" t="s">
        <v>122</v>
      </c>
      <c r="B39" s="306" t="s">
        <v>250</v>
      </c>
      <c r="C39" s="306"/>
      <c r="D39" s="306"/>
      <c r="E39" s="306"/>
      <c r="F39" s="306"/>
      <c r="G39" s="306"/>
      <c r="H39" s="306"/>
      <c r="I39" s="306"/>
      <c r="J39" s="306"/>
      <c r="K39" s="376"/>
    </row>
    <row r="40" spans="1:11" ht="24" customHeight="1">
      <c r="A40" s="305"/>
      <c r="B40" s="306"/>
      <c r="C40" s="306"/>
      <c r="D40" s="306"/>
      <c r="E40" s="306"/>
      <c r="F40" s="306"/>
      <c r="G40" s="306"/>
      <c r="H40" s="306"/>
      <c r="I40" s="306"/>
      <c r="J40" s="306"/>
      <c r="K40" s="376"/>
    </row>
    <row r="41" spans="1:11" ht="24" customHeight="1">
      <c r="A41" s="305"/>
      <c r="B41" s="306"/>
      <c r="C41" s="306"/>
      <c r="D41" s="306"/>
      <c r="E41" s="306"/>
      <c r="F41" s="306"/>
      <c r="G41" s="306"/>
      <c r="H41" s="306"/>
      <c r="I41" s="306"/>
      <c r="J41" s="306"/>
      <c r="K41" s="376"/>
    </row>
    <row r="42" spans="1:11" ht="32.1" customHeight="1">
      <c r="A42" s="83" t="s">
        <v>133</v>
      </c>
      <c r="B42" s="451" t="s">
        <v>251</v>
      </c>
      <c r="C42" s="451"/>
      <c r="D42" s="84" t="s">
        <v>252</v>
      </c>
      <c r="E42" s="92" t="s">
        <v>136</v>
      </c>
      <c r="F42" s="95" t="s">
        <v>253</v>
      </c>
      <c r="G42" s="96">
        <v>45059</v>
      </c>
      <c r="H42" s="452" t="s">
        <v>138</v>
      </c>
      <c r="I42" s="452"/>
      <c r="J42" s="451" t="s">
        <v>139</v>
      </c>
      <c r="K42" s="45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Y23"/>
  <sheetViews>
    <sheetView tabSelected="1" workbookViewId="0">
      <selection activeCell="L13" sqref="L13"/>
    </sheetView>
  </sheetViews>
  <sheetFormatPr defaultColWidth="9" defaultRowHeight="14.25"/>
  <cols>
    <col min="1" max="1" width="13.625" style="44" customWidth="1"/>
    <col min="2" max="3" width="10.375" style="45" customWidth="1"/>
    <col min="4" max="7" width="10.375" style="44" customWidth="1"/>
    <col min="8" max="8" width="2.75" style="44" customWidth="1"/>
    <col min="9" max="14" width="11.125" style="44" customWidth="1"/>
    <col min="15" max="15" width="9.75" style="46" customWidth="1"/>
    <col min="16" max="253" width="9" style="44"/>
    <col min="254" max="16384" width="9" style="23"/>
  </cols>
  <sheetData>
    <row r="1" spans="1:256" s="44" customFormat="1" ht="29.1" customHeight="1">
      <c r="A1" s="327" t="s">
        <v>141</v>
      </c>
      <c r="B1" s="328"/>
      <c r="C1" s="328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57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s="44" customFormat="1" ht="20.100000000000001" customHeight="1">
      <c r="A2" s="47" t="s">
        <v>62</v>
      </c>
      <c r="B2" s="496" t="s">
        <v>345</v>
      </c>
      <c r="C2" s="330"/>
      <c r="D2" s="50" t="s">
        <v>68</v>
      </c>
      <c r="E2" s="404" t="s">
        <v>69</v>
      </c>
      <c r="F2" s="404"/>
      <c r="G2" s="454"/>
      <c r="H2" s="457"/>
      <c r="I2" s="58" t="s">
        <v>57</v>
      </c>
      <c r="J2" s="455" t="s">
        <v>58</v>
      </c>
      <c r="K2" s="455"/>
      <c r="L2" s="455"/>
      <c r="M2" s="455"/>
      <c r="N2" s="456"/>
      <c r="O2" s="59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s="44" customFormat="1">
      <c r="A3" s="412" t="s">
        <v>142</v>
      </c>
      <c r="B3" s="408"/>
      <c r="C3" s="407"/>
      <c r="D3" s="407"/>
      <c r="E3" s="407"/>
      <c r="F3" s="407"/>
      <c r="G3" s="407"/>
      <c r="H3" s="458"/>
      <c r="I3" s="334" t="s">
        <v>144</v>
      </c>
      <c r="J3" s="334"/>
      <c r="K3" s="334"/>
      <c r="L3" s="334"/>
      <c r="M3" s="334"/>
      <c r="N3" s="334"/>
      <c r="O3" s="61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s="44" customFormat="1" ht="15">
      <c r="A4" s="412"/>
      <c r="B4" s="62" t="s">
        <v>110</v>
      </c>
      <c r="C4" s="62" t="s">
        <v>111</v>
      </c>
      <c r="D4" s="63" t="s">
        <v>112</v>
      </c>
      <c r="E4" s="62" t="s">
        <v>113</v>
      </c>
      <c r="F4" s="62" t="s">
        <v>114</v>
      </c>
      <c r="G4" s="62" t="s">
        <v>146</v>
      </c>
      <c r="H4" s="458"/>
      <c r="I4" s="497" t="s">
        <v>346</v>
      </c>
      <c r="J4" s="497" t="s">
        <v>346</v>
      </c>
      <c r="K4" s="497" t="s">
        <v>346</v>
      </c>
      <c r="L4" s="497" t="s">
        <v>346</v>
      </c>
      <c r="M4" s="497" t="s">
        <v>346</v>
      </c>
      <c r="N4" s="497" t="s">
        <v>346</v>
      </c>
      <c r="O4" s="62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s="44" customFormat="1" ht="16.5">
      <c r="A5" s="412"/>
      <c r="B5" s="64" t="s">
        <v>150</v>
      </c>
      <c r="C5" s="64" t="s">
        <v>151</v>
      </c>
      <c r="D5" s="64" t="s">
        <v>152</v>
      </c>
      <c r="E5" s="64" t="s">
        <v>153</v>
      </c>
      <c r="F5" s="64" t="s">
        <v>154</v>
      </c>
      <c r="G5" s="64"/>
      <c r="H5" s="458"/>
      <c r="I5" s="62" t="s">
        <v>110</v>
      </c>
      <c r="J5" s="62" t="s">
        <v>111</v>
      </c>
      <c r="K5" s="63" t="s">
        <v>112</v>
      </c>
      <c r="L5" s="62" t="s">
        <v>113</v>
      </c>
      <c r="M5" s="62" t="s">
        <v>114</v>
      </c>
      <c r="N5" s="62" t="s">
        <v>347</v>
      </c>
      <c r="O5" s="6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s="44" customFormat="1" ht="20.100000000000001" customHeight="1">
      <c r="A6" s="55" t="s">
        <v>156</v>
      </c>
      <c r="B6" s="184">
        <f>C6-2</f>
        <v>55</v>
      </c>
      <c r="C6" s="184">
        <v>57</v>
      </c>
      <c r="D6" s="184">
        <f>C6+2</f>
        <v>59</v>
      </c>
      <c r="E6" s="184">
        <f>D6+2</f>
        <v>61</v>
      </c>
      <c r="F6" s="184">
        <f>E6+1</f>
        <v>62</v>
      </c>
      <c r="G6" s="184">
        <f>F6+1</f>
        <v>63</v>
      </c>
      <c r="H6" s="458"/>
      <c r="I6" s="65" t="s">
        <v>353</v>
      </c>
      <c r="J6" s="65" t="s">
        <v>352</v>
      </c>
      <c r="K6" s="65" t="s">
        <v>352</v>
      </c>
      <c r="L6" s="65" t="s">
        <v>358</v>
      </c>
      <c r="M6" s="65" t="s">
        <v>348</v>
      </c>
      <c r="N6" s="65"/>
      <c r="O6" s="65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s="44" customFormat="1" ht="20.100000000000001" customHeight="1">
      <c r="A7" s="55" t="s">
        <v>161</v>
      </c>
      <c r="B7" s="184">
        <f t="shared" ref="B7:B9" si="0">C7-4</f>
        <v>84</v>
      </c>
      <c r="C7" s="184">
        <v>88</v>
      </c>
      <c r="D7" s="184">
        <f t="shared" ref="D7:D9" si="1">C7+4</f>
        <v>92</v>
      </c>
      <c r="E7" s="184">
        <f>D7+4</f>
        <v>96</v>
      </c>
      <c r="F7" s="184">
        <f t="shared" ref="F7:F9" si="2">E7+6</f>
        <v>102</v>
      </c>
      <c r="G7" s="184">
        <f>F7+6</f>
        <v>108</v>
      </c>
      <c r="H7" s="458"/>
      <c r="I7" s="65" t="s">
        <v>348</v>
      </c>
      <c r="J7" s="65" t="s">
        <v>353</v>
      </c>
      <c r="K7" s="65" t="s">
        <v>353</v>
      </c>
      <c r="L7" s="65" t="s">
        <v>359</v>
      </c>
      <c r="M7" s="65" t="s">
        <v>348</v>
      </c>
      <c r="N7" s="65"/>
      <c r="O7" s="65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s="44" customFormat="1" ht="20.100000000000001" customHeight="1">
      <c r="A8" s="55" t="s">
        <v>163</v>
      </c>
      <c r="B8" s="184">
        <f t="shared" si="0"/>
        <v>71</v>
      </c>
      <c r="C8" s="184">
        <v>75</v>
      </c>
      <c r="D8" s="184">
        <f t="shared" si="1"/>
        <v>79</v>
      </c>
      <c r="E8" s="184">
        <f>D8+5</f>
        <v>84</v>
      </c>
      <c r="F8" s="184">
        <f t="shared" si="2"/>
        <v>90</v>
      </c>
      <c r="G8" s="184">
        <f>F8+7</f>
        <v>97</v>
      </c>
      <c r="H8" s="458"/>
      <c r="I8" s="65" t="s">
        <v>349</v>
      </c>
      <c r="J8" s="65" t="s">
        <v>349</v>
      </c>
      <c r="K8" s="65" t="s">
        <v>354</v>
      </c>
      <c r="L8" s="65" t="s">
        <v>354</v>
      </c>
      <c r="M8" s="65" t="s">
        <v>349</v>
      </c>
      <c r="N8" s="65"/>
      <c r="O8" s="65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s="44" customFormat="1" ht="20.100000000000001" customHeight="1">
      <c r="A9" s="55" t="s">
        <v>165</v>
      </c>
      <c r="B9" s="184">
        <f t="shared" si="0"/>
        <v>92</v>
      </c>
      <c r="C9" s="184">
        <v>96</v>
      </c>
      <c r="D9" s="184">
        <f t="shared" si="1"/>
        <v>100</v>
      </c>
      <c r="E9" s="184">
        <f>D9+5</f>
        <v>105</v>
      </c>
      <c r="F9" s="184">
        <f t="shared" si="2"/>
        <v>111</v>
      </c>
      <c r="G9" s="184">
        <f>F9+7</f>
        <v>118</v>
      </c>
      <c r="H9" s="458"/>
      <c r="I9" s="65" t="s">
        <v>354</v>
      </c>
      <c r="J9" s="65" t="s">
        <v>348</v>
      </c>
      <c r="K9" s="65" t="s">
        <v>354</v>
      </c>
      <c r="L9" s="65" t="s">
        <v>350</v>
      </c>
      <c r="M9" s="65" t="s">
        <v>350</v>
      </c>
      <c r="N9" s="65"/>
      <c r="O9" s="65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s="44" customFormat="1" ht="20.100000000000001" customHeight="1">
      <c r="A10" s="55" t="s">
        <v>166</v>
      </c>
      <c r="B10" s="184">
        <f>C10-1.5</f>
        <v>72.5</v>
      </c>
      <c r="C10" s="184">
        <v>74</v>
      </c>
      <c r="D10" s="184">
        <f>C10+1.5</f>
        <v>75.5</v>
      </c>
      <c r="E10" s="184">
        <f>D10+1.5</f>
        <v>77</v>
      </c>
      <c r="F10" s="184">
        <f>E10+1.1</f>
        <v>78.099999999999994</v>
      </c>
      <c r="G10" s="184">
        <f>F10+1.1</f>
        <v>79.199999999999989</v>
      </c>
      <c r="H10" s="458"/>
      <c r="I10" s="65" t="s">
        <v>348</v>
      </c>
      <c r="J10" s="65" t="s">
        <v>352</v>
      </c>
      <c r="K10" s="65" t="s">
        <v>355</v>
      </c>
      <c r="L10" s="65" t="s">
        <v>348</v>
      </c>
      <c r="M10" s="65" t="s">
        <v>351</v>
      </c>
      <c r="N10" s="65"/>
      <c r="O10" s="65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s="44" customFormat="1" ht="20.100000000000001" customHeight="1">
      <c r="A11" s="55" t="s">
        <v>167</v>
      </c>
      <c r="B11" s="184">
        <f>C11-0.7</f>
        <v>14.3</v>
      </c>
      <c r="C11" s="184">
        <v>15</v>
      </c>
      <c r="D11" s="184">
        <f>C11+0.7</f>
        <v>15.7</v>
      </c>
      <c r="E11" s="184">
        <f>D11+0.7</f>
        <v>16.399999999999999</v>
      </c>
      <c r="F11" s="184">
        <f>E11+0.95</f>
        <v>17.349999999999998</v>
      </c>
      <c r="G11" s="184">
        <f>F11+0.95</f>
        <v>18.299999999999997</v>
      </c>
      <c r="H11" s="458"/>
      <c r="I11" s="498" t="s">
        <v>357</v>
      </c>
      <c r="J11" s="498" t="s">
        <v>348</v>
      </c>
      <c r="K11" s="498" t="s">
        <v>356</v>
      </c>
      <c r="L11" s="498" t="s">
        <v>348</v>
      </c>
      <c r="M11" s="498" t="s">
        <v>348</v>
      </c>
      <c r="N11" s="65"/>
      <c r="O11" s="65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s="44" customFormat="1" ht="20.100000000000001" customHeight="1">
      <c r="A12" s="55" t="s">
        <v>169</v>
      </c>
      <c r="B12" s="184">
        <f>C12-0.4</f>
        <v>8.6</v>
      </c>
      <c r="C12" s="184">
        <v>9</v>
      </c>
      <c r="D12" s="184">
        <f>C12+0.4</f>
        <v>9.4</v>
      </c>
      <c r="E12" s="184">
        <f>D12+0.4</f>
        <v>9.8000000000000007</v>
      </c>
      <c r="F12" s="184">
        <f>E12+0.6</f>
        <v>10.4</v>
      </c>
      <c r="G12" s="184">
        <f>F12+0.6</f>
        <v>11</v>
      </c>
      <c r="H12" s="458"/>
      <c r="I12" s="67">
        <v>0.4</v>
      </c>
      <c r="J12" s="67">
        <v>0</v>
      </c>
      <c r="K12" s="67">
        <v>0.6</v>
      </c>
      <c r="L12" s="67">
        <v>0</v>
      </c>
      <c r="M12" s="67">
        <v>0.6</v>
      </c>
      <c r="N12" s="65"/>
      <c r="O12" s="65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s="44" customFormat="1" ht="20.100000000000001" customHeight="1">
      <c r="A13" s="56"/>
      <c r="B13" s="55"/>
      <c r="C13" s="55"/>
      <c r="D13" s="55"/>
      <c r="E13" s="55"/>
      <c r="F13" s="55"/>
      <c r="G13" s="55"/>
      <c r="H13" s="458"/>
      <c r="I13" s="66"/>
      <c r="J13" s="66"/>
      <c r="K13" s="65"/>
      <c r="L13" s="66"/>
      <c r="M13" s="66"/>
      <c r="N13" s="65"/>
      <c r="O13" s="65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s="44" customFormat="1" ht="16.5">
      <c r="A14" s="55"/>
      <c r="B14" s="55"/>
      <c r="C14" s="55"/>
      <c r="D14" s="55"/>
      <c r="E14" s="55"/>
      <c r="F14" s="55"/>
      <c r="G14" s="55"/>
      <c r="H14" s="458"/>
      <c r="I14" s="68"/>
      <c r="J14" s="68"/>
      <c r="K14" s="68"/>
      <c r="L14" s="68"/>
      <c r="M14" s="68"/>
      <c r="N14" s="68"/>
      <c r="O14" s="61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s="44" customFormat="1" ht="16.5">
      <c r="A15" s="55"/>
      <c r="B15" s="55"/>
      <c r="C15" s="55"/>
      <c r="D15" s="55"/>
      <c r="E15" s="55"/>
      <c r="F15" s="55"/>
      <c r="G15" s="55"/>
      <c r="H15" s="458"/>
      <c r="I15" s="68"/>
      <c r="J15" s="68"/>
      <c r="K15" s="68"/>
      <c r="L15" s="68"/>
      <c r="M15" s="68"/>
      <c r="N15" s="68"/>
      <c r="O15" s="61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s="44" customFormat="1">
      <c r="B16" s="45"/>
      <c r="C16" s="45"/>
      <c r="O16" s="57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2:259" s="44" customFormat="1">
      <c r="B17" s="45"/>
      <c r="C17" s="45"/>
      <c r="O17" s="46"/>
      <c r="IT17" s="23"/>
      <c r="IU17" s="23"/>
      <c r="IV17" s="23"/>
      <c r="IW17" s="23"/>
      <c r="IX17" s="23"/>
      <c r="IY17" s="23"/>
    </row>
    <row r="23" spans="2:259">
      <c r="I23" s="69" t="s">
        <v>172</v>
      </c>
      <c r="J23" s="70"/>
      <c r="K23" s="69" t="s">
        <v>173</v>
      </c>
      <c r="L23" s="69"/>
      <c r="M23" s="69" t="s">
        <v>174</v>
      </c>
      <c r="N23" s="44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64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workbookViewId="0">
      <selection activeCell="Q8" sqref="Q8"/>
    </sheetView>
  </sheetViews>
  <sheetFormatPr defaultColWidth="9" defaultRowHeight="13.5"/>
  <cols>
    <col min="1" max="1" width="7" style="1" customWidth="1"/>
    <col min="2" max="2" width="15.125" style="1" customWidth="1"/>
    <col min="3" max="3" width="14.25" style="1" customWidth="1"/>
    <col min="4" max="4" width="16.875" style="1" customWidth="1"/>
    <col min="5" max="5" width="18.25" style="1" customWidth="1"/>
    <col min="6" max="6" width="11.375" style="1" customWidth="1"/>
    <col min="7" max="7" width="8" style="1" customWidth="1"/>
    <col min="8" max="8" width="11.625" style="1" customWidth="1"/>
    <col min="9" max="15" width="7.5" style="1" customWidth="1"/>
    <col min="16" max="16384" width="9" style="1"/>
  </cols>
  <sheetData>
    <row r="1" spans="1:15" ht="28.5" customHeight="1">
      <c r="A1" s="459" t="s">
        <v>254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</row>
    <row r="2" spans="1:15" s="2" customFormat="1" ht="18" customHeight="1">
      <c r="A2" s="468" t="s">
        <v>255</v>
      </c>
      <c r="B2" s="469" t="s">
        <v>256</v>
      </c>
      <c r="C2" s="469" t="s">
        <v>257</v>
      </c>
      <c r="D2" s="469" t="s">
        <v>258</v>
      </c>
      <c r="E2" s="469" t="s">
        <v>259</v>
      </c>
      <c r="F2" s="469" t="s">
        <v>260</v>
      </c>
      <c r="G2" s="469" t="s">
        <v>261</v>
      </c>
      <c r="H2" s="469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469" t="s">
        <v>268</v>
      </c>
      <c r="O2" s="469" t="s">
        <v>269</v>
      </c>
    </row>
    <row r="3" spans="1:15" s="2" customFormat="1" ht="18" customHeight="1">
      <c r="A3" s="468"/>
      <c r="B3" s="470"/>
      <c r="C3" s="470"/>
      <c r="D3" s="470"/>
      <c r="E3" s="470"/>
      <c r="F3" s="470"/>
      <c r="G3" s="470"/>
      <c r="H3" s="470"/>
      <c r="I3" s="4" t="s">
        <v>190</v>
      </c>
      <c r="J3" s="4" t="s">
        <v>190</v>
      </c>
      <c r="K3" s="4" t="s">
        <v>190</v>
      </c>
      <c r="L3" s="4" t="s">
        <v>190</v>
      </c>
      <c r="M3" s="4" t="s">
        <v>190</v>
      </c>
      <c r="N3" s="470"/>
      <c r="O3" s="470"/>
    </row>
    <row r="4" spans="1:15" s="3" customFormat="1" ht="27.95" customHeight="1">
      <c r="A4" s="22">
        <v>1</v>
      </c>
      <c r="B4" s="15" t="s">
        <v>270</v>
      </c>
      <c r="C4" s="16" t="s">
        <v>271</v>
      </c>
      <c r="D4" s="16" t="s">
        <v>272</v>
      </c>
      <c r="E4" s="17" t="s">
        <v>273</v>
      </c>
      <c r="F4" s="16" t="s">
        <v>274</v>
      </c>
      <c r="G4" s="22" t="s">
        <v>66</v>
      </c>
      <c r="H4" s="22" t="s">
        <v>66</v>
      </c>
      <c r="I4" s="22">
        <v>1</v>
      </c>
      <c r="J4" s="22">
        <v>0</v>
      </c>
      <c r="K4" s="22">
        <v>1</v>
      </c>
      <c r="L4" s="22">
        <v>0</v>
      </c>
      <c r="M4" s="22">
        <v>0</v>
      </c>
      <c r="N4" s="22">
        <v>3</v>
      </c>
      <c r="O4" s="22"/>
    </row>
    <row r="5" spans="1:15" ht="27.95" customHeight="1">
      <c r="A5" s="22">
        <v>3</v>
      </c>
      <c r="B5" s="15" t="s">
        <v>275</v>
      </c>
      <c r="C5" s="41" t="s">
        <v>276</v>
      </c>
      <c r="D5" s="41" t="s">
        <v>277</v>
      </c>
      <c r="E5" s="17" t="s">
        <v>273</v>
      </c>
      <c r="F5" s="16" t="s">
        <v>278</v>
      </c>
      <c r="G5" s="22" t="s">
        <v>66</v>
      </c>
      <c r="H5" s="22" t="s">
        <v>66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4</v>
      </c>
      <c r="O5" s="11"/>
    </row>
    <row r="6" spans="1:15" ht="24.95" customHeight="1">
      <c r="A6" s="22"/>
      <c r="B6" s="22"/>
      <c r="C6" s="11"/>
      <c r="D6" s="41"/>
      <c r="E6" s="9"/>
      <c r="F6" s="20"/>
      <c r="G6" s="6"/>
      <c r="H6" s="6"/>
      <c r="I6" s="22"/>
      <c r="J6" s="22"/>
      <c r="K6" s="22"/>
      <c r="L6" s="22"/>
      <c r="M6" s="22"/>
      <c r="N6" s="22"/>
      <c r="O6" s="11"/>
    </row>
    <row r="7" spans="1:15" ht="24.95" customHeight="1">
      <c r="A7" s="22"/>
      <c r="B7" s="22"/>
      <c r="C7" s="20"/>
      <c r="D7" s="41"/>
      <c r="E7" s="9"/>
      <c r="F7" s="20"/>
      <c r="G7" s="6"/>
      <c r="H7" s="6"/>
      <c r="I7" s="22"/>
      <c r="J7" s="22"/>
      <c r="K7" s="22"/>
      <c r="L7" s="22"/>
      <c r="M7" s="22"/>
      <c r="N7" s="22"/>
      <c r="O7" s="11"/>
    </row>
    <row r="8" spans="1:15" ht="24.95" customHeight="1">
      <c r="A8" s="22"/>
      <c r="B8" s="22"/>
      <c r="C8" s="11"/>
      <c r="D8" s="11"/>
      <c r="E8" s="22"/>
      <c r="F8" s="22"/>
      <c r="G8" s="6"/>
      <c r="H8" s="6"/>
      <c r="I8" s="22"/>
      <c r="J8" s="22"/>
      <c r="K8" s="22"/>
      <c r="L8" s="22"/>
      <c r="M8" s="22"/>
      <c r="N8" s="22"/>
      <c r="O8" s="11"/>
    </row>
    <row r="9" spans="1:15" ht="24.95" customHeight="1">
      <c r="A9" s="22"/>
      <c r="B9" s="22"/>
      <c r="C9" s="21"/>
      <c r="D9" s="22"/>
      <c r="E9" s="22"/>
      <c r="F9" s="22"/>
      <c r="G9" s="6"/>
      <c r="H9" s="6"/>
      <c r="I9" s="22"/>
      <c r="J9" s="22"/>
      <c r="K9" s="22"/>
      <c r="L9" s="22"/>
      <c r="M9" s="22"/>
      <c r="N9" s="22"/>
      <c r="O9" s="11"/>
    </row>
    <row r="10" spans="1:15" ht="24.95" customHeight="1">
      <c r="A10" s="11"/>
      <c r="B10" s="22"/>
      <c r="C10" s="4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s="3" customFormat="1" ht="29.25" customHeight="1">
      <c r="A11" s="460" t="s">
        <v>279</v>
      </c>
      <c r="B11" s="461"/>
      <c r="C11" s="461"/>
      <c r="D11" s="462"/>
      <c r="E11" s="463"/>
      <c r="F11" s="464"/>
      <c r="G11" s="464"/>
      <c r="H11" s="464"/>
      <c r="I11" s="465"/>
      <c r="J11" s="460" t="s">
        <v>280</v>
      </c>
      <c r="K11" s="461"/>
      <c r="L11" s="461"/>
      <c r="M11" s="462"/>
      <c r="N11" s="12"/>
      <c r="O11" s="14"/>
    </row>
    <row r="12" spans="1:15" ht="72.95" customHeight="1">
      <c r="A12" s="466" t="s">
        <v>281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4" type="noConversion"/>
  <dataValidations count="1">
    <dataValidation type="list" allowBlank="1" showInputMessage="1" showErrorMessage="1" sqref="O1 O3 O4 O8 O9 O5:O7 O10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3"/>
  <sheetViews>
    <sheetView zoomScale="125" zoomScaleNormal="125" workbookViewId="0">
      <selection activeCell="C17" sqref="C17"/>
    </sheetView>
  </sheetViews>
  <sheetFormatPr defaultColWidth="9" defaultRowHeight="13.5"/>
  <cols>
    <col min="1" max="2" width="7" style="1" customWidth="1"/>
    <col min="3" max="3" width="12.125" style="1" customWidth="1"/>
    <col min="4" max="4" width="14.2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23" ht="28.5" customHeight="1">
      <c r="A1" s="459" t="s">
        <v>282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</row>
    <row r="2" spans="1:23" s="2" customFormat="1" ht="18" customHeight="1">
      <c r="A2" s="468" t="s">
        <v>255</v>
      </c>
      <c r="B2" s="469" t="s">
        <v>260</v>
      </c>
      <c r="C2" s="469" t="s">
        <v>256</v>
      </c>
      <c r="D2" s="469" t="s">
        <v>257</v>
      </c>
      <c r="E2" s="469" t="s">
        <v>258</v>
      </c>
      <c r="F2" s="469" t="s">
        <v>259</v>
      </c>
      <c r="G2" s="468" t="s">
        <v>283</v>
      </c>
      <c r="H2" s="468"/>
      <c r="I2" s="468" t="s">
        <v>284</v>
      </c>
      <c r="J2" s="468"/>
      <c r="K2" s="474" t="s">
        <v>285</v>
      </c>
      <c r="L2" s="476" t="s">
        <v>286</v>
      </c>
      <c r="M2" s="478" t="s">
        <v>287</v>
      </c>
    </row>
    <row r="3" spans="1:23" s="2" customFormat="1" ht="21" customHeight="1">
      <c r="A3" s="468"/>
      <c r="B3" s="470"/>
      <c r="C3" s="470"/>
      <c r="D3" s="470"/>
      <c r="E3" s="470"/>
      <c r="F3" s="470"/>
      <c r="G3" s="4" t="s">
        <v>288</v>
      </c>
      <c r="H3" s="4" t="s">
        <v>289</v>
      </c>
      <c r="I3" s="4" t="s">
        <v>288</v>
      </c>
      <c r="J3" s="4" t="s">
        <v>289</v>
      </c>
      <c r="K3" s="475"/>
      <c r="L3" s="477"/>
      <c r="M3" s="479"/>
    </row>
    <row r="4" spans="1:23" ht="14.25" customHeight="1">
      <c r="A4" s="6">
        <v>1</v>
      </c>
      <c r="B4" s="16" t="s">
        <v>274</v>
      </c>
      <c r="C4" s="15" t="s">
        <v>270</v>
      </c>
      <c r="D4" s="16" t="s">
        <v>271</v>
      </c>
      <c r="E4" s="16" t="s">
        <v>272</v>
      </c>
      <c r="F4" s="17" t="s">
        <v>273</v>
      </c>
      <c r="G4" s="6">
        <v>-0.5</v>
      </c>
      <c r="H4" s="6">
        <v>0</v>
      </c>
      <c r="I4" s="6">
        <v>-0.5</v>
      </c>
      <c r="J4" s="6">
        <v>-0.5</v>
      </c>
      <c r="K4" s="6">
        <f>SUM(G4:J4)</f>
        <v>-1.5</v>
      </c>
      <c r="L4" s="6" t="s">
        <v>290</v>
      </c>
      <c r="M4" s="6" t="s">
        <v>291</v>
      </c>
    </row>
    <row r="5" spans="1:23" ht="14.25" customHeight="1">
      <c r="A5" s="6">
        <v>3</v>
      </c>
      <c r="B5" s="16" t="s">
        <v>278</v>
      </c>
      <c r="C5" s="15" t="s">
        <v>275</v>
      </c>
      <c r="D5" s="41" t="s">
        <v>276</v>
      </c>
      <c r="E5" s="41" t="s">
        <v>277</v>
      </c>
      <c r="F5" s="17" t="s">
        <v>273</v>
      </c>
      <c r="G5" s="6">
        <v>-0.5</v>
      </c>
      <c r="H5" s="6">
        <v>0</v>
      </c>
      <c r="I5" s="6">
        <v>-0.5</v>
      </c>
      <c r="J5" s="6">
        <v>-0.5</v>
      </c>
      <c r="K5" s="6">
        <f>SUM(G5:J5)</f>
        <v>-1.5</v>
      </c>
      <c r="L5" s="6" t="s">
        <v>290</v>
      </c>
      <c r="M5" s="6" t="s">
        <v>291</v>
      </c>
    </row>
    <row r="6" spans="1:23" ht="14.25" customHeight="1">
      <c r="A6" s="6"/>
      <c r="B6" s="22"/>
      <c r="C6" s="22"/>
      <c r="D6" s="20"/>
      <c r="E6" s="21"/>
      <c r="F6" s="9"/>
      <c r="G6" s="6"/>
      <c r="H6" s="6"/>
      <c r="I6" s="6"/>
      <c r="J6" s="6"/>
      <c r="K6" s="6"/>
      <c r="L6" s="6"/>
      <c r="M6" s="6"/>
    </row>
    <row r="7" spans="1:23" ht="14.25" customHeight="1">
      <c r="A7" s="6"/>
      <c r="B7" s="22"/>
      <c r="C7" s="22"/>
      <c r="D7" s="20"/>
      <c r="E7" s="21"/>
      <c r="F7" s="9"/>
      <c r="G7" s="6"/>
      <c r="H7" s="6"/>
      <c r="I7" s="6"/>
      <c r="J7" s="6"/>
      <c r="K7" s="6"/>
      <c r="L7" s="6"/>
      <c r="M7" s="6"/>
    </row>
    <row r="8" spans="1:23" ht="14.25" customHeight="1">
      <c r="A8" s="6"/>
      <c r="B8" s="22"/>
      <c r="C8" s="22"/>
      <c r="D8" s="7"/>
      <c r="E8" s="22"/>
      <c r="F8" s="22"/>
      <c r="G8" s="6"/>
      <c r="H8" s="6"/>
      <c r="I8" s="6"/>
      <c r="J8" s="6"/>
      <c r="K8" s="6"/>
      <c r="L8" s="6"/>
      <c r="M8" s="6"/>
    </row>
    <row r="9" spans="1:23" ht="14.25" customHeight="1">
      <c r="A9" s="6"/>
      <c r="B9" s="22"/>
      <c r="C9" s="22"/>
      <c r="D9" s="7"/>
      <c r="E9" s="22"/>
      <c r="F9" s="22"/>
      <c r="G9" s="6"/>
      <c r="H9" s="6"/>
      <c r="I9" s="6"/>
      <c r="J9" s="6"/>
      <c r="K9" s="6"/>
      <c r="L9" s="6"/>
      <c r="M9" s="6"/>
    </row>
    <row r="10" spans="1:23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23" s="3" customFormat="1" ht="29.25" customHeight="1">
      <c r="A11" s="460" t="s">
        <v>292</v>
      </c>
      <c r="B11" s="461"/>
      <c r="C11" s="461"/>
      <c r="D11" s="461"/>
      <c r="E11" s="462"/>
      <c r="F11" s="463"/>
      <c r="G11" s="465"/>
      <c r="H11" s="460" t="s">
        <v>280</v>
      </c>
      <c r="I11" s="461"/>
      <c r="J11" s="461"/>
      <c r="K11" s="462"/>
      <c r="L11" s="471"/>
      <c r="M11" s="472"/>
    </row>
    <row r="12" spans="1:23" ht="57.95" customHeight="1">
      <c r="A12" s="466" t="s">
        <v>293</v>
      </c>
      <c r="B12" s="466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2"/>
      <c r="O12" s="42"/>
      <c r="P12" s="42"/>
      <c r="Q12" s="42"/>
      <c r="R12" s="42"/>
      <c r="S12" s="42"/>
      <c r="T12" s="42"/>
      <c r="U12" s="42"/>
      <c r="V12" s="42"/>
      <c r="W12" s="42"/>
    </row>
    <row r="13" spans="1:23" ht="16.5">
      <c r="A13" s="466" t="s">
        <v>294</v>
      </c>
      <c r="B13" s="473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</row>
  </sheetData>
  <mergeCells count="18">
    <mergeCell ref="A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64" type="noConversion"/>
  <dataValidations count="1">
    <dataValidation type="list" allowBlank="1" showInputMessage="1" showErrorMessage="1" sqref="M5 M6 M7 M8 M9 W12 M13 M1:M4 M10:M11 M14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F27" sqref="F26:F27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1" style="1" customWidth="1"/>
    <col min="8" max="8" width="14.875" style="1" customWidth="1"/>
    <col min="9" max="9" width="6.375" style="1" customWidth="1"/>
    <col min="10" max="11" width="11" style="1" customWidth="1"/>
    <col min="12" max="12" width="8.125" style="1" customWidth="1"/>
    <col min="13" max="14" width="11" style="1" customWidth="1"/>
    <col min="15" max="16" width="8.125" style="1" customWidth="1"/>
    <col min="17" max="17" width="11" style="1" customWidth="1"/>
    <col min="18" max="19" width="8.125" style="1" customWidth="1"/>
    <col min="20" max="20" width="11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59" t="s">
        <v>295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s="2" customFormat="1" ht="15.95" customHeight="1">
      <c r="A2" s="469" t="s">
        <v>296</v>
      </c>
      <c r="B2" s="469" t="s">
        <v>260</v>
      </c>
      <c r="C2" s="469" t="s">
        <v>256</v>
      </c>
      <c r="D2" s="469" t="s">
        <v>257</v>
      </c>
      <c r="E2" s="469" t="s">
        <v>258</v>
      </c>
      <c r="F2" s="469" t="s">
        <v>259</v>
      </c>
      <c r="G2" s="480" t="s">
        <v>297</v>
      </c>
      <c r="H2" s="481"/>
      <c r="I2" s="482"/>
      <c r="J2" s="480" t="s">
        <v>298</v>
      </c>
      <c r="K2" s="481"/>
      <c r="L2" s="482"/>
      <c r="M2" s="480" t="s">
        <v>299</v>
      </c>
      <c r="N2" s="481"/>
      <c r="O2" s="482"/>
      <c r="P2" s="480" t="s">
        <v>300</v>
      </c>
      <c r="Q2" s="481"/>
      <c r="R2" s="482"/>
      <c r="S2" s="481" t="s">
        <v>301</v>
      </c>
      <c r="T2" s="481"/>
      <c r="U2" s="482"/>
      <c r="V2" s="494" t="s">
        <v>302</v>
      </c>
      <c r="W2" s="494" t="s">
        <v>269</v>
      </c>
    </row>
    <row r="3" spans="1:23" s="2" customFormat="1" ht="18" customHeight="1">
      <c r="A3" s="470"/>
      <c r="B3" s="490"/>
      <c r="C3" s="490"/>
      <c r="D3" s="490"/>
      <c r="E3" s="490"/>
      <c r="F3" s="490"/>
      <c r="G3" s="4" t="s">
        <v>303</v>
      </c>
      <c r="H3" s="4" t="s">
        <v>68</v>
      </c>
      <c r="I3" s="4" t="s">
        <v>260</v>
      </c>
      <c r="J3" s="4" t="s">
        <v>303</v>
      </c>
      <c r="K3" s="4" t="s">
        <v>68</v>
      </c>
      <c r="L3" s="4" t="s">
        <v>260</v>
      </c>
      <c r="M3" s="4" t="s">
        <v>303</v>
      </c>
      <c r="N3" s="4" t="s">
        <v>68</v>
      </c>
      <c r="O3" s="4" t="s">
        <v>260</v>
      </c>
      <c r="P3" s="4" t="s">
        <v>303</v>
      </c>
      <c r="Q3" s="4" t="s">
        <v>68</v>
      </c>
      <c r="R3" s="4" t="s">
        <v>260</v>
      </c>
      <c r="S3" s="4" t="s">
        <v>303</v>
      </c>
      <c r="T3" s="4" t="s">
        <v>68</v>
      </c>
      <c r="U3" s="4" t="s">
        <v>260</v>
      </c>
      <c r="V3" s="495"/>
      <c r="W3" s="495"/>
    </row>
    <row r="4" spans="1:23" s="31" customFormat="1" ht="33.950000000000003" customHeight="1">
      <c r="A4" s="483" t="s">
        <v>304</v>
      </c>
      <c r="B4" s="16" t="s">
        <v>274</v>
      </c>
      <c r="C4" s="16" t="s">
        <v>271</v>
      </c>
      <c r="D4" s="16" t="s">
        <v>271</v>
      </c>
      <c r="E4" s="16" t="s">
        <v>272</v>
      </c>
      <c r="F4" s="483" t="s">
        <v>273</v>
      </c>
      <c r="G4" s="16" t="s">
        <v>271</v>
      </c>
      <c r="H4" s="32" t="s">
        <v>305</v>
      </c>
      <c r="I4" s="32" t="s">
        <v>274</v>
      </c>
      <c r="J4" s="41" t="s">
        <v>276</v>
      </c>
      <c r="K4" s="32" t="s">
        <v>306</v>
      </c>
      <c r="L4" s="16" t="s">
        <v>278</v>
      </c>
      <c r="M4" s="32"/>
      <c r="N4" s="32" t="s">
        <v>307</v>
      </c>
      <c r="O4" s="243" t="s">
        <v>308</v>
      </c>
      <c r="P4" s="244" t="s">
        <v>309</v>
      </c>
      <c r="Q4" s="32"/>
      <c r="R4" s="32"/>
      <c r="S4" s="32"/>
      <c r="T4" s="32"/>
      <c r="U4" s="32"/>
      <c r="V4" s="36" t="s">
        <v>310</v>
      </c>
      <c r="W4" s="36"/>
    </row>
    <row r="5" spans="1:23" ht="14.25" customHeight="1">
      <c r="A5" s="484"/>
      <c r="B5" s="16" t="s">
        <v>278</v>
      </c>
      <c r="C5" s="16" t="s">
        <v>276</v>
      </c>
      <c r="D5" s="16" t="s">
        <v>276</v>
      </c>
      <c r="E5" s="16" t="s">
        <v>277</v>
      </c>
      <c r="F5" s="492"/>
      <c r="G5" s="480" t="s">
        <v>311</v>
      </c>
      <c r="H5" s="481"/>
      <c r="I5" s="482"/>
      <c r="J5" s="480" t="s">
        <v>312</v>
      </c>
      <c r="K5" s="481"/>
      <c r="L5" s="482"/>
      <c r="M5" s="480" t="s">
        <v>313</v>
      </c>
      <c r="N5" s="481"/>
      <c r="O5" s="482"/>
      <c r="P5" s="480" t="s">
        <v>314</v>
      </c>
      <c r="Q5" s="481"/>
      <c r="R5" s="482"/>
      <c r="S5" s="481" t="s">
        <v>315</v>
      </c>
      <c r="T5" s="481"/>
      <c r="U5" s="482"/>
      <c r="V5" s="6"/>
      <c r="W5" s="6"/>
    </row>
    <row r="6" spans="1:23" ht="14.25" customHeight="1">
      <c r="A6" s="484"/>
      <c r="B6" s="11"/>
      <c r="C6" s="11"/>
      <c r="D6" s="11"/>
      <c r="E6" s="11"/>
      <c r="F6" s="492"/>
      <c r="G6" s="4" t="s">
        <v>303</v>
      </c>
      <c r="H6" s="4" t="s">
        <v>68</v>
      </c>
      <c r="I6" s="4" t="s">
        <v>260</v>
      </c>
      <c r="J6" s="4" t="s">
        <v>303</v>
      </c>
      <c r="K6" s="4" t="s">
        <v>68</v>
      </c>
      <c r="L6" s="4" t="s">
        <v>260</v>
      </c>
      <c r="M6" s="4" t="s">
        <v>303</v>
      </c>
      <c r="N6" s="4" t="s">
        <v>68</v>
      </c>
      <c r="O6" s="4" t="s">
        <v>260</v>
      </c>
      <c r="P6" s="4" t="s">
        <v>303</v>
      </c>
      <c r="Q6" s="4" t="s">
        <v>68</v>
      </c>
      <c r="R6" s="4" t="s">
        <v>260</v>
      </c>
      <c r="S6" s="4" t="s">
        <v>303</v>
      </c>
      <c r="T6" s="4" t="s">
        <v>68</v>
      </c>
      <c r="U6" s="4" t="s">
        <v>260</v>
      </c>
      <c r="V6" s="6"/>
      <c r="W6" s="6"/>
    </row>
    <row r="7" spans="1:23" s="31" customFormat="1" ht="33.950000000000003" customHeight="1">
      <c r="A7" s="485"/>
      <c r="B7" s="34"/>
      <c r="C7" s="33"/>
      <c r="D7" s="34"/>
      <c r="E7" s="35"/>
      <c r="F7" s="48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4.25" customHeight="1">
      <c r="A8" s="486"/>
      <c r="B8" s="486"/>
      <c r="C8" s="22"/>
      <c r="D8" s="491"/>
      <c r="F8" s="493"/>
      <c r="G8" s="468"/>
      <c r="H8" s="468"/>
      <c r="I8" s="468"/>
      <c r="J8" s="480"/>
      <c r="K8" s="481"/>
      <c r="L8" s="482"/>
      <c r="M8" s="480"/>
      <c r="N8" s="481"/>
      <c r="O8" s="482"/>
      <c r="P8" s="480"/>
      <c r="Q8" s="481"/>
      <c r="R8" s="482"/>
      <c r="S8" s="481"/>
      <c r="T8" s="481"/>
      <c r="U8" s="482"/>
      <c r="V8" s="6"/>
      <c r="W8" s="6"/>
    </row>
    <row r="9" spans="1:23" ht="14.25" customHeight="1">
      <c r="A9" s="484"/>
      <c r="B9" s="484"/>
      <c r="C9" s="22"/>
      <c r="D9" s="491"/>
      <c r="E9" s="22"/>
      <c r="F9" s="49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6"/>
      <c r="W9" s="6"/>
    </row>
    <row r="10" spans="1:23" ht="14.25" customHeight="1">
      <c r="A10" s="484"/>
      <c r="B10" s="484"/>
      <c r="C10" s="37"/>
      <c r="D10" s="491"/>
      <c r="E10" s="22"/>
      <c r="F10" s="492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11"/>
      <c r="B11" s="11"/>
      <c r="C11" s="38"/>
      <c r="D11" s="39"/>
      <c r="E11" s="40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>
      <c r="A12" s="487"/>
      <c r="B12" s="487"/>
      <c r="C12" s="11"/>
      <c r="D12" s="38"/>
      <c r="E12" s="488"/>
      <c r="F12" s="48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87"/>
      <c r="B13" s="487"/>
      <c r="C13" s="11"/>
      <c r="D13" s="38"/>
      <c r="E13" s="489"/>
      <c r="F13" s="48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88"/>
      <c r="B14" s="488"/>
      <c r="C14" s="488"/>
      <c r="D14" s="488"/>
      <c r="E14" s="488"/>
      <c r="F14" s="488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489"/>
      <c r="B15" s="489"/>
      <c r="C15" s="489"/>
      <c r="D15" s="489"/>
      <c r="E15" s="489"/>
      <c r="F15" s="48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3" customFormat="1" ht="29.25" customHeight="1">
      <c r="A17" s="460" t="s">
        <v>316</v>
      </c>
      <c r="B17" s="461"/>
      <c r="C17" s="461"/>
      <c r="D17" s="461"/>
      <c r="E17" s="462"/>
      <c r="F17" s="463"/>
      <c r="G17" s="465"/>
      <c r="H17" s="30"/>
      <c r="I17" s="30"/>
      <c r="J17" s="460" t="s">
        <v>280</v>
      </c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2"/>
      <c r="V17" s="12"/>
      <c r="W17" s="14"/>
    </row>
    <row r="18" spans="1:23" ht="72.95" customHeight="1">
      <c r="A18" s="466" t="s">
        <v>293</v>
      </c>
      <c r="B18" s="466"/>
      <c r="C18" s="467"/>
      <c r="D18" s="467"/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  <c r="U18" s="467"/>
      <c r="V18" s="467"/>
      <c r="W18" s="467"/>
    </row>
  </sheetData>
  <mergeCells count="44">
    <mergeCell ref="F4:F7"/>
    <mergeCell ref="F8:F10"/>
    <mergeCell ref="F12:F13"/>
    <mergeCell ref="F14:F15"/>
    <mergeCell ref="V2:V3"/>
    <mergeCell ref="D8:D10"/>
    <mergeCell ref="D14:D15"/>
    <mergeCell ref="E2:E3"/>
    <mergeCell ref="E12:E13"/>
    <mergeCell ref="E14:E15"/>
    <mergeCell ref="A17:E17"/>
    <mergeCell ref="F17:G17"/>
    <mergeCell ref="J17:U17"/>
    <mergeCell ref="A18:W18"/>
    <mergeCell ref="A2:A3"/>
    <mergeCell ref="A4:A7"/>
    <mergeCell ref="A8:A10"/>
    <mergeCell ref="A12:A13"/>
    <mergeCell ref="A14:A15"/>
    <mergeCell ref="B2:B3"/>
    <mergeCell ref="B8:B10"/>
    <mergeCell ref="B12:B13"/>
    <mergeCell ref="B14:B15"/>
    <mergeCell ref="C2:C3"/>
    <mergeCell ref="C14:C15"/>
    <mergeCell ref="D2:D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F2:F3"/>
    <mergeCell ref="W2:W3"/>
  </mergeCells>
  <phoneticPr fontId="64" type="noConversion"/>
  <dataValidations count="1">
    <dataValidation type="list" allowBlank="1" showInputMessage="1" showErrorMessage="1" sqref="W1 W4 W5 W6 W7 W8 W9 W10 V11 W12 W13 W14:W15 W16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5" sqref="D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59" t="s">
        <v>317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s="2" customFormat="1" ht="16.5">
      <c r="A2" s="24" t="s">
        <v>318</v>
      </c>
      <c r="B2" s="25" t="s">
        <v>256</v>
      </c>
      <c r="C2" s="25" t="s">
        <v>257</v>
      </c>
      <c r="D2" s="25" t="s">
        <v>258</v>
      </c>
      <c r="E2" s="25" t="s">
        <v>259</v>
      </c>
      <c r="F2" s="25" t="s">
        <v>260</v>
      </c>
      <c r="G2" s="24" t="s">
        <v>319</v>
      </c>
      <c r="H2" s="24" t="s">
        <v>320</v>
      </c>
      <c r="I2" s="24" t="s">
        <v>321</v>
      </c>
      <c r="J2" s="24" t="s">
        <v>320</v>
      </c>
      <c r="K2" s="24" t="s">
        <v>322</v>
      </c>
      <c r="L2" s="24" t="s">
        <v>320</v>
      </c>
      <c r="M2" s="25" t="s">
        <v>302</v>
      </c>
      <c r="N2" s="25" t="s">
        <v>269</v>
      </c>
    </row>
    <row r="3" spans="1:14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6.5">
      <c r="A4" s="28" t="s">
        <v>318</v>
      </c>
      <c r="B4" s="29" t="s">
        <v>323</v>
      </c>
      <c r="C4" s="29" t="s">
        <v>303</v>
      </c>
      <c r="D4" s="29" t="s">
        <v>258</v>
      </c>
      <c r="E4" s="25" t="s">
        <v>259</v>
      </c>
      <c r="F4" s="25" t="s">
        <v>260</v>
      </c>
      <c r="G4" s="24" t="s">
        <v>319</v>
      </c>
      <c r="H4" s="24" t="s">
        <v>320</v>
      </c>
      <c r="I4" s="24" t="s">
        <v>321</v>
      </c>
      <c r="J4" s="24" t="s">
        <v>320</v>
      </c>
      <c r="K4" s="24" t="s">
        <v>322</v>
      </c>
      <c r="L4" s="24" t="s">
        <v>320</v>
      </c>
      <c r="M4" s="25" t="s">
        <v>302</v>
      </c>
      <c r="N4" s="25" t="s">
        <v>269</v>
      </c>
    </row>
    <row r="5" spans="1:14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s="23" customFormat="1" ht="18.75">
      <c r="A11" s="460" t="s">
        <v>324</v>
      </c>
      <c r="B11" s="461"/>
      <c r="C11" s="461"/>
      <c r="D11" s="462"/>
      <c r="E11" s="463"/>
      <c r="F11" s="464"/>
      <c r="G11" s="465"/>
      <c r="H11" s="30"/>
      <c r="I11" s="460" t="s">
        <v>325</v>
      </c>
      <c r="J11" s="461"/>
      <c r="K11" s="461"/>
      <c r="L11" s="12"/>
      <c r="M11" s="12"/>
      <c r="N11" s="14"/>
    </row>
    <row r="12" spans="1:14" ht="16.5">
      <c r="A12" s="466" t="s">
        <v>326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</row>
  </sheetData>
  <mergeCells count="5">
    <mergeCell ref="A1:N1"/>
    <mergeCell ref="A11:D11"/>
    <mergeCell ref="E11:G11"/>
    <mergeCell ref="I11:K11"/>
    <mergeCell ref="A12:N12"/>
  </mergeCells>
  <phoneticPr fontId="6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A11" sqref="A11:L11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59" t="s">
        <v>327</v>
      </c>
      <c r="B1" s="459"/>
      <c r="C1" s="459"/>
      <c r="D1" s="459"/>
      <c r="E1" s="459"/>
      <c r="F1" s="459"/>
      <c r="G1" s="459"/>
      <c r="H1" s="459"/>
      <c r="I1" s="459"/>
      <c r="J1" s="459"/>
    </row>
    <row r="2" spans="1:12" s="2" customFormat="1" ht="18" customHeight="1">
      <c r="A2" s="4" t="s">
        <v>296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328</v>
      </c>
      <c r="H2" s="4" t="s">
        <v>329</v>
      </c>
      <c r="I2" s="4" t="s">
        <v>330</v>
      </c>
      <c r="J2" s="4" t="s">
        <v>331</v>
      </c>
      <c r="K2" s="5" t="s">
        <v>302</v>
      </c>
      <c r="L2" s="5" t="s">
        <v>269</v>
      </c>
    </row>
    <row r="3" spans="1:12" ht="26.1" customHeight="1">
      <c r="A3" s="11" t="s">
        <v>332</v>
      </c>
      <c r="B3" s="6"/>
      <c r="C3" s="15" t="s">
        <v>270</v>
      </c>
      <c r="D3" s="16" t="s">
        <v>271</v>
      </c>
      <c r="E3" s="16" t="s">
        <v>272</v>
      </c>
      <c r="F3" s="17" t="s">
        <v>273</v>
      </c>
      <c r="G3" s="6" t="s">
        <v>333</v>
      </c>
      <c r="H3" s="18" t="s">
        <v>334</v>
      </c>
      <c r="I3" s="18" t="s">
        <v>335</v>
      </c>
      <c r="J3" s="6"/>
      <c r="K3" s="22" t="s">
        <v>336</v>
      </c>
      <c r="L3" s="6" t="s">
        <v>291</v>
      </c>
    </row>
    <row r="4" spans="1:12" ht="14.25" customHeight="1">
      <c r="A4" s="11"/>
      <c r="B4" s="6"/>
      <c r="C4" s="19"/>
      <c r="D4" s="20"/>
      <c r="E4" s="9"/>
      <c r="F4" s="9"/>
      <c r="G4" s="6"/>
      <c r="H4" s="6"/>
      <c r="I4" s="6"/>
      <c r="J4" s="6"/>
      <c r="K4" s="6"/>
      <c r="L4" s="6"/>
    </row>
    <row r="5" spans="1:12" ht="14.25" customHeight="1">
      <c r="A5" s="11"/>
      <c r="B5" s="6"/>
      <c r="C5" s="19"/>
      <c r="D5" s="20"/>
      <c r="E5" s="9"/>
      <c r="F5" s="9"/>
      <c r="G5" s="6"/>
      <c r="H5" s="6"/>
      <c r="I5" s="6"/>
      <c r="J5" s="6"/>
      <c r="K5" s="6"/>
      <c r="L5" s="6"/>
    </row>
    <row r="6" spans="1:12" ht="14.25" customHeight="1">
      <c r="A6" s="11"/>
      <c r="B6" s="6"/>
      <c r="C6" s="19"/>
      <c r="D6" s="20"/>
      <c r="E6" s="21"/>
      <c r="F6" s="9"/>
      <c r="G6" s="6"/>
      <c r="H6" s="6"/>
      <c r="I6" s="22"/>
      <c r="J6" s="6"/>
      <c r="K6" s="6"/>
      <c r="L6" s="6"/>
    </row>
    <row r="7" spans="1:12" ht="14.25" customHeight="1">
      <c r="A7" s="11"/>
      <c r="B7" s="11"/>
      <c r="C7" s="11"/>
      <c r="D7" s="7"/>
      <c r="E7" s="6"/>
      <c r="F7" s="9"/>
      <c r="G7" s="6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3" customFormat="1" ht="29.25" customHeight="1">
      <c r="A10" s="460" t="s">
        <v>337</v>
      </c>
      <c r="B10" s="461"/>
      <c r="C10" s="461"/>
      <c r="D10" s="461"/>
      <c r="E10" s="462"/>
      <c r="F10" s="463"/>
      <c r="G10" s="465"/>
      <c r="H10" s="460" t="s">
        <v>338</v>
      </c>
      <c r="I10" s="461"/>
      <c r="J10" s="461"/>
      <c r="K10" s="12"/>
      <c r="L10" s="14"/>
    </row>
    <row r="11" spans="1:12" ht="72.95" customHeight="1">
      <c r="A11" s="466" t="s">
        <v>339</v>
      </c>
      <c r="B11" s="466"/>
      <c r="C11" s="467"/>
      <c r="D11" s="467"/>
      <c r="E11" s="467"/>
      <c r="F11" s="467"/>
      <c r="G11" s="467"/>
      <c r="H11" s="467"/>
      <c r="I11" s="467"/>
      <c r="J11" s="467"/>
      <c r="K11" s="467"/>
      <c r="L11" s="467"/>
    </row>
  </sheetData>
  <mergeCells count="5">
    <mergeCell ref="A1:J1"/>
    <mergeCell ref="A10:E10"/>
    <mergeCell ref="F10:G10"/>
    <mergeCell ref="H10:J10"/>
    <mergeCell ref="A11:L11"/>
  </mergeCells>
  <phoneticPr fontId="64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1"/>
  <sheetViews>
    <sheetView zoomScale="125" zoomScaleNormal="125" workbookViewId="0">
      <selection activeCell="J10" sqref="J10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59" t="s">
        <v>340</v>
      </c>
      <c r="B1" s="459"/>
      <c r="C1" s="459"/>
      <c r="D1" s="459"/>
      <c r="E1" s="459"/>
      <c r="F1" s="459"/>
      <c r="G1" s="459"/>
      <c r="H1" s="459"/>
      <c r="I1" s="459"/>
    </row>
    <row r="2" spans="1:9" s="2" customFormat="1" ht="18" customHeight="1">
      <c r="A2" s="468" t="s">
        <v>255</v>
      </c>
      <c r="B2" s="469" t="s">
        <v>260</v>
      </c>
      <c r="C2" s="469" t="s">
        <v>303</v>
      </c>
      <c r="D2" s="469" t="s">
        <v>258</v>
      </c>
      <c r="E2" s="469" t="s">
        <v>259</v>
      </c>
      <c r="F2" s="4" t="s">
        <v>341</v>
      </c>
      <c r="G2" s="4" t="s">
        <v>284</v>
      </c>
      <c r="H2" s="474" t="s">
        <v>285</v>
      </c>
      <c r="I2" s="478" t="s">
        <v>287</v>
      </c>
    </row>
    <row r="3" spans="1:9" s="2" customFormat="1" ht="18" customHeight="1">
      <c r="A3" s="468"/>
      <c r="B3" s="470"/>
      <c r="C3" s="470"/>
      <c r="D3" s="470"/>
      <c r="E3" s="470"/>
      <c r="F3" s="4" t="s">
        <v>342</v>
      </c>
      <c r="G3" s="4" t="s">
        <v>288</v>
      </c>
      <c r="H3" s="475"/>
      <c r="I3" s="479"/>
    </row>
    <row r="4" spans="1:9" ht="14.25" customHeight="1">
      <c r="A4" s="6">
        <v>3</v>
      </c>
      <c r="B4" s="6"/>
      <c r="C4" s="7"/>
      <c r="D4" s="8"/>
      <c r="E4" s="9"/>
      <c r="F4" s="10"/>
      <c r="G4" s="10"/>
      <c r="H4" s="10"/>
      <c r="I4" s="6"/>
    </row>
    <row r="5" spans="1:9" ht="14.25" customHeight="1">
      <c r="A5" s="6">
        <v>4</v>
      </c>
      <c r="B5" s="6"/>
      <c r="C5" s="7"/>
      <c r="D5" s="8"/>
      <c r="E5" s="9"/>
      <c r="F5" s="10"/>
      <c r="G5" s="10"/>
      <c r="H5" s="10"/>
      <c r="I5" s="6"/>
    </row>
    <row r="6" spans="1:9" ht="14.25" customHeight="1">
      <c r="A6" s="11"/>
      <c r="B6" s="11"/>
      <c r="C6" s="6"/>
      <c r="D6" s="11"/>
      <c r="E6" s="11"/>
      <c r="F6" s="11"/>
      <c r="G6" s="11"/>
      <c r="H6" s="11"/>
      <c r="I6" s="11"/>
    </row>
    <row r="7" spans="1:9" ht="14.25" customHeight="1">
      <c r="A7" s="11"/>
      <c r="B7" s="11"/>
      <c r="C7" s="11"/>
      <c r="D7" s="11"/>
      <c r="E7" s="11"/>
      <c r="F7" s="11"/>
      <c r="G7" s="11"/>
      <c r="H7" s="11"/>
      <c r="I7" s="11"/>
    </row>
    <row r="8" spans="1:9" ht="14.25" customHeight="1">
      <c r="A8" s="11"/>
      <c r="B8" s="11"/>
      <c r="C8" s="11"/>
      <c r="D8" s="11"/>
      <c r="E8" s="11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s="3" customFormat="1" ht="29.25" customHeight="1">
      <c r="A10" s="460" t="s">
        <v>324</v>
      </c>
      <c r="B10" s="461"/>
      <c r="C10" s="461"/>
      <c r="D10" s="462"/>
      <c r="E10" s="13"/>
      <c r="F10" s="460" t="s">
        <v>343</v>
      </c>
      <c r="G10" s="461"/>
      <c r="H10" s="462"/>
      <c r="I10" s="14"/>
    </row>
    <row r="11" spans="1:9" ht="51.95" customHeight="1">
      <c r="A11" s="466" t="s">
        <v>344</v>
      </c>
      <c r="B11" s="466"/>
      <c r="C11" s="467"/>
      <c r="D11" s="467"/>
      <c r="E11" s="467"/>
      <c r="F11" s="467"/>
      <c r="G11" s="467"/>
      <c r="H11" s="467"/>
      <c r="I11" s="467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64" type="noConversion"/>
  <dataValidations count="1">
    <dataValidation type="list" allowBlank="1" showInputMessage="1" showErrorMessage="1" sqref="I4 I5 I1:I3 I6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2023-05-13T06:22:41Z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116E3AA3439A4B2FA4745CF7917CDB7C_13</vt:lpwstr>
  </property>
  <property fmtid="{D5CDD505-2E9C-101B-9397-08002B2CF9AE}" pid="4" name="KSOReadingLayout">
    <vt:bool>true</vt:bool>
  </property>
</Properties>
</file>