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源莱美23FW\中关村论坛三款\TAJJAL80295（原90374\5-9尾期\"/>
    </mc:Choice>
  </mc:AlternateContent>
  <xr:revisionPtr revIDLastSave="0" documentId="13_ncr:1_{15E41CB8-41DB-4538-BD5E-67268BCBADF3}" xr6:coauthVersionLast="47" xr6:coauthVersionMax="47" xr10:uidLastSave="{00000000-0000-0000-0000-000000000000}"/>
  <bookViews>
    <workbookView xWindow="-645" yWindow="90" windowWidth="17385" windowHeight="10590" tabRatio="830" activeTab="2" xr2:uid="{00000000-000D-0000-FFFF-FFFF00000000}"/>
  </bookViews>
  <sheets>
    <sheet name="工作内容" sheetId="1" r:id="rId1"/>
    <sheet name="AQL2.5验货" sheetId="2" r:id="rId2"/>
    <sheet name="尾期" sheetId="5" r:id="rId3"/>
    <sheet name="尾期尺寸表" sheetId="15" r:id="rId4"/>
    <sheet name="1.面料验布" sheetId="7" r:id="rId5"/>
    <sheet name="2.面料缩率" sheetId="8" r:id="rId6"/>
    <sheet name="3.面料互染" sheetId="9" r:id="rId7"/>
    <sheet name="4.面料静水压" sheetId="10" r:id="rId8"/>
    <sheet name="5.特殊工艺测试" sheetId="11" r:id="rId9"/>
    <sheet name="6.织带类缩率测试" sheetId="12" r:id="rId10"/>
  </sheets>
  <calcPr calcId="191029" concurrentCalc="0"/>
</workbook>
</file>

<file path=xl/calcChain.xml><?xml version="1.0" encoding="utf-8"?>
<calcChain xmlns="http://schemas.openxmlformats.org/spreadsheetml/2006/main">
  <c r="N4" i="7" l="1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</calcChain>
</file>

<file path=xl/sharedStrings.xml><?xml version="1.0" encoding="utf-8"?>
<sst xmlns="http://schemas.openxmlformats.org/spreadsheetml/2006/main" count="437" uniqueCount="240">
  <si>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</si>
  <si>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</si>
  <si>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</si>
  <si>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</si>
  <si>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</si>
  <si>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</si>
  <si>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</si>
  <si>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</si>
  <si>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</si>
  <si>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</si>
  <si>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</si>
  <si>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</si>
  <si>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</si>
  <si>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</si>
  <si>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</si>
  <si>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</si>
  <si>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</si>
  <si>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</si>
  <si>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</si>
  <si>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</si>
  <si>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</si>
  <si>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</si>
  <si>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</si>
  <si>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</si>
  <si>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</si>
  <si>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</si>
  <si>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</si>
  <si>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</si>
  <si>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</si>
  <si>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</si>
  <si>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</si>
  <si>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</si>
  <si>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</si>
  <si>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</si>
  <si>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</si>
  <si>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</si>
  <si>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</si>
  <si>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</si>
  <si>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</si>
  <si>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</si>
  <si>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</si>
  <si>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</si>
  <si>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</si>
  <si>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</si>
  <si>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</si>
  <si>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</si>
  <si>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</si>
  <si>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</si>
  <si>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</si>
  <si>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订单类别</t>
  </si>
  <si>
    <t>临时订单</t>
  </si>
  <si>
    <t>生产工厂</t>
  </si>
  <si>
    <t>款号</t>
  </si>
  <si>
    <t>TAJJAL80295</t>
  </si>
  <si>
    <t>有</t>
  </si>
  <si>
    <t>无</t>
  </si>
  <si>
    <t>品名</t>
  </si>
  <si>
    <t>色/号型数</t>
  </si>
  <si>
    <t>订单数量</t>
  </si>
  <si>
    <t>正</t>
  </si>
  <si>
    <t>误</t>
  </si>
  <si>
    <t>印、绣花</t>
  </si>
  <si>
    <t>洗水唛</t>
  </si>
  <si>
    <t>合格证</t>
  </si>
  <si>
    <t>缝纫用线</t>
  </si>
  <si>
    <t>S</t>
  </si>
  <si>
    <t>M</t>
  </si>
  <si>
    <t>L</t>
  </si>
  <si>
    <t>XL</t>
  </si>
  <si>
    <t>XXL</t>
  </si>
  <si>
    <t>XXXL</t>
  </si>
  <si>
    <t>②规格异常情况</t>
  </si>
  <si>
    <t>备注：</t>
  </si>
  <si>
    <t>检验部门</t>
  </si>
  <si>
    <t>颜文刚</t>
  </si>
  <si>
    <t>查验时间</t>
  </si>
  <si>
    <t>工厂负责人</t>
  </si>
  <si>
    <t>张鹏</t>
  </si>
  <si>
    <t>QC规格测量表</t>
  </si>
  <si>
    <t>部位名称</t>
  </si>
  <si>
    <t>指示规格  FINAL SPEC</t>
  </si>
  <si>
    <t>样品规格  SAMPLE SPEC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</si>
  <si>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</si>
  <si>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</si>
  <si>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</si>
  <si>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</si>
  <si>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</si>
  <si>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</si>
  <si>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</si>
  <si>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跟单QC:</t>
  </si>
  <si>
    <t>工厂负责人：</t>
  </si>
  <si>
    <t>【附属资料确认】</t>
  </si>
  <si>
    <t xml:space="preserve">     初期请洗测2-3件，有问题的另加测量数量。</t>
  </si>
  <si>
    <t>验货时间：</t>
  </si>
  <si>
    <t>产品名称</t>
  </si>
  <si>
    <t>合同日期</t>
  </si>
  <si>
    <t>5月10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</si>
  <si>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</si>
  <si>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</si>
  <si>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</si>
  <si>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</si>
  <si>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</si>
  <si>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</si>
  <si>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</si>
  <si>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</si>
  <si>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</si>
  <si>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</si>
  <si>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</si>
  <si>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</si>
  <si>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</si>
  <si>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</si>
  <si>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</si>
  <si>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</si>
  <si>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</si>
  <si>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</si>
  <si>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</si>
  <si>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</si>
  <si>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</si>
  <si>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</si>
  <si>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</si>
  <si>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</si>
  <si>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</si>
  <si>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</si>
  <si>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</si>
  <si>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</si>
  <si>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</si>
  <si>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</si>
  <si>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</si>
  <si>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</si>
  <si>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</si>
  <si>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L       XL       XXL      XXXL    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</si>
  <si>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</si>
  <si>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</si>
  <si>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</si>
  <si>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</si>
  <si>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</si>
  <si>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</si>
  <si>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</si>
  <si>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</si>
  <si>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</si>
  <si>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</si>
  <si>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</si>
  <si>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</si>
  <si>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</si>
  <si>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</si>
  <si>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</si>
  <si>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</si>
  <si>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</si>
  <si>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</si>
  <si>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</si>
  <si>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</si>
  <si>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</si>
  <si>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</si>
  <si>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</si>
  <si>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</si>
  <si>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</si>
  <si>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</si>
  <si>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</si>
  <si>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</si>
  <si>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FK07910</t>
  </si>
  <si>
    <t>克莱因蓝</t>
  </si>
  <si>
    <t>福建兴欣宝</t>
  </si>
  <si>
    <t>YES</t>
  </si>
  <si>
    <t>制表时间：2023年4月29日</t>
  </si>
  <si>
    <t>测试人签名：包辉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</si>
  <si>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</si>
  <si>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</si>
  <si>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</si>
  <si>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</si>
  <si>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</si>
  <si>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</si>
  <si>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</si>
  <si>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</si>
  <si>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</si>
  <si>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</si>
  <si>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</si>
  <si>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</si>
  <si>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</si>
  <si>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</si>
  <si>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</si>
  <si>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</si>
  <si>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</si>
  <si>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</si>
  <si>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</si>
  <si>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</si>
  <si>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</si>
  <si>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</si>
  <si>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</si>
  <si>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</si>
  <si>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</si>
  <si>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</si>
  <si>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</si>
  <si>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</si>
  <si>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</si>
  <si>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</si>
  <si>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</si>
  <si>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</si>
  <si>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</si>
  <si>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</si>
  <si>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</si>
  <si>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</si>
  <si>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</si>
  <si>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</si>
  <si>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</si>
  <si>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</si>
  <si>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</si>
  <si>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</si>
  <si>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</si>
  <si>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</si>
  <si>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</si>
  <si>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</si>
  <si>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后领下</t>
  </si>
  <si>
    <t>热转印标</t>
  </si>
  <si>
    <t>未脱落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</si>
  <si>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</si>
  <si>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</si>
  <si>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</si>
  <si>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</si>
  <si>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</si>
  <si>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</si>
  <si>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克莱因蓝</t>
    <phoneticPr fontId="27" type="noConversion"/>
  </si>
  <si>
    <t>TAJJAL80295</t>
    <phoneticPr fontId="27" type="noConversion"/>
  </si>
  <si>
    <t>通款POLO短袖T恤</t>
    <phoneticPr fontId="27" type="noConversion"/>
  </si>
  <si>
    <t>佛山源莱美板房</t>
    <phoneticPr fontId="27" type="noConversion"/>
  </si>
  <si>
    <t>通款Polo短袖T恤</t>
    <phoneticPr fontId="27" type="noConversion"/>
  </si>
  <si>
    <t>+2</t>
    <phoneticPr fontId="27" type="noConversion"/>
  </si>
  <si>
    <t>-1</t>
    <phoneticPr fontId="27" type="noConversion"/>
  </si>
  <si>
    <t>+0</t>
    <phoneticPr fontId="27" type="noConversion"/>
  </si>
  <si>
    <t>-0.5</t>
    <phoneticPr fontId="27" type="noConversion"/>
  </si>
  <si>
    <t>-0.7</t>
    <phoneticPr fontId="27" type="noConversion"/>
  </si>
  <si>
    <t>+1.4</t>
    <phoneticPr fontId="27" type="noConversion"/>
  </si>
  <si>
    <t>-0.2</t>
    <phoneticPr fontId="27" type="noConversion"/>
  </si>
  <si>
    <t>-0.9</t>
    <phoneticPr fontId="27" type="noConversion"/>
  </si>
  <si>
    <t>+3</t>
    <phoneticPr fontId="27" type="noConversion"/>
  </si>
  <si>
    <t>-0.8</t>
    <phoneticPr fontId="27" type="noConversion"/>
  </si>
  <si>
    <t>-1.2</t>
    <phoneticPr fontId="27" type="noConversion"/>
  </si>
  <si>
    <t>门襟釦眼线头</t>
    <phoneticPr fontId="27" type="noConversion"/>
  </si>
  <si>
    <t>主标重影</t>
    <phoneticPr fontId="27" type="noConversion"/>
  </si>
  <si>
    <t>面布勾丝</t>
    <phoneticPr fontId="27" type="noConversion"/>
  </si>
  <si>
    <t>QC出货报告书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</si>
</sst>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Calibri"/>
    </font>
    <font>
      <sz val="12"/>
      <name val="宋体"/>
      <family val="3"/>
      <charset val="134"/>
    </font>
    <font>
      <b/>
      <sz val="2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24" fillId="0" borderId="0">
      <alignment vertical="center"/>
    </xf>
    <xf numFmtId="0" fontId="15" fillId="0" borderId="0">
      <alignment vertical="center"/>
    </xf>
    <xf numFmtId="0" fontId="15" fillId="0" borderId="0"/>
    <xf numFmtId="0" fontId="24" fillId="0" borderId="0">
      <alignment vertical="center"/>
    </xf>
  </cellStyleXfs>
  <cellXfs count="1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9" xfId="2" applyFont="1" applyFill="1" applyBorder="1" applyAlignment="1">
      <alignment horizontal="left" vertical="center"/>
    </xf>
    <xf numFmtId="0" fontId="9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0" fontId="10" fillId="3" borderId="13" xfId="3" applyFont="1" applyFill="1" applyBorder="1"/>
    <xf numFmtId="49" fontId="10" fillId="3" borderId="14" xfId="3" applyNumberFormat="1" applyFont="1" applyFill="1" applyBorder="1" applyAlignment="1">
      <alignment horizontal="center"/>
    </xf>
    <xf numFmtId="0" fontId="9" fillId="3" borderId="0" xfId="3" applyFont="1" applyFill="1"/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10" xfId="2" applyFont="1" applyFill="1" applyBorder="1" applyAlignment="1">
      <alignment horizontal="left" vertical="center"/>
    </xf>
    <xf numFmtId="0" fontId="9" fillId="3" borderId="2" xfId="4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49" fontId="10" fillId="3" borderId="17" xfId="3" applyNumberFormat="1" applyFont="1" applyFill="1" applyBorder="1" applyAlignment="1">
      <alignment horizontal="center"/>
    </xf>
    <xf numFmtId="14" fontId="9" fillId="3" borderId="0" xfId="3" applyNumberFormat="1" applyFont="1" applyFill="1"/>
    <xf numFmtId="0" fontId="15" fillId="0" borderId="0" xfId="2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center" vertical="center"/>
    </xf>
    <xf numFmtId="0" fontId="17" fillId="0" borderId="20" xfId="2" applyFont="1" applyBorder="1">
      <alignment vertical="center"/>
    </xf>
    <xf numFmtId="0" fontId="17" fillId="0" borderId="21" xfId="2" applyFont="1" applyBorder="1">
      <alignment vertical="center"/>
    </xf>
    <xf numFmtId="0" fontId="17" fillId="0" borderId="22" xfId="2" applyFont="1" applyBorder="1">
      <alignment vertical="center"/>
    </xf>
    <xf numFmtId="0" fontId="17" fillId="0" borderId="21" xfId="2" applyFont="1" applyBorder="1" applyAlignment="1">
      <alignment horizontal="left" vertical="center"/>
    </xf>
    <xf numFmtId="0" fontId="14" fillId="0" borderId="22" xfId="2" applyFont="1" applyBorder="1" applyAlignment="1">
      <alignment horizontal="right" vertical="center"/>
    </xf>
    <xf numFmtId="0" fontId="17" fillId="0" borderId="22" xfId="2" applyFont="1" applyBorder="1" applyAlignment="1">
      <alignment horizontal="left" vertical="center"/>
    </xf>
    <xf numFmtId="0" fontId="17" fillId="0" borderId="23" xfId="2" applyFont="1" applyBorder="1">
      <alignment vertical="center"/>
    </xf>
    <xf numFmtId="0" fontId="17" fillId="0" borderId="24" xfId="2" applyFont="1" applyBorder="1">
      <alignment vertical="center"/>
    </xf>
    <xf numFmtId="0" fontId="18" fillId="0" borderId="24" xfId="2" applyFont="1" applyBorder="1">
      <alignment vertical="center"/>
    </xf>
    <xf numFmtId="0" fontId="18" fillId="0" borderId="24" xfId="2" applyFont="1" applyBorder="1" applyAlignment="1">
      <alignment horizontal="left" vertical="center"/>
    </xf>
    <xf numFmtId="0" fontId="17" fillId="0" borderId="0" xfId="2" applyFont="1">
      <alignment vertical="center"/>
    </xf>
    <xf numFmtId="0" fontId="18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7" fillId="0" borderId="19" xfId="2" applyFont="1" applyBorder="1">
      <alignment vertical="center"/>
    </xf>
    <xf numFmtId="0" fontId="18" fillId="0" borderId="22" xfId="2" applyFont="1" applyBorder="1" applyAlignment="1">
      <alignment horizontal="left" vertical="center"/>
    </xf>
    <xf numFmtId="0" fontId="18" fillId="0" borderId="22" xfId="2" applyFont="1" applyBorder="1">
      <alignment vertical="center"/>
    </xf>
    <xf numFmtId="0" fontId="17" fillId="0" borderId="20" xfId="2" applyFont="1" applyBorder="1" applyAlignment="1">
      <alignment horizontal="left" vertical="center"/>
    </xf>
    <xf numFmtId="0" fontId="17" fillId="0" borderId="23" xfId="2" applyFont="1" applyBorder="1" applyAlignment="1">
      <alignment horizontal="left" vertical="center"/>
    </xf>
    <xf numFmtId="58" fontId="18" fillId="0" borderId="24" xfId="2" applyNumberFormat="1" applyFont="1" applyBorder="1">
      <alignment vertical="center"/>
    </xf>
    <xf numFmtId="0" fontId="18" fillId="0" borderId="36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1" fillId="0" borderId="12" xfId="0" applyFont="1" applyBorder="1"/>
    <xf numFmtId="0" fontId="21" fillId="0" borderId="2" xfId="0" applyFont="1" applyBorder="1"/>
    <xf numFmtId="0" fontId="21" fillId="5" borderId="2" xfId="0" applyFont="1" applyFill="1" applyBorder="1"/>
    <xf numFmtId="0" fontId="0" fillId="0" borderId="12" xfId="0" applyBorder="1"/>
    <xf numFmtId="0" fontId="0" fillId="5" borderId="2" xfId="0" applyFill="1" applyBorder="1"/>
    <xf numFmtId="0" fontId="0" fillId="0" borderId="43" xfId="0" applyBorder="1"/>
    <xf numFmtId="0" fontId="0" fillId="0" borderId="44" xfId="0" applyBorder="1"/>
    <xf numFmtId="0" fontId="0" fillId="5" borderId="44" xfId="0" applyFill="1" applyBorder="1"/>
    <xf numFmtId="0" fontId="0" fillId="6" borderId="0" xfId="0" applyFill="1"/>
    <xf numFmtId="0" fontId="21" fillId="0" borderId="47" xfId="0" applyFont="1" applyBorder="1"/>
    <xf numFmtId="0" fontId="0" fillId="0" borderId="47" xfId="0" applyBorder="1"/>
    <xf numFmtId="0" fontId="0" fillId="0" borderId="48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1" fillId="7" borderId="2" xfId="0" applyFont="1" applyFill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0" fontId="28" fillId="3" borderId="2" xfId="4" applyFont="1" applyFill="1" applyBorder="1" applyAlignment="1">
      <alignment horizontal="center" vertical="center"/>
    </xf>
    <xf numFmtId="0" fontId="30" fillId="0" borderId="20" xfId="2" applyFont="1" applyBorder="1">
      <alignment vertical="center"/>
    </xf>
    <xf numFmtId="49" fontId="29" fillId="3" borderId="2" xfId="4" applyNumberFormat="1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top"/>
    </xf>
    <xf numFmtId="0" fontId="14" fillId="0" borderId="20" xfId="2" applyFont="1" applyBorder="1" applyAlignment="1">
      <alignment horizontal="center" vertical="center"/>
    </xf>
    <xf numFmtId="0" fontId="30" fillId="0" borderId="20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58" fontId="18" fillId="0" borderId="22" xfId="2" applyNumberFormat="1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right" vertical="center"/>
    </xf>
    <xf numFmtId="0" fontId="17" fillId="0" borderId="24" xfId="2" applyFont="1" applyBorder="1" applyAlignment="1">
      <alignment horizontal="left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/>
    </xf>
    <xf numFmtId="0" fontId="17" fillId="0" borderId="21" xfId="2" applyFont="1" applyBorder="1" applyAlignment="1">
      <alignment horizontal="left" vertical="center"/>
    </xf>
    <xf numFmtId="0" fontId="18" fillId="0" borderId="27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 wrapText="1"/>
    </xf>
    <xf numFmtId="0" fontId="18" fillId="0" borderId="22" xfId="2" applyFont="1" applyBorder="1" applyAlignment="1">
      <alignment horizontal="left" vertical="center" wrapText="1"/>
    </xf>
    <xf numFmtId="0" fontId="18" fillId="0" borderId="36" xfId="2" applyFont="1" applyBorder="1" applyAlignment="1">
      <alignment horizontal="left" vertical="center" wrapText="1"/>
    </xf>
    <xf numFmtId="0" fontId="15" fillId="0" borderId="24" xfId="2" applyBorder="1" applyAlignment="1">
      <alignment horizontal="center" vertical="center"/>
    </xf>
    <xf numFmtId="0" fontId="15" fillId="0" borderId="37" xfId="2" applyBorder="1" applyAlignment="1">
      <alignment horizontal="center" vertical="center"/>
    </xf>
    <xf numFmtId="0" fontId="17" fillId="0" borderId="30" xfId="2" applyFont="1" applyBorder="1" applyAlignment="1">
      <alignment horizontal="center" vertical="center"/>
    </xf>
    <xf numFmtId="0" fontId="17" fillId="0" borderId="31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32" fillId="0" borderId="29" xfId="2" applyFont="1" applyBorder="1" applyAlignment="1">
      <alignment horizontal="left" vertical="center"/>
    </xf>
    <xf numFmtId="0" fontId="15" fillId="0" borderId="28" xfId="2" applyBorder="1" applyAlignment="1">
      <alignment horizontal="left" vertical="center"/>
    </xf>
    <xf numFmtId="0" fontId="15" fillId="0" borderId="39" xfId="2" applyBorder="1" applyAlignment="1">
      <alignment horizontal="left" vertical="center"/>
    </xf>
    <xf numFmtId="0" fontId="15" fillId="0" borderId="29" xfId="2" applyBorder="1" applyAlignment="1">
      <alignment horizontal="left" vertical="center"/>
    </xf>
    <xf numFmtId="0" fontId="19" fillId="0" borderId="29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8" fillId="0" borderId="24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9" fillId="3" borderId="0" xfId="3" applyFont="1" applyFill="1" applyAlignment="1">
      <alignment horizontal="center"/>
    </xf>
    <xf numFmtId="0" fontId="10" fillId="3" borderId="0" xfId="3" applyFont="1" applyFill="1" applyAlignment="1">
      <alignment horizontal="center"/>
    </xf>
    <xf numFmtId="0" fontId="29" fillId="3" borderId="10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center"/>
    </xf>
    <xf numFmtId="0" fontId="10" fillId="3" borderId="15" xfId="2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9" fillId="3" borderId="16" xfId="3" applyFont="1" applyFill="1" applyBorder="1" applyAlignment="1">
      <alignment horizontal="center" vertical="center"/>
    </xf>
    <xf numFmtId="0" fontId="9" fillId="3" borderId="1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/>
    </xf>
    <xf numFmtId="0" fontId="10" fillId="3" borderId="14" xfId="3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2" fillId="0" borderId="0" xfId="2" applyFont="1" applyAlignment="1">
      <alignment horizontal="left" vertical="center"/>
    </xf>
    <xf numFmtId="0" fontId="33" fillId="0" borderId="18" xfId="2" applyFont="1" applyBorder="1" applyAlignment="1">
      <alignment horizontal="center" vertical="top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checked="Checked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checked="Checked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571500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314325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063750" y="653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314325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012950" y="50863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314325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936750" y="50863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314325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063750" y="5448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314325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063750" y="6534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74" customWidth="1"/>
    <col min="3" max="3" width="10.125" customWidth="1"/>
  </cols>
  <sheetData>
    <row r="1" spans="1:2" ht="21" customHeight="1" x14ac:dyDescent="0.15">
      <c r="A1" s="75"/>
      <c r="B1" s="76" t="s">
        <v>0</v>
      </c>
    </row>
    <row r="2" spans="1:2" x14ac:dyDescent="0.15">
      <c r="A2" s="5">
        <v>1</v>
      </c>
      <c r="B2" s="77" t="s">
        <v>1</v>
      </c>
    </row>
    <row r="3" spans="1:2" x14ac:dyDescent="0.15">
      <c r="A3" s="5">
        <v>2</v>
      </c>
      <c r="B3" s="77" t="s">
        <v>2</v>
      </c>
    </row>
    <row r="4" spans="1:2" x14ac:dyDescent="0.15">
      <c r="A4" s="5">
        <v>3</v>
      </c>
      <c r="B4" s="77" t="s">
        <v>3</v>
      </c>
    </row>
    <row r="5" spans="1:2" x14ac:dyDescent="0.15">
      <c r="A5" s="5">
        <v>4</v>
      </c>
      <c r="B5" s="77" t="s">
        <v>4</v>
      </c>
    </row>
    <row r="6" spans="1:2" x14ac:dyDescent="0.15">
      <c r="A6" s="5">
        <v>5</v>
      </c>
      <c r="B6" s="77" t="s">
        <v>5</v>
      </c>
    </row>
    <row r="7" spans="1:2" ht="13.5" customHeight="1" x14ac:dyDescent="0.15">
      <c r="A7" s="5">
        <v>6</v>
      </c>
      <c r="B7" s="77" t="s">
        <v>6</v>
      </c>
    </row>
    <row r="8" spans="1:2" s="73" customFormat="1" ht="15" customHeight="1" x14ac:dyDescent="0.15">
      <c r="A8" s="78">
        <v>7</v>
      </c>
      <c r="B8" s="79" t="s">
        <v>7</v>
      </c>
    </row>
    <row r="9" spans="1:2" x14ac:dyDescent="0.15">
      <c r="A9" s="5"/>
      <c r="B9" s="77"/>
    </row>
    <row r="10" spans="1:2" ht="18.95" customHeight="1" x14ac:dyDescent="0.15">
      <c r="A10" s="75"/>
      <c r="B10" s="80" t="s">
        <v>8</v>
      </c>
    </row>
    <row r="11" spans="1:2" ht="15.95" customHeight="1" x14ac:dyDescent="0.15">
      <c r="A11" s="5">
        <v>1</v>
      </c>
      <c r="B11" s="81" t="s">
        <v>9</v>
      </c>
    </row>
    <row r="12" spans="1:2" x14ac:dyDescent="0.15">
      <c r="A12" s="5">
        <v>2</v>
      </c>
      <c r="B12" s="77" t="s">
        <v>10</v>
      </c>
    </row>
    <row r="13" spans="1:2" x14ac:dyDescent="0.15">
      <c r="A13" s="5">
        <v>3</v>
      </c>
      <c r="B13" s="79" t="s">
        <v>11</v>
      </c>
    </row>
    <row r="14" spans="1:2" x14ac:dyDescent="0.15">
      <c r="A14" s="5">
        <v>4</v>
      </c>
      <c r="B14" s="77" t="s">
        <v>12</v>
      </c>
    </row>
    <row r="15" spans="1:2" x14ac:dyDescent="0.15">
      <c r="A15" s="5">
        <v>5</v>
      </c>
      <c r="B15" s="77" t="s">
        <v>13</v>
      </c>
    </row>
    <row r="16" spans="1:2" x14ac:dyDescent="0.15">
      <c r="A16" s="5">
        <v>6</v>
      </c>
      <c r="B16" s="77" t="s">
        <v>14</v>
      </c>
    </row>
    <row r="17" spans="1:2" x14ac:dyDescent="0.15">
      <c r="A17" s="5">
        <v>7</v>
      </c>
      <c r="B17" s="77" t="s">
        <v>15</v>
      </c>
    </row>
    <row r="18" spans="1:2" x14ac:dyDescent="0.15">
      <c r="A18" s="5"/>
      <c r="B18" s="77"/>
    </row>
    <row r="19" spans="1:2" ht="20.25" x14ac:dyDescent="0.15">
      <c r="A19" s="75"/>
      <c r="B19" s="76" t="s">
        <v>16</v>
      </c>
    </row>
    <row r="20" spans="1:2" x14ac:dyDescent="0.15">
      <c r="A20" s="5">
        <v>1</v>
      </c>
      <c r="B20" s="77" t="s">
        <v>17</v>
      </c>
    </row>
    <row r="21" spans="1:2" x14ac:dyDescent="0.15">
      <c r="A21" s="5">
        <v>2</v>
      </c>
      <c r="B21" s="77" t="s">
        <v>18</v>
      </c>
    </row>
    <row r="22" spans="1:2" x14ac:dyDescent="0.15">
      <c r="A22" s="5">
        <v>3</v>
      </c>
      <c r="B22" s="77" t="s">
        <v>19</v>
      </c>
    </row>
    <row r="23" spans="1:2" x14ac:dyDescent="0.15">
      <c r="A23" s="5">
        <v>4</v>
      </c>
      <c r="B23" s="77" t="s">
        <v>20</v>
      </c>
    </row>
    <row r="24" spans="1:2" x14ac:dyDescent="0.15">
      <c r="A24" s="5">
        <v>5</v>
      </c>
      <c r="B24" s="77" t="s">
        <v>21</v>
      </c>
    </row>
    <row r="25" spans="1:2" x14ac:dyDescent="0.15">
      <c r="A25" s="5">
        <v>6</v>
      </c>
      <c r="B25" s="77" t="s">
        <v>22</v>
      </c>
    </row>
    <row r="26" spans="1:2" x14ac:dyDescent="0.15">
      <c r="A26" s="5">
        <v>7</v>
      </c>
      <c r="B26" s="77" t="s">
        <v>23</v>
      </c>
    </row>
    <row r="27" spans="1:2" x14ac:dyDescent="0.15">
      <c r="A27" s="5"/>
      <c r="B27" s="77"/>
    </row>
    <row r="28" spans="1:2" ht="20.25" x14ac:dyDescent="0.15">
      <c r="A28" s="75"/>
      <c r="B28" s="76" t="s">
        <v>24</v>
      </c>
    </row>
    <row r="29" spans="1:2" x14ac:dyDescent="0.15">
      <c r="A29" s="5">
        <v>1</v>
      </c>
      <c r="B29" s="77" t="s">
        <v>25</v>
      </c>
    </row>
    <row r="30" spans="1:2" x14ac:dyDescent="0.15">
      <c r="A30" s="5">
        <v>2</v>
      </c>
      <c r="B30" s="77" t="s">
        <v>26</v>
      </c>
    </row>
    <row r="31" spans="1:2" x14ac:dyDescent="0.15">
      <c r="A31" s="5">
        <v>3</v>
      </c>
      <c r="B31" s="77" t="s">
        <v>27</v>
      </c>
    </row>
    <row r="32" spans="1:2" x14ac:dyDescent="0.15">
      <c r="A32" s="5">
        <v>4</v>
      </c>
      <c r="B32" s="77" t="s">
        <v>28</v>
      </c>
    </row>
    <row r="33" spans="1:2" x14ac:dyDescent="0.15">
      <c r="A33" s="5">
        <v>5</v>
      </c>
      <c r="B33" s="77" t="s">
        <v>29</v>
      </c>
    </row>
    <row r="34" spans="1:2" x14ac:dyDescent="0.15">
      <c r="A34" s="5">
        <v>6</v>
      </c>
      <c r="B34" s="77" t="s">
        <v>30</v>
      </c>
    </row>
    <row r="35" spans="1:2" x14ac:dyDescent="0.15">
      <c r="A35" s="5">
        <v>7</v>
      </c>
      <c r="B35" s="77" t="s">
        <v>31</v>
      </c>
    </row>
  </sheetData>
  <phoneticPr fontId="27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162" t="s">
        <v>216</v>
      </c>
      <c r="B1" s="162"/>
      <c r="C1" s="162"/>
      <c r="D1" s="162"/>
      <c r="E1" s="162"/>
      <c r="F1" s="162"/>
      <c r="G1" s="162"/>
      <c r="H1" s="162"/>
      <c r="I1" s="162"/>
    </row>
    <row r="2" spans="1:9" s="1" customFormat="1" ht="16.5" x14ac:dyDescent="0.3">
      <c r="A2" s="171" t="s">
        <v>143</v>
      </c>
      <c r="B2" s="172" t="s">
        <v>148</v>
      </c>
      <c r="C2" s="172" t="s">
        <v>184</v>
      </c>
      <c r="D2" s="172" t="s">
        <v>146</v>
      </c>
      <c r="E2" s="172" t="s">
        <v>147</v>
      </c>
      <c r="F2" s="3" t="s">
        <v>217</v>
      </c>
      <c r="G2" s="3" t="s">
        <v>168</v>
      </c>
      <c r="H2" s="177" t="s">
        <v>169</v>
      </c>
      <c r="I2" s="181" t="s">
        <v>171</v>
      </c>
    </row>
    <row r="3" spans="1:9" s="1" customFormat="1" ht="16.5" x14ac:dyDescent="0.3">
      <c r="A3" s="171"/>
      <c r="B3" s="173"/>
      <c r="C3" s="173"/>
      <c r="D3" s="173"/>
      <c r="E3" s="173"/>
      <c r="F3" s="3" t="s">
        <v>218</v>
      </c>
      <c r="G3" s="3" t="s">
        <v>172</v>
      </c>
      <c r="H3" s="178"/>
      <c r="I3" s="182"/>
    </row>
    <row r="4" spans="1:9" x14ac:dyDescent="0.15">
      <c r="A4" s="5"/>
      <c r="B4" s="5"/>
      <c r="C4" s="6"/>
      <c r="D4" s="6"/>
      <c r="E4" s="6"/>
      <c r="F4" s="6"/>
      <c r="G4" s="6"/>
      <c r="H4" s="6"/>
      <c r="I4" s="6" t="s">
        <v>162</v>
      </c>
    </row>
    <row r="5" spans="1:9" x14ac:dyDescent="0.15">
      <c r="A5" s="5"/>
      <c r="B5" s="5"/>
      <c r="C5" s="6"/>
      <c r="D5" s="6"/>
      <c r="E5" s="6"/>
      <c r="F5" s="6"/>
      <c r="G5" s="6"/>
      <c r="H5" s="6"/>
      <c r="I5" s="6"/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163" t="s">
        <v>204</v>
      </c>
      <c r="B12" s="164"/>
      <c r="C12" s="164"/>
      <c r="D12" s="165"/>
      <c r="E12" s="8"/>
      <c r="F12" s="163" t="s">
        <v>195</v>
      </c>
      <c r="G12" s="164"/>
      <c r="H12" s="165"/>
      <c r="I12" s="9"/>
    </row>
    <row r="13" spans="1:9" ht="45.75" customHeight="1" x14ac:dyDescent="0.15">
      <c r="A13" s="169" t="s">
        <v>219</v>
      </c>
      <c r="B13" s="169"/>
      <c r="C13" s="170"/>
      <c r="D13" s="170"/>
      <c r="E13" s="170"/>
      <c r="F13" s="170"/>
      <c r="G13" s="170"/>
      <c r="H13" s="170"/>
      <c r="I13" s="17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27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85" t="s">
        <v>32</v>
      </c>
      <c r="C2" s="86"/>
      <c r="D2" s="86"/>
      <c r="E2" s="86"/>
      <c r="F2" s="86"/>
      <c r="G2" s="86"/>
      <c r="H2" s="86"/>
      <c r="I2" s="87"/>
    </row>
    <row r="3" spans="2:9" ht="27.95" customHeight="1" x14ac:dyDescent="0.25">
      <c r="B3" s="61"/>
      <c r="C3" s="62"/>
      <c r="D3" s="88" t="s">
        <v>33</v>
      </c>
      <c r="E3" s="89"/>
      <c r="F3" s="90" t="s">
        <v>34</v>
      </c>
      <c r="G3" s="91"/>
      <c r="H3" s="88" t="s">
        <v>35</v>
      </c>
      <c r="I3" s="92"/>
    </row>
    <row r="4" spans="2:9" ht="27.95" customHeight="1" x14ac:dyDescent="0.25">
      <c r="B4" s="61" t="s">
        <v>36</v>
      </c>
      <c r="C4" s="62" t="s">
        <v>37</v>
      </c>
      <c r="D4" s="62" t="s">
        <v>38</v>
      </c>
      <c r="E4" s="62" t="s">
        <v>39</v>
      </c>
      <c r="F4" s="63" t="s">
        <v>38</v>
      </c>
      <c r="G4" s="63" t="s">
        <v>39</v>
      </c>
      <c r="H4" s="62" t="s">
        <v>38</v>
      </c>
      <c r="I4" s="70" t="s">
        <v>39</v>
      </c>
    </row>
    <row r="5" spans="2:9" ht="27.95" customHeight="1" x14ac:dyDescent="0.15">
      <c r="B5" s="64" t="s">
        <v>40</v>
      </c>
      <c r="C5" s="5">
        <v>13</v>
      </c>
      <c r="D5" s="5">
        <v>0</v>
      </c>
      <c r="E5" s="5">
        <v>1</v>
      </c>
      <c r="F5" s="65">
        <v>0</v>
      </c>
      <c r="G5" s="65">
        <v>1</v>
      </c>
      <c r="H5" s="5">
        <v>1</v>
      </c>
      <c r="I5" s="71">
        <v>2</v>
      </c>
    </row>
    <row r="6" spans="2:9" ht="27.95" customHeight="1" x14ac:dyDescent="0.15">
      <c r="B6" s="64" t="s">
        <v>41</v>
      </c>
      <c r="C6" s="5">
        <v>20</v>
      </c>
      <c r="D6" s="5">
        <v>0</v>
      </c>
      <c r="E6" s="5">
        <v>1</v>
      </c>
      <c r="F6" s="65">
        <v>1</v>
      </c>
      <c r="G6" s="65">
        <v>2</v>
      </c>
      <c r="H6" s="5">
        <v>2</v>
      </c>
      <c r="I6" s="71">
        <v>3</v>
      </c>
    </row>
    <row r="7" spans="2:9" ht="27.95" customHeight="1" x14ac:dyDescent="0.15">
      <c r="B7" s="64" t="s">
        <v>42</v>
      </c>
      <c r="C7" s="5">
        <v>32</v>
      </c>
      <c r="D7" s="5">
        <v>0</v>
      </c>
      <c r="E7" s="5">
        <v>1</v>
      </c>
      <c r="F7" s="65">
        <v>2</v>
      </c>
      <c r="G7" s="65">
        <v>3</v>
      </c>
      <c r="H7" s="5">
        <v>3</v>
      </c>
      <c r="I7" s="71">
        <v>4</v>
      </c>
    </row>
    <row r="8" spans="2:9" ht="27.95" customHeight="1" x14ac:dyDescent="0.15">
      <c r="B8" s="64" t="s">
        <v>43</v>
      </c>
      <c r="C8" s="5">
        <v>50</v>
      </c>
      <c r="D8" s="5">
        <v>1</v>
      </c>
      <c r="E8" s="5">
        <v>2</v>
      </c>
      <c r="F8" s="65">
        <v>3</v>
      </c>
      <c r="G8" s="65">
        <v>4</v>
      </c>
      <c r="H8" s="5">
        <v>5</v>
      </c>
      <c r="I8" s="71">
        <v>6</v>
      </c>
    </row>
    <row r="9" spans="2:9" ht="27.95" customHeight="1" x14ac:dyDescent="0.15">
      <c r="B9" s="64" t="s">
        <v>44</v>
      </c>
      <c r="C9" s="5">
        <v>80</v>
      </c>
      <c r="D9" s="5">
        <v>2</v>
      </c>
      <c r="E9" s="5">
        <v>3</v>
      </c>
      <c r="F9" s="65">
        <v>5</v>
      </c>
      <c r="G9" s="65">
        <v>6</v>
      </c>
      <c r="H9" s="5">
        <v>7</v>
      </c>
      <c r="I9" s="71">
        <v>8</v>
      </c>
    </row>
    <row r="10" spans="2:9" ht="27.95" customHeight="1" x14ac:dyDescent="0.15">
      <c r="B10" s="64" t="s">
        <v>45</v>
      </c>
      <c r="C10" s="5">
        <v>125</v>
      </c>
      <c r="D10" s="5">
        <v>3</v>
      </c>
      <c r="E10" s="5">
        <v>4</v>
      </c>
      <c r="F10" s="65">
        <v>7</v>
      </c>
      <c r="G10" s="65">
        <v>8</v>
      </c>
      <c r="H10" s="5">
        <v>10</v>
      </c>
      <c r="I10" s="71">
        <v>11</v>
      </c>
    </row>
    <row r="11" spans="2:9" ht="27.95" customHeight="1" x14ac:dyDescent="0.15">
      <c r="B11" s="64" t="s">
        <v>46</v>
      </c>
      <c r="C11" s="5">
        <v>200</v>
      </c>
      <c r="D11" s="5">
        <v>5</v>
      </c>
      <c r="E11" s="5">
        <v>6</v>
      </c>
      <c r="F11" s="65">
        <v>10</v>
      </c>
      <c r="G11" s="65">
        <v>11</v>
      </c>
      <c r="H11" s="5">
        <v>14</v>
      </c>
      <c r="I11" s="71">
        <v>15</v>
      </c>
    </row>
    <row r="12" spans="2:9" ht="27.95" customHeight="1" x14ac:dyDescent="0.15">
      <c r="B12" s="66" t="s">
        <v>47</v>
      </c>
      <c r="C12" s="67">
        <v>315</v>
      </c>
      <c r="D12" s="67">
        <v>7</v>
      </c>
      <c r="E12" s="67">
        <v>8</v>
      </c>
      <c r="F12" s="68">
        <v>14</v>
      </c>
      <c r="G12" s="68">
        <v>15</v>
      </c>
      <c r="H12" s="67">
        <v>21</v>
      </c>
      <c r="I12" s="72">
        <v>22</v>
      </c>
    </row>
    <row r="14" spans="2:9" x14ac:dyDescent="0.15">
      <c r="B14" s="69" t="s">
        <v>48</v>
      </c>
      <c r="C14" s="69"/>
      <c r="D14" s="69"/>
    </row>
  </sheetData>
  <mergeCells count="4">
    <mergeCell ref="B2:I2"/>
    <mergeCell ref="D3:E3"/>
    <mergeCell ref="F3:G3"/>
    <mergeCell ref="H3:I3"/>
  </mergeCells>
  <phoneticPr fontId="27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5"/>
  <sheetViews>
    <sheetView tabSelected="1" zoomScale="125" zoomScaleNormal="125" zoomScalePageLayoutView="125" workbookViewId="0">
      <selection activeCell="A11" sqref="A11:K11"/>
    </sheetView>
  </sheetViews>
  <sheetFormatPr defaultColWidth="10.125" defaultRowHeight="14.25" x14ac:dyDescent="0.15"/>
  <cols>
    <col min="1" max="1" width="9.625" style="37" customWidth="1"/>
    <col min="2" max="2" width="11.125" style="37" customWidth="1"/>
    <col min="3" max="3" width="9.125" style="37" customWidth="1"/>
    <col min="4" max="4" width="9.5" style="37" customWidth="1"/>
    <col min="5" max="5" width="9.125" style="37" customWidth="1"/>
    <col min="6" max="6" width="10.375" style="37" customWidth="1"/>
    <col min="7" max="7" width="9.5" style="37" customWidth="1"/>
    <col min="8" max="8" width="9.125" style="37" customWidth="1"/>
    <col min="9" max="9" width="8.125" style="37" customWidth="1"/>
    <col min="10" max="10" width="10.5" style="37" customWidth="1"/>
    <col min="11" max="11" width="12.125" style="37" customWidth="1"/>
    <col min="12" max="16384" width="10.125" style="37"/>
  </cols>
  <sheetData>
    <row r="1" spans="1:12" ht="25.5" x14ac:dyDescent="0.15">
      <c r="A1" s="195" t="s">
        <v>239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2" x14ac:dyDescent="0.15">
      <c r="A2" s="38" t="s">
        <v>49</v>
      </c>
      <c r="B2" s="94" t="s">
        <v>50</v>
      </c>
      <c r="C2" s="94"/>
      <c r="D2" s="39" t="s">
        <v>52</v>
      </c>
      <c r="E2" s="83" t="s">
        <v>221</v>
      </c>
      <c r="F2" s="40" t="s">
        <v>94</v>
      </c>
      <c r="G2" s="95" t="s">
        <v>224</v>
      </c>
      <c r="H2" s="96"/>
      <c r="I2" s="56" t="s">
        <v>51</v>
      </c>
      <c r="J2" s="95" t="s">
        <v>223</v>
      </c>
      <c r="K2" s="97"/>
    </row>
    <row r="3" spans="1:12" x14ac:dyDescent="0.15">
      <c r="A3" s="41" t="s">
        <v>58</v>
      </c>
      <c r="B3" s="98">
        <v>400</v>
      </c>
      <c r="C3" s="98"/>
      <c r="D3" s="42" t="s">
        <v>95</v>
      </c>
      <c r="E3" s="99" t="s">
        <v>96</v>
      </c>
      <c r="F3" s="100"/>
      <c r="G3" s="100"/>
      <c r="H3" s="101" t="s">
        <v>97</v>
      </c>
      <c r="I3" s="101"/>
      <c r="J3" s="101"/>
      <c r="K3" s="102"/>
    </row>
    <row r="4" spans="1:12" x14ac:dyDescent="0.15">
      <c r="A4" s="43" t="s">
        <v>57</v>
      </c>
      <c r="B4" s="44">
        <v>1</v>
      </c>
      <c r="C4" s="44">
        <v>4</v>
      </c>
      <c r="D4" s="45" t="s">
        <v>98</v>
      </c>
      <c r="E4" s="100" t="s">
        <v>99</v>
      </c>
      <c r="F4" s="100"/>
      <c r="G4" s="100"/>
      <c r="H4" s="103" t="s">
        <v>100</v>
      </c>
      <c r="I4" s="103"/>
      <c r="J4" s="54" t="s">
        <v>54</v>
      </c>
      <c r="K4" s="59" t="s">
        <v>55</v>
      </c>
    </row>
    <row r="5" spans="1:12" x14ac:dyDescent="0.15">
      <c r="A5" s="43" t="s">
        <v>101</v>
      </c>
      <c r="B5" s="98">
        <v>1</v>
      </c>
      <c r="C5" s="98"/>
      <c r="D5" s="42" t="s">
        <v>102</v>
      </c>
      <c r="E5" s="42" t="s">
        <v>103</v>
      </c>
      <c r="F5" s="42" t="s">
        <v>104</v>
      </c>
      <c r="G5" s="42" t="s">
        <v>99</v>
      </c>
      <c r="H5" s="103" t="s">
        <v>105</v>
      </c>
      <c r="I5" s="103"/>
      <c r="J5" s="54" t="s">
        <v>54</v>
      </c>
      <c r="K5" s="59" t="s">
        <v>55</v>
      </c>
    </row>
    <row r="6" spans="1:12" x14ac:dyDescent="0.15">
      <c r="A6" s="46" t="s">
        <v>106</v>
      </c>
      <c r="B6" s="104">
        <v>400</v>
      </c>
      <c r="C6" s="104"/>
      <c r="D6" s="47" t="s">
        <v>107</v>
      </c>
      <c r="E6" s="48"/>
      <c r="F6" s="49"/>
      <c r="G6" s="47">
        <v>400</v>
      </c>
      <c r="H6" s="105" t="s">
        <v>108</v>
      </c>
      <c r="I6" s="105"/>
      <c r="J6" s="49" t="s">
        <v>54</v>
      </c>
      <c r="K6" s="60" t="s">
        <v>55</v>
      </c>
    </row>
    <row r="7" spans="1:12" x14ac:dyDescent="0.15">
      <c r="A7" s="50"/>
      <c r="B7" s="51"/>
      <c r="C7" s="51"/>
      <c r="D7" s="50"/>
      <c r="E7" s="51"/>
      <c r="F7" s="52"/>
      <c r="G7" s="50"/>
      <c r="H7" s="52"/>
      <c r="I7" s="51"/>
      <c r="J7" s="51"/>
      <c r="K7" s="51"/>
    </row>
    <row r="8" spans="1:12" x14ac:dyDescent="0.15">
      <c r="A8" s="53" t="s">
        <v>109</v>
      </c>
      <c r="B8" s="40" t="s">
        <v>110</v>
      </c>
      <c r="C8" s="40" t="s">
        <v>111</v>
      </c>
      <c r="D8" s="40" t="s">
        <v>112</v>
      </c>
      <c r="E8" s="40" t="s">
        <v>113</v>
      </c>
      <c r="F8" s="40" t="s">
        <v>114</v>
      </c>
      <c r="G8" s="106"/>
      <c r="H8" s="107"/>
      <c r="I8" s="107"/>
      <c r="J8" s="107"/>
      <c r="K8" s="108"/>
    </row>
    <row r="9" spans="1:12" x14ac:dyDescent="0.15">
      <c r="A9" s="109" t="s">
        <v>115</v>
      </c>
      <c r="B9" s="103"/>
      <c r="C9" s="54" t="s">
        <v>54</v>
      </c>
      <c r="D9" s="54" t="s">
        <v>55</v>
      </c>
      <c r="E9" s="42" t="s">
        <v>116</v>
      </c>
      <c r="F9" s="55" t="s">
        <v>117</v>
      </c>
      <c r="G9" s="110"/>
      <c r="H9" s="111"/>
      <c r="I9" s="111"/>
      <c r="J9" s="111"/>
      <c r="K9" s="112"/>
      <c r="L9" s="194"/>
    </row>
    <row r="10" spans="1:12" x14ac:dyDescent="0.15">
      <c r="A10" s="109" t="s">
        <v>118</v>
      </c>
      <c r="B10" s="103"/>
      <c r="C10" s="54" t="s">
        <v>54</v>
      </c>
      <c r="D10" s="54" t="s">
        <v>55</v>
      </c>
      <c r="E10" s="42" t="s">
        <v>119</v>
      </c>
      <c r="F10" s="55" t="s">
        <v>120</v>
      </c>
      <c r="G10" s="110" t="s">
        <v>121</v>
      </c>
      <c r="H10" s="111"/>
      <c r="I10" s="111"/>
      <c r="J10" s="111"/>
      <c r="K10" s="112"/>
    </row>
    <row r="11" spans="1:12" x14ac:dyDescent="0.15">
      <c r="A11" s="113" t="s">
        <v>91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5"/>
    </row>
    <row r="12" spans="1:12" x14ac:dyDescent="0.15">
      <c r="A12" s="41" t="s">
        <v>62</v>
      </c>
      <c r="B12" s="54" t="s">
        <v>59</v>
      </c>
      <c r="C12" s="54" t="s">
        <v>60</v>
      </c>
      <c r="D12" s="55"/>
      <c r="E12" s="42" t="s">
        <v>61</v>
      </c>
      <c r="F12" s="54" t="s">
        <v>59</v>
      </c>
      <c r="G12" s="54" t="s">
        <v>60</v>
      </c>
      <c r="H12" s="54"/>
      <c r="I12" s="42" t="s">
        <v>122</v>
      </c>
      <c r="J12" s="54" t="s">
        <v>59</v>
      </c>
      <c r="K12" s="59" t="s">
        <v>60</v>
      </c>
    </row>
    <row r="13" spans="1:12" x14ac:dyDescent="0.15">
      <c r="A13" s="41" t="s">
        <v>63</v>
      </c>
      <c r="B13" s="54" t="s">
        <v>59</v>
      </c>
      <c r="C13" s="54" t="s">
        <v>60</v>
      </c>
      <c r="D13" s="55"/>
      <c r="E13" s="42" t="s">
        <v>64</v>
      </c>
      <c r="F13" s="54" t="s">
        <v>59</v>
      </c>
      <c r="G13" s="54" t="s">
        <v>60</v>
      </c>
      <c r="H13" s="54"/>
      <c r="I13" s="42" t="s">
        <v>123</v>
      </c>
      <c r="J13" s="54" t="s">
        <v>59</v>
      </c>
      <c r="K13" s="59" t="s">
        <v>60</v>
      </c>
    </row>
    <row r="14" spans="1:12" x14ac:dyDescent="0.15">
      <c r="A14" s="46" t="s">
        <v>124</v>
      </c>
      <c r="B14" s="49" t="s">
        <v>59</v>
      </c>
      <c r="C14" s="49" t="s">
        <v>60</v>
      </c>
      <c r="D14" s="48"/>
      <c r="E14" s="47" t="s">
        <v>125</v>
      </c>
      <c r="F14" s="49" t="s">
        <v>59</v>
      </c>
      <c r="G14" s="49" t="s">
        <v>60</v>
      </c>
      <c r="H14" s="49"/>
      <c r="I14" s="47" t="s">
        <v>126</v>
      </c>
      <c r="J14" s="49" t="s">
        <v>59</v>
      </c>
      <c r="K14" s="60" t="s">
        <v>60</v>
      </c>
    </row>
    <row r="15" spans="1:12" x14ac:dyDescent="0.15">
      <c r="A15" s="50"/>
      <c r="B15" s="52"/>
      <c r="C15" s="52"/>
      <c r="D15" s="51"/>
      <c r="E15" s="50"/>
      <c r="F15" s="52"/>
      <c r="G15" s="52"/>
      <c r="H15" s="52"/>
      <c r="I15" s="50"/>
      <c r="J15" s="52"/>
      <c r="K15" s="52"/>
    </row>
    <row r="16" spans="1:12" x14ac:dyDescent="0.15">
      <c r="A16" s="116" t="s">
        <v>127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8"/>
    </row>
    <row r="17" spans="1:11" x14ac:dyDescent="0.15">
      <c r="A17" s="109" t="s">
        <v>128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19"/>
    </row>
    <row r="18" spans="1:11" x14ac:dyDescent="0.15">
      <c r="A18" s="109" t="s">
        <v>129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19"/>
    </row>
    <row r="19" spans="1:11" x14ac:dyDescent="0.15">
      <c r="A19" s="120" t="s">
        <v>130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2"/>
    </row>
    <row r="20" spans="1:11" x14ac:dyDescent="0.15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5"/>
    </row>
    <row r="21" spans="1:11" x14ac:dyDescent="0.15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25"/>
    </row>
    <row r="22" spans="1:11" x14ac:dyDescent="0.15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5"/>
    </row>
    <row r="23" spans="1:11" x14ac:dyDescent="0.15">
      <c r="A23" s="126"/>
      <c r="B23" s="127"/>
      <c r="C23" s="127"/>
      <c r="D23" s="127"/>
      <c r="E23" s="127"/>
      <c r="F23" s="127"/>
      <c r="G23" s="127"/>
      <c r="H23" s="127"/>
      <c r="I23" s="127"/>
      <c r="J23" s="127"/>
      <c r="K23" s="128"/>
    </row>
    <row r="24" spans="1:11" x14ac:dyDescent="0.15">
      <c r="A24" s="109" t="s">
        <v>71</v>
      </c>
      <c r="B24" s="103"/>
      <c r="C24" s="54" t="s">
        <v>54</v>
      </c>
      <c r="D24" s="54" t="s">
        <v>55</v>
      </c>
      <c r="E24" s="101"/>
      <c r="F24" s="101"/>
      <c r="G24" s="101"/>
      <c r="H24" s="101"/>
      <c r="I24" s="101"/>
      <c r="J24" s="101"/>
      <c r="K24" s="102"/>
    </row>
    <row r="25" spans="1:11" x14ac:dyDescent="0.15">
      <c r="A25" s="57" t="s">
        <v>131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30"/>
    </row>
    <row r="26" spans="1:11" x14ac:dyDescent="0.1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</row>
    <row r="27" spans="1:11" ht="18.75" customHeight="1" x14ac:dyDescent="0.15">
      <c r="A27" s="132" t="s">
        <v>132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4"/>
    </row>
    <row r="28" spans="1:11" ht="18.75" customHeight="1" x14ac:dyDescent="0.15">
      <c r="A28" s="135" t="s">
        <v>236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7"/>
    </row>
    <row r="29" spans="1:11" ht="18.75" customHeight="1" x14ac:dyDescent="0.15">
      <c r="A29" s="135" t="s">
        <v>237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7"/>
    </row>
    <row r="30" spans="1:11" ht="18.75" customHeight="1" x14ac:dyDescent="0.15">
      <c r="A30" s="135" t="s">
        <v>238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7"/>
    </row>
    <row r="31" spans="1:11" ht="18.75" customHeight="1" x14ac:dyDescent="0.15">
      <c r="A31" s="138"/>
      <c r="B31" s="136"/>
      <c r="C31" s="136"/>
      <c r="D31" s="136"/>
      <c r="E31" s="136"/>
      <c r="F31" s="136"/>
      <c r="G31" s="136"/>
      <c r="H31" s="136"/>
      <c r="I31" s="136"/>
      <c r="J31" s="136"/>
      <c r="K31" s="137"/>
    </row>
    <row r="32" spans="1:11" ht="18.75" customHeight="1" x14ac:dyDescent="0.15">
      <c r="A32" s="138"/>
      <c r="B32" s="136"/>
      <c r="C32" s="136"/>
      <c r="D32" s="136"/>
      <c r="E32" s="136"/>
      <c r="F32" s="136"/>
      <c r="G32" s="136"/>
      <c r="H32" s="136"/>
      <c r="I32" s="136"/>
      <c r="J32" s="136"/>
      <c r="K32" s="137"/>
    </row>
    <row r="33" spans="1:11" ht="18.75" customHeight="1" x14ac:dyDescent="0.15">
      <c r="A33" s="138"/>
      <c r="B33" s="136"/>
      <c r="C33" s="136"/>
      <c r="D33" s="136"/>
      <c r="E33" s="136"/>
      <c r="F33" s="136"/>
      <c r="G33" s="136"/>
      <c r="H33" s="136"/>
      <c r="I33" s="136"/>
      <c r="J33" s="136"/>
      <c r="K33" s="137"/>
    </row>
    <row r="34" spans="1:11" ht="18.75" customHeight="1" x14ac:dyDescent="0.15">
      <c r="A34" s="123"/>
      <c r="B34" s="124"/>
      <c r="C34" s="124"/>
      <c r="D34" s="124"/>
      <c r="E34" s="124"/>
      <c r="F34" s="124"/>
      <c r="G34" s="124"/>
      <c r="H34" s="124"/>
      <c r="I34" s="124"/>
      <c r="J34" s="124"/>
      <c r="K34" s="125"/>
    </row>
    <row r="35" spans="1:11" ht="18.75" customHeight="1" x14ac:dyDescent="0.15">
      <c r="A35" s="139"/>
      <c r="B35" s="124"/>
      <c r="C35" s="124"/>
      <c r="D35" s="124"/>
      <c r="E35" s="124"/>
      <c r="F35" s="124"/>
      <c r="G35" s="124"/>
      <c r="H35" s="124"/>
      <c r="I35" s="124"/>
      <c r="J35" s="124"/>
      <c r="K35" s="125"/>
    </row>
    <row r="36" spans="1:11" ht="18.75" customHeight="1" x14ac:dyDescent="0.15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42"/>
    </row>
    <row r="37" spans="1:11" ht="18.75" customHeight="1" x14ac:dyDescent="0.15">
      <c r="A37" s="143" t="s">
        <v>133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5"/>
    </row>
    <row r="38" spans="1:11" ht="18.75" customHeight="1" x14ac:dyDescent="0.15">
      <c r="A38" s="109" t="s">
        <v>134</v>
      </c>
      <c r="B38" s="103"/>
      <c r="C38" s="103"/>
      <c r="D38" s="101" t="s">
        <v>135</v>
      </c>
      <c r="E38" s="101"/>
      <c r="F38" s="146" t="s">
        <v>136</v>
      </c>
      <c r="G38" s="147"/>
      <c r="H38" s="103" t="s">
        <v>137</v>
      </c>
      <c r="I38" s="103"/>
      <c r="J38" s="103" t="s">
        <v>138</v>
      </c>
      <c r="K38" s="119"/>
    </row>
    <row r="39" spans="1:11" ht="18.75" customHeight="1" x14ac:dyDescent="0.15">
      <c r="A39" s="43" t="s">
        <v>72</v>
      </c>
      <c r="B39" s="103" t="s">
        <v>139</v>
      </c>
      <c r="C39" s="103"/>
      <c r="D39" s="103"/>
      <c r="E39" s="103"/>
      <c r="F39" s="103"/>
      <c r="G39" s="103"/>
      <c r="H39" s="103"/>
      <c r="I39" s="103"/>
      <c r="J39" s="103"/>
      <c r="K39" s="119"/>
    </row>
    <row r="40" spans="1:11" ht="30.95" customHeight="1" x14ac:dyDescent="0.15">
      <c r="A40" s="109"/>
      <c r="B40" s="103"/>
      <c r="C40" s="103"/>
      <c r="D40" s="103"/>
      <c r="E40" s="103"/>
      <c r="F40" s="103"/>
      <c r="G40" s="103"/>
      <c r="H40" s="103"/>
      <c r="I40" s="103"/>
      <c r="J40" s="103"/>
      <c r="K40" s="119"/>
    </row>
    <row r="41" spans="1:11" ht="18.75" customHeight="1" x14ac:dyDescent="0.15">
      <c r="A41" s="109"/>
      <c r="B41" s="103"/>
      <c r="C41" s="103"/>
      <c r="D41" s="103"/>
      <c r="E41" s="103"/>
      <c r="F41" s="103"/>
      <c r="G41" s="103"/>
      <c r="H41" s="103"/>
      <c r="I41" s="103"/>
      <c r="J41" s="103"/>
      <c r="K41" s="119"/>
    </row>
    <row r="42" spans="1:11" ht="32.1" customHeight="1" x14ac:dyDescent="0.15">
      <c r="A42" s="46" t="s">
        <v>73</v>
      </c>
      <c r="B42" s="148" t="s">
        <v>140</v>
      </c>
      <c r="C42" s="148"/>
      <c r="D42" s="47" t="s">
        <v>141</v>
      </c>
      <c r="E42" s="48" t="s">
        <v>74</v>
      </c>
      <c r="F42" s="47" t="s">
        <v>75</v>
      </c>
      <c r="G42" s="58">
        <v>45055</v>
      </c>
      <c r="H42" s="149" t="s">
        <v>76</v>
      </c>
      <c r="I42" s="149"/>
      <c r="J42" s="148" t="s">
        <v>77</v>
      </c>
      <c r="K42" s="150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27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571500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0"/>
  <sheetViews>
    <sheetView topLeftCell="A3" zoomScale="90" zoomScaleNormal="90" workbookViewId="0">
      <selection activeCell="J12" sqref="J12"/>
    </sheetView>
  </sheetViews>
  <sheetFormatPr defaultColWidth="9" defaultRowHeight="14.25" x14ac:dyDescent="0.15"/>
  <cols>
    <col min="1" max="1" width="11.375" customWidth="1"/>
    <col min="2" max="7" width="9.375" customWidth="1"/>
    <col min="8" max="8" width="0.75" customWidth="1"/>
    <col min="9" max="10" width="11.5" customWidth="1"/>
    <col min="11" max="14" width="13.125" customWidth="1"/>
  </cols>
  <sheetData>
    <row r="1" spans="1:14" ht="30" customHeight="1" x14ac:dyDescent="0.15">
      <c r="A1" s="151" t="s">
        <v>78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ht="28.5" customHeight="1" x14ac:dyDescent="0.15">
      <c r="A2" s="15" t="s">
        <v>52</v>
      </c>
      <c r="B2" s="153" t="s">
        <v>221</v>
      </c>
      <c r="C2" s="154"/>
      <c r="D2" s="16" t="s">
        <v>56</v>
      </c>
      <c r="E2" s="153" t="s">
        <v>222</v>
      </c>
      <c r="F2" s="154"/>
      <c r="G2" s="154"/>
      <c r="H2" s="159"/>
      <c r="I2" s="31" t="s">
        <v>51</v>
      </c>
      <c r="J2" s="153" t="s">
        <v>223</v>
      </c>
      <c r="K2" s="154"/>
      <c r="L2" s="154"/>
      <c r="M2" s="154"/>
      <c r="N2" s="155"/>
    </row>
    <row r="3" spans="1:14" ht="28.5" customHeight="1" x14ac:dyDescent="0.15">
      <c r="A3" s="158" t="s">
        <v>79</v>
      </c>
      <c r="B3" s="156" t="s">
        <v>80</v>
      </c>
      <c r="C3" s="156"/>
      <c r="D3" s="156"/>
      <c r="E3" s="156"/>
      <c r="F3" s="156"/>
      <c r="G3" s="156"/>
      <c r="H3" s="160"/>
      <c r="I3" s="156" t="s">
        <v>81</v>
      </c>
      <c r="J3" s="156"/>
      <c r="K3" s="156"/>
      <c r="L3" s="156"/>
      <c r="M3" s="156"/>
      <c r="N3" s="157"/>
    </row>
    <row r="4" spans="1:14" ht="28.5" customHeight="1" x14ac:dyDescent="0.15">
      <c r="A4" s="158"/>
      <c r="B4" s="17" t="s">
        <v>65</v>
      </c>
      <c r="C4" s="17" t="s">
        <v>66</v>
      </c>
      <c r="D4" s="18" t="s">
        <v>67</v>
      </c>
      <c r="E4" s="17" t="s">
        <v>68</v>
      </c>
      <c r="F4" s="17" t="s">
        <v>69</v>
      </c>
      <c r="G4" s="17" t="s">
        <v>70</v>
      </c>
      <c r="H4" s="160"/>
      <c r="I4" s="17" t="s">
        <v>65</v>
      </c>
      <c r="J4" s="17" t="s">
        <v>66</v>
      </c>
      <c r="K4" s="18" t="s">
        <v>67</v>
      </c>
      <c r="L4" s="17" t="s">
        <v>68</v>
      </c>
      <c r="M4" s="17" t="s">
        <v>69</v>
      </c>
      <c r="N4" s="17" t="s">
        <v>70</v>
      </c>
    </row>
    <row r="5" spans="1:14" ht="28.5" customHeight="1" x14ac:dyDescent="0.15">
      <c r="A5" s="158"/>
      <c r="H5" s="160"/>
      <c r="I5" s="32"/>
      <c r="J5" s="32"/>
      <c r="K5" s="82" t="s">
        <v>220</v>
      </c>
      <c r="L5" s="82" t="s">
        <v>220</v>
      </c>
      <c r="M5" s="82" t="s">
        <v>220</v>
      </c>
      <c r="N5" s="82" t="s">
        <v>220</v>
      </c>
    </row>
    <row r="6" spans="1:14" ht="28.5" customHeight="1" x14ac:dyDescent="0.15">
      <c r="A6" s="22" t="s">
        <v>82</v>
      </c>
      <c r="B6" s="19">
        <v>65</v>
      </c>
      <c r="C6" s="20">
        <f>D6-2</f>
        <v>67</v>
      </c>
      <c r="D6" s="21">
        <v>69</v>
      </c>
      <c r="E6" s="20">
        <f>D6+2</f>
        <v>71</v>
      </c>
      <c r="F6" s="20">
        <f>E6+2</f>
        <v>73</v>
      </c>
      <c r="G6" s="20">
        <f>F6+1</f>
        <v>74</v>
      </c>
      <c r="H6" s="160"/>
      <c r="I6" s="32"/>
      <c r="J6" s="32"/>
      <c r="K6" s="84" t="s">
        <v>225</v>
      </c>
      <c r="L6" s="84" t="s">
        <v>225</v>
      </c>
      <c r="M6" s="84" t="s">
        <v>225</v>
      </c>
      <c r="N6" s="84" t="s">
        <v>233</v>
      </c>
    </row>
    <row r="7" spans="1:14" ht="28.5" customHeight="1" x14ac:dyDescent="0.15">
      <c r="A7" s="22" t="s">
        <v>83</v>
      </c>
      <c r="B7" s="20">
        <f t="shared" ref="B7:B8" si="0">C7-4</f>
        <v>100</v>
      </c>
      <c r="C7" s="20">
        <f t="shared" ref="C7:C8" si="1">D7-4</f>
        <v>104</v>
      </c>
      <c r="D7" s="21">
        <v>108</v>
      </c>
      <c r="E7" s="20">
        <f t="shared" ref="E7:E8" si="2">D7+4</f>
        <v>112</v>
      </c>
      <c r="F7" s="20">
        <f>E7+4</f>
        <v>116</v>
      </c>
      <c r="G7" s="20">
        <f t="shared" ref="G7:G8" si="3">F7+6</f>
        <v>122</v>
      </c>
      <c r="H7" s="160"/>
      <c r="I7" s="32"/>
      <c r="J7" s="32"/>
      <c r="K7" s="84" t="s">
        <v>226</v>
      </c>
      <c r="L7" s="84" t="s">
        <v>227</v>
      </c>
      <c r="M7" s="84" t="s">
        <v>227</v>
      </c>
      <c r="N7" s="84" t="s">
        <v>227</v>
      </c>
    </row>
    <row r="8" spans="1:14" ht="28.5" customHeight="1" x14ac:dyDescent="0.15">
      <c r="A8" s="22" t="s">
        <v>84</v>
      </c>
      <c r="B8" s="20">
        <f t="shared" si="0"/>
        <v>98</v>
      </c>
      <c r="C8" s="20">
        <f t="shared" si="1"/>
        <v>102</v>
      </c>
      <c r="D8" s="21">
        <v>106</v>
      </c>
      <c r="E8" s="20">
        <f t="shared" si="2"/>
        <v>110</v>
      </c>
      <c r="F8" s="20">
        <f>E8+5</f>
        <v>115</v>
      </c>
      <c r="G8" s="20">
        <f t="shared" si="3"/>
        <v>121</v>
      </c>
      <c r="H8" s="160"/>
      <c r="I8" s="32"/>
      <c r="J8" s="32"/>
      <c r="K8" s="84" t="s">
        <v>226</v>
      </c>
      <c r="L8" s="84" t="s">
        <v>227</v>
      </c>
      <c r="M8" s="84" t="s">
        <v>226</v>
      </c>
      <c r="N8" s="84" t="s">
        <v>226</v>
      </c>
    </row>
    <row r="9" spans="1:14" ht="28.5" customHeight="1" x14ac:dyDescent="0.15">
      <c r="A9" s="22" t="s">
        <v>85</v>
      </c>
      <c r="B9" s="20">
        <f>C9-1.2</f>
        <v>43.599999999999994</v>
      </c>
      <c r="C9" s="20">
        <f>D9-1.2</f>
        <v>44.8</v>
      </c>
      <c r="D9" s="21">
        <v>46</v>
      </c>
      <c r="E9" s="20">
        <f>D9+1.2</f>
        <v>47.2</v>
      </c>
      <c r="F9" s="20">
        <f>E9+1.2</f>
        <v>48.400000000000006</v>
      </c>
      <c r="G9" s="20">
        <f>F9+1.4</f>
        <v>49.800000000000004</v>
      </c>
      <c r="H9" s="160"/>
      <c r="I9" s="32"/>
      <c r="J9" s="32"/>
      <c r="K9" s="84" t="s">
        <v>227</v>
      </c>
      <c r="L9" s="84" t="s">
        <v>231</v>
      </c>
      <c r="M9" s="84" t="s">
        <v>230</v>
      </c>
      <c r="N9" s="84" t="s">
        <v>234</v>
      </c>
    </row>
    <row r="10" spans="1:14" ht="28.5" customHeight="1" x14ac:dyDescent="0.15">
      <c r="A10" s="22" t="s">
        <v>86</v>
      </c>
      <c r="B10" s="20">
        <f>C10-0.5</f>
        <v>19</v>
      </c>
      <c r="C10" s="20">
        <f>D10-0.5</f>
        <v>19.5</v>
      </c>
      <c r="D10" s="21">
        <v>20</v>
      </c>
      <c r="E10" s="20">
        <f t="shared" ref="E10:G10" si="4">D10+0.5</f>
        <v>20.5</v>
      </c>
      <c r="F10" s="20">
        <f t="shared" si="4"/>
        <v>21</v>
      </c>
      <c r="G10" s="20">
        <f t="shared" si="4"/>
        <v>21.5</v>
      </c>
      <c r="H10" s="160"/>
      <c r="I10" s="33"/>
      <c r="J10" s="33"/>
      <c r="K10" s="84" t="s">
        <v>229</v>
      </c>
      <c r="L10" s="84" t="s">
        <v>231</v>
      </c>
      <c r="M10" s="84" t="s">
        <v>231</v>
      </c>
      <c r="N10" s="84" t="s">
        <v>227</v>
      </c>
    </row>
    <row r="11" spans="1:14" ht="28.5" customHeight="1" x14ac:dyDescent="0.15">
      <c r="A11" s="22" t="s">
        <v>87</v>
      </c>
      <c r="B11" s="23">
        <f>C11-0.7</f>
        <v>18.100000000000001</v>
      </c>
      <c r="C11" s="23">
        <f>D11-0.7</f>
        <v>18.8</v>
      </c>
      <c r="D11" s="21">
        <v>19.5</v>
      </c>
      <c r="E11" s="23">
        <f>D11+0.7</f>
        <v>20.2</v>
      </c>
      <c r="F11" s="23">
        <f>E11+0.7</f>
        <v>20.9</v>
      </c>
      <c r="G11" s="23">
        <f>F11+0.95</f>
        <v>21.849999999999998</v>
      </c>
      <c r="H11" s="160"/>
      <c r="I11" s="25"/>
      <c r="J11" s="25"/>
      <c r="K11" s="84" t="s">
        <v>226</v>
      </c>
      <c r="L11" s="84" t="s">
        <v>235</v>
      </c>
      <c r="M11" s="84" t="s">
        <v>232</v>
      </c>
      <c r="N11" s="84" t="s">
        <v>226</v>
      </c>
    </row>
    <row r="12" spans="1:14" ht="28.5" customHeight="1" x14ac:dyDescent="0.15">
      <c r="A12" s="22" t="s">
        <v>88</v>
      </c>
      <c r="B12" s="20">
        <f>C12-0.7</f>
        <v>15.600000000000001</v>
      </c>
      <c r="C12" s="20">
        <f>D12-0.7</f>
        <v>16.3</v>
      </c>
      <c r="D12" s="21">
        <v>17</v>
      </c>
      <c r="E12" s="20">
        <f>D12+0.7</f>
        <v>17.7</v>
      </c>
      <c r="F12" s="20">
        <f>E12+0.7</f>
        <v>18.399999999999999</v>
      </c>
      <c r="G12" s="20">
        <f>F12+0.95</f>
        <v>19.349999999999998</v>
      </c>
      <c r="H12" s="160"/>
      <c r="I12" s="25"/>
      <c r="J12" s="25"/>
      <c r="K12" s="84" t="s">
        <v>228</v>
      </c>
      <c r="L12" s="84" t="s">
        <v>228</v>
      </c>
      <c r="M12" s="84" t="s">
        <v>227</v>
      </c>
      <c r="N12" s="84" t="s">
        <v>227</v>
      </c>
    </row>
    <row r="13" spans="1:14" ht="28.5" customHeight="1" x14ac:dyDescent="0.15">
      <c r="A13" s="22"/>
      <c r="B13" s="20"/>
      <c r="C13" s="20"/>
      <c r="D13" s="21"/>
      <c r="E13" s="20"/>
      <c r="F13" s="20"/>
      <c r="G13" s="20"/>
      <c r="H13" s="160"/>
      <c r="I13" s="25"/>
      <c r="J13" s="25"/>
      <c r="K13" s="84"/>
      <c r="L13" s="84"/>
      <c r="M13" s="84"/>
      <c r="N13" s="84"/>
    </row>
    <row r="14" spans="1:14" ht="28.5" customHeight="1" thickBot="1" x14ac:dyDescent="0.2">
      <c r="A14" s="26"/>
      <c r="B14" s="19"/>
      <c r="C14" s="19"/>
      <c r="D14" s="24"/>
      <c r="E14" s="19"/>
      <c r="F14" s="19"/>
      <c r="G14" s="19"/>
      <c r="H14" s="161"/>
      <c r="I14" s="27"/>
      <c r="J14" s="27"/>
      <c r="K14" s="34"/>
      <c r="L14" s="27"/>
      <c r="M14" s="27"/>
      <c r="N14" s="35"/>
    </row>
    <row r="15" spans="1:14" ht="15" thickTop="1" x14ac:dyDescent="0.15">
      <c r="A15" s="28" t="s">
        <v>72</v>
      </c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x14ac:dyDescent="0.15">
      <c r="A16" s="29" t="s">
        <v>92</v>
      </c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x14ac:dyDescent="0.15">
      <c r="A17" s="30"/>
      <c r="B17" s="30"/>
      <c r="C17" s="30"/>
      <c r="D17" s="30"/>
      <c r="E17" s="30"/>
      <c r="F17" s="30"/>
      <c r="G17" s="30"/>
      <c r="H17" s="30"/>
      <c r="I17" s="28" t="s">
        <v>93</v>
      </c>
      <c r="J17" s="36">
        <v>45056</v>
      </c>
      <c r="K17" s="28" t="s">
        <v>89</v>
      </c>
      <c r="L17" s="28"/>
      <c r="M17" s="28" t="s">
        <v>90</v>
      </c>
      <c r="N17" s="29"/>
    </row>
    <row r="18" spans="1:14" x14ac:dyDescent="0.1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14" x14ac:dyDescent="0.1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x14ac:dyDescent="0.1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27" type="noConversion"/>
  <pageMargins left="0.118055555555556" right="0.118055555555556" top="1" bottom="1" header="0.5" footer="0.5"/>
  <pageSetup paperSize="9" scale="81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PageLayoutView="125" workbookViewId="0">
      <selection activeCell="F4" sqref="F4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162" t="s">
        <v>142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</row>
    <row r="2" spans="1:15" s="1" customFormat="1" ht="16.5" x14ac:dyDescent="0.3">
      <c r="A2" s="171" t="s">
        <v>143</v>
      </c>
      <c r="B2" s="172" t="s">
        <v>144</v>
      </c>
      <c r="C2" s="172" t="s">
        <v>145</v>
      </c>
      <c r="D2" s="172" t="s">
        <v>146</v>
      </c>
      <c r="E2" s="172" t="s">
        <v>147</v>
      </c>
      <c r="F2" s="172" t="s">
        <v>148</v>
      </c>
      <c r="G2" s="172" t="s">
        <v>149</v>
      </c>
      <c r="H2" s="172" t="s">
        <v>150</v>
      </c>
      <c r="I2" s="3" t="s">
        <v>151</v>
      </c>
      <c r="J2" s="3" t="s">
        <v>152</v>
      </c>
      <c r="K2" s="3" t="s">
        <v>153</v>
      </c>
      <c r="L2" s="3" t="s">
        <v>154</v>
      </c>
      <c r="M2" s="3" t="s">
        <v>155</v>
      </c>
      <c r="N2" s="172" t="s">
        <v>156</v>
      </c>
      <c r="O2" s="172" t="s">
        <v>157</v>
      </c>
    </row>
    <row r="3" spans="1:15" s="1" customFormat="1" ht="16.5" x14ac:dyDescent="0.3">
      <c r="A3" s="171"/>
      <c r="B3" s="173"/>
      <c r="C3" s="173"/>
      <c r="D3" s="173"/>
      <c r="E3" s="173"/>
      <c r="F3" s="173"/>
      <c r="G3" s="173"/>
      <c r="H3" s="173"/>
      <c r="I3" s="3" t="s">
        <v>158</v>
      </c>
      <c r="J3" s="3" t="s">
        <v>158</v>
      </c>
      <c r="K3" s="3" t="s">
        <v>158</v>
      </c>
      <c r="L3" s="3" t="s">
        <v>158</v>
      </c>
      <c r="M3" s="3" t="s">
        <v>158</v>
      </c>
      <c r="N3" s="173"/>
      <c r="O3" s="173"/>
    </row>
    <row r="4" spans="1:15" x14ac:dyDescent="0.15">
      <c r="A4" s="6">
        <v>1</v>
      </c>
      <c r="B4" s="6">
        <v>230406517</v>
      </c>
      <c r="C4" s="6" t="s">
        <v>159</v>
      </c>
      <c r="D4" s="6" t="s">
        <v>160</v>
      </c>
      <c r="E4" s="6" t="s">
        <v>53</v>
      </c>
      <c r="F4" s="6" t="s">
        <v>161</v>
      </c>
      <c r="G4" s="6"/>
      <c r="H4" s="6"/>
      <c r="I4" s="6">
        <v>1</v>
      </c>
      <c r="J4" s="6">
        <v>1</v>
      </c>
      <c r="K4" s="6">
        <v>2</v>
      </c>
      <c r="L4" s="6"/>
      <c r="M4" s="6">
        <v>1</v>
      </c>
      <c r="N4" s="6">
        <f>SUM(I4:M4)</f>
        <v>5</v>
      </c>
      <c r="O4" s="6" t="s">
        <v>162</v>
      </c>
    </row>
    <row r="5" spans="1:15" x14ac:dyDescent="0.15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15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15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15">
      <c r="A8" s="6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163" t="s">
        <v>163</v>
      </c>
      <c r="B12" s="164"/>
      <c r="C12" s="164"/>
      <c r="D12" s="165"/>
      <c r="E12" s="166"/>
      <c r="F12" s="167"/>
      <c r="G12" s="167"/>
      <c r="H12" s="167"/>
      <c r="I12" s="168"/>
      <c r="J12" s="163" t="s">
        <v>164</v>
      </c>
      <c r="K12" s="164"/>
      <c r="L12" s="164"/>
      <c r="M12" s="165"/>
      <c r="N12" s="7"/>
      <c r="O12" s="9"/>
    </row>
    <row r="13" spans="1:15" ht="16.5" x14ac:dyDescent="0.15">
      <c r="A13" s="169" t="s">
        <v>165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27" type="noConversion"/>
  <dataValidations count="1">
    <dataValidation type="list" allowBlank="1" showInputMessage="1" showErrorMessage="1" sqref="O1 O3 O4:O5 O6:O1048576" xr:uid="{00000000-0002-0000-0800-000000000000}">
      <formula1>"YES,NO"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PageLayoutView="125" workbookViewId="0">
      <selection activeCell="B4" sqref="B4:F4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162" t="s">
        <v>166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s="1" customFormat="1" ht="16.5" x14ac:dyDescent="0.3">
      <c r="A2" s="171" t="s">
        <v>143</v>
      </c>
      <c r="B2" s="172" t="s">
        <v>148</v>
      </c>
      <c r="C2" s="172" t="s">
        <v>144</v>
      </c>
      <c r="D2" s="172" t="s">
        <v>145</v>
      </c>
      <c r="E2" s="172" t="s">
        <v>146</v>
      </c>
      <c r="F2" s="172" t="s">
        <v>147</v>
      </c>
      <c r="G2" s="171" t="s">
        <v>167</v>
      </c>
      <c r="H2" s="171"/>
      <c r="I2" s="171" t="s">
        <v>168</v>
      </c>
      <c r="J2" s="171"/>
      <c r="K2" s="177" t="s">
        <v>169</v>
      </c>
      <c r="L2" s="179" t="s">
        <v>170</v>
      </c>
      <c r="M2" s="181" t="s">
        <v>171</v>
      </c>
    </row>
    <row r="3" spans="1:13" s="1" customFormat="1" ht="16.5" x14ac:dyDescent="0.3">
      <c r="A3" s="171"/>
      <c r="B3" s="173"/>
      <c r="C3" s="173"/>
      <c r="D3" s="173"/>
      <c r="E3" s="173"/>
      <c r="F3" s="173"/>
      <c r="G3" s="3" t="s">
        <v>172</v>
      </c>
      <c r="H3" s="3" t="s">
        <v>173</v>
      </c>
      <c r="I3" s="3" t="s">
        <v>172</v>
      </c>
      <c r="J3" s="3" t="s">
        <v>173</v>
      </c>
      <c r="K3" s="178"/>
      <c r="L3" s="180"/>
      <c r="M3" s="182"/>
    </row>
    <row r="4" spans="1:13" x14ac:dyDescent="0.15">
      <c r="A4" s="5"/>
      <c r="B4" s="6" t="s">
        <v>161</v>
      </c>
      <c r="C4" s="6">
        <v>230406517</v>
      </c>
      <c r="D4" s="6" t="s">
        <v>159</v>
      </c>
      <c r="E4" s="6" t="s">
        <v>160</v>
      </c>
      <c r="F4" s="6" t="s">
        <v>53</v>
      </c>
      <c r="G4" s="6">
        <v>0</v>
      </c>
      <c r="H4" s="6">
        <v>0.6</v>
      </c>
      <c r="I4" s="6">
        <v>0.8</v>
      </c>
      <c r="J4" s="6">
        <v>1.3</v>
      </c>
      <c r="K4" s="6">
        <v>2.1</v>
      </c>
      <c r="L4" s="6"/>
      <c r="M4" s="6" t="s">
        <v>162</v>
      </c>
    </row>
    <row r="5" spans="1:13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1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1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163" t="s">
        <v>163</v>
      </c>
      <c r="B12" s="164"/>
      <c r="C12" s="164"/>
      <c r="D12" s="164"/>
      <c r="E12" s="165"/>
      <c r="F12" s="166"/>
      <c r="G12" s="168"/>
      <c r="H12" s="163" t="s">
        <v>174</v>
      </c>
      <c r="I12" s="164"/>
      <c r="J12" s="164"/>
      <c r="K12" s="165"/>
      <c r="L12" s="174"/>
      <c r="M12" s="175"/>
    </row>
    <row r="13" spans="1:13" ht="16.5" x14ac:dyDescent="0.15">
      <c r="A13" s="176" t="s">
        <v>175</v>
      </c>
      <c r="B13" s="176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27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162" t="s">
        <v>176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</row>
    <row r="2" spans="1:23" s="1" customFormat="1" ht="15.95" customHeight="1" x14ac:dyDescent="0.3">
      <c r="A2" s="172" t="s">
        <v>177</v>
      </c>
      <c r="B2" s="172" t="s">
        <v>148</v>
      </c>
      <c r="C2" s="172" t="s">
        <v>144</v>
      </c>
      <c r="D2" s="172" t="s">
        <v>145</v>
      </c>
      <c r="E2" s="172" t="s">
        <v>146</v>
      </c>
      <c r="F2" s="172" t="s">
        <v>147</v>
      </c>
      <c r="G2" s="183" t="s">
        <v>178</v>
      </c>
      <c r="H2" s="184"/>
      <c r="I2" s="185"/>
      <c r="J2" s="183" t="s">
        <v>179</v>
      </c>
      <c r="K2" s="184"/>
      <c r="L2" s="185"/>
      <c r="M2" s="183" t="s">
        <v>180</v>
      </c>
      <c r="N2" s="184"/>
      <c r="O2" s="185"/>
      <c r="P2" s="183" t="s">
        <v>181</v>
      </c>
      <c r="Q2" s="184"/>
      <c r="R2" s="185"/>
      <c r="S2" s="184" t="s">
        <v>182</v>
      </c>
      <c r="T2" s="184"/>
      <c r="U2" s="185"/>
      <c r="V2" s="187" t="s">
        <v>183</v>
      </c>
      <c r="W2" s="187" t="s">
        <v>157</v>
      </c>
    </row>
    <row r="3" spans="1:23" s="1" customFormat="1" ht="16.5" x14ac:dyDescent="0.3">
      <c r="A3" s="173"/>
      <c r="B3" s="186"/>
      <c r="C3" s="186"/>
      <c r="D3" s="186"/>
      <c r="E3" s="186"/>
      <c r="F3" s="186"/>
      <c r="G3" s="3" t="s">
        <v>184</v>
      </c>
      <c r="H3" s="3" t="s">
        <v>56</v>
      </c>
      <c r="I3" s="3" t="s">
        <v>148</v>
      </c>
      <c r="J3" s="3" t="s">
        <v>184</v>
      </c>
      <c r="K3" s="3" t="s">
        <v>56</v>
      </c>
      <c r="L3" s="3" t="s">
        <v>148</v>
      </c>
      <c r="M3" s="3" t="s">
        <v>184</v>
      </c>
      <c r="N3" s="3" t="s">
        <v>56</v>
      </c>
      <c r="O3" s="3" t="s">
        <v>148</v>
      </c>
      <c r="P3" s="3" t="s">
        <v>184</v>
      </c>
      <c r="Q3" s="3" t="s">
        <v>56</v>
      </c>
      <c r="R3" s="3" t="s">
        <v>148</v>
      </c>
      <c r="S3" s="3" t="s">
        <v>184</v>
      </c>
      <c r="T3" s="3" t="s">
        <v>56</v>
      </c>
      <c r="U3" s="3" t="s">
        <v>148</v>
      </c>
      <c r="V3" s="188"/>
      <c r="W3" s="188"/>
    </row>
    <row r="4" spans="1:23" x14ac:dyDescent="0.15">
      <c r="A4" s="189" t="s">
        <v>185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190"/>
      <c r="B5" s="6"/>
      <c r="C5" s="6"/>
      <c r="D5" s="6"/>
      <c r="E5" s="6"/>
      <c r="F5" s="6"/>
      <c r="G5" s="183" t="s">
        <v>186</v>
      </c>
      <c r="H5" s="184"/>
      <c r="I5" s="185"/>
      <c r="J5" s="183" t="s">
        <v>187</v>
      </c>
      <c r="K5" s="184"/>
      <c r="L5" s="185"/>
      <c r="M5" s="183" t="s">
        <v>188</v>
      </c>
      <c r="N5" s="184"/>
      <c r="O5" s="185"/>
      <c r="P5" s="183" t="s">
        <v>189</v>
      </c>
      <c r="Q5" s="184"/>
      <c r="R5" s="185"/>
      <c r="S5" s="184" t="s">
        <v>190</v>
      </c>
      <c r="T5" s="184"/>
      <c r="U5" s="185"/>
      <c r="V5" s="6"/>
      <c r="W5" s="6"/>
    </row>
    <row r="6" spans="1:23" ht="16.5" x14ac:dyDescent="0.15">
      <c r="A6" s="190"/>
      <c r="B6" s="6"/>
      <c r="C6" s="6"/>
      <c r="D6" s="6"/>
      <c r="E6" s="6"/>
      <c r="F6" s="6"/>
      <c r="G6" s="3" t="s">
        <v>184</v>
      </c>
      <c r="H6" s="3" t="s">
        <v>56</v>
      </c>
      <c r="I6" s="3" t="s">
        <v>148</v>
      </c>
      <c r="J6" s="3" t="s">
        <v>184</v>
      </c>
      <c r="K6" s="3" t="s">
        <v>56</v>
      </c>
      <c r="L6" s="3" t="s">
        <v>148</v>
      </c>
      <c r="M6" s="3" t="s">
        <v>184</v>
      </c>
      <c r="N6" s="3" t="s">
        <v>56</v>
      </c>
      <c r="O6" s="3" t="s">
        <v>148</v>
      </c>
      <c r="P6" s="3" t="s">
        <v>184</v>
      </c>
      <c r="Q6" s="3" t="s">
        <v>56</v>
      </c>
      <c r="R6" s="3" t="s">
        <v>148</v>
      </c>
      <c r="S6" s="3" t="s">
        <v>184</v>
      </c>
      <c r="T6" s="3" t="s">
        <v>56</v>
      </c>
      <c r="U6" s="3" t="s">
        <v>148</v>
      </c>
      <c r="V6" s="6"/>
      <c r="W6" s="6"/>
    </row>
    <row r="7" spans="1:23" x14ac:dyDescent="0.15">
      <c r="A7" s="19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192" t="s">
        <v>191</v>
      </c>
      <c r="B8" s="192"/>
      <c r="C8" s="192"/>
      <c r="D8" s="192"/>
      <c r="E8" s="192"/>
      <c r="F8" s="19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193"/>
      <c r="B9" s="193"/>
      <c r="C9" s="193"/>
      <c r="D9" s="193"/>
      <c r="E9" s="193"/>
      <c r="F9" s="19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192" t="s">
        <v>192</v>
      </c>
      <c r="B10" s="192"/>
      <c r="C10" s="192"/>
      <c r="D10" s="192"/>
      <c r="E10" s="192"/>
      <c r="F10" s="19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193"/>
      <c r="B11" s="193"/>
      <c r="C11" s="193"/>
      <c r="D11" s="193"/>
      <c r="E11" s="193"/>
      <c r="F11" s="19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192" t="s">
        <v>193</v>
      </c>
      <c r="B12" s="192"/>
      <c r="C12" s="192"/>
      <c r="D12" s="192"/>
      <c r="E12" s="192"/>
      <c r="F12" s="19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193"/>
      <c r="B13" s="193"/>
      <c r="C13" s="193"/>
      <c r="D13" s="193"/>
      <c r="E13" s="193"/>
      <c r="F13" s="19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192" t="s">
        <v>194</v>
      </c>
      <c r="B14" s="192"/>
      <c r="C14" s="192"/>
      <c r="D14" s="192"/>
      <c r="E14" s="192"/>
      <c r="F14" s="19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193"/>
      <c r="B15" s="193"/>
      <c r="C15" s="193"/>
      <c r="D15" s="193"/>
      <c r="E15" s="193"/>
      <c r="F15" s="19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163" t="s">
        <v>163</v>
      </c>
      <c r="B17" s="164"/>
      <c r="C17" s="164"/>
      <c r="D17" s="164"/>
      <c r="E17" s="165"/>
      <c r="F17" s="166"/>
      <c r="G17" s="168"/>
      <c r="H17" s="14"/>
      <c r="I17" s="14"/>
      <c r="J17" s="163" t="s">
        <v>195</v>
      </c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5"/>
      <c r="V17" s="7"/>
      <c r="W17" s="9"/>
    </row>
    <row r="18" spans="1:23" ht="56.25" customHeight="1" x14ac:dyDescent="0.15">
      <c r="A18" s="169" t="s">
        <v>196</v>
      </c>
      <c r="B18" s="169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27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I17" sqref="I17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162" t="s">
        <v>197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14" s="1" customFormat="1" ht="16.5" x14ac:dyDescent="0.3">
      <c r="A2" s="10" t="s">
        <v>198</v>
      </c>
      <c r="B2" s="11" t="s">
        <v>144</v>
      </c>
      <c r="C2" s="11" t="s">
        <v>145</v>
      </c>
      <c r="D2" s="11" t="s">
        <v>146</v>
      </c>
      <c r="E2" s="11" t="s">
        <v>147</v>
      </c>
      <c r="F2" s="11" t="s">
        <v>148</v>
      </c>
      <c r="G2" s="10" t="s">
        <v>199</v>
      </c>
      <c r="H2" s="10" t="s">
        <v>200</v>
      </c>
      <c r="I2" s="10" t="s">
        <v>201</v>
      </c>
      <c r="J2" s="10" t="s">
        <v>200</v>
      </c>
      <c r="K2" s="10" t="s">
        <v>202</v>
      </c>
      <c r="L2" s="10" t="s">
        <v>200</v>
      </c>
      <c r="M2" s="11" t="s">
        <v>183</v>
      </c>
      <c r="N2" s="11" t="s">
        <v>157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12" t="s">
        <v>198</v>
      </c>
      <c r="B4" s="13" t="s">
        <v>203</v>
      </c>
      <c r="C4" s="13" t="s">
        <v>184</v>
      </c>
      <c r="D4" s="13" t="s">
        <v>146</v>
      </c>
      <c r="E4" s="11" t="s">
        <v>147</v>
      </c>
      <c r="F4" s="11" t="s">
        <v>148</v>
      </c>
      <c r="G4" s="10" t="s">
        <v>199</v>
      </c>
      <c r="H4" s="10" t="s">
        <v>200</v>
      </c>
      <c r="I4" s="10" t="s">
        <v>201</v>
      </c>
      <c r="J4" s="10" t="s">
        <v>200</v>
      </c>
      <c r="K4" s="10" t="s">
        <v>202</v>
      </c>
      <c r="L4" s="10" t="s">
        <v>200</v>
      </c>
      <c r="M4" s="11" t="s">
        <v>183</v>
      </c>
      <c r="N4" s="11" t="s">
        <v>157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163" t="s">
        <v>204</v>
      </c>
      <c r="B11" s="164"/>
      <c r="C11" s="164"/>
      <c r="D11" s="165"/>
      <c r="E11" s="166"/>
      <c r="F11" s="167"/>
      <c r="G11" s="168"/>
      <c r="H11" s="14"/>
      <c r="I11" s="163" t="s">
        <v>195</v>
      </c>
      <c r="J11" s="164"/>
      <c r="K11" s="164"/>
      <c r="L11" s="7"/>
      <c r="M11" s="7"/>
      <c r="N11" s="9"/>
    </row>
    <row r="12" spans="1:14" ht="16.5" x14ac:dyDescent="0.15">
      <c r="A12" s="169" t="s">
        <v>205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</row>
  </sheetData>
  <mergeCells count="5">
    <mergeCell ref="A1:N1"/>
    <mergeCell ref="A11:D11"/>
    <mergeCell ref="E11:G11"/>
    <mergeCell ref="I11:K11"/>
    <mergeCell ref="A12:N12"/>
  </mergeCells>
  <phoneticPr fontId="27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PageLayoutView="125" workbookViewId="0">
      <selection activeCell="E10" sqref="E10"/>
    </sheetView>
  </sheetViews>
  <sheetFormatPr defaultColWidth="9" defaultRowHeight="14.25" x14ac:dyDescent="0.15"/>
  <cols>
    <col min="1" max="1" width="10.125" customWidth="1"/>
    <col min="2" max="2" width="13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162" t="s">
        <v>206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2" s="1" customFormat="1" ht="16.5" x14ac:dyDescent="0.3">
      <c r="A2" s="3" t="s">
        <v>177</v>
      </c>
      <c r="B2" s="4" t="s">
        <v>148</v>
      </c>
      <c r="C2" s="4" t="s">
        <v>144</v>
      </c>
      <c r="D2" s="4" t="s">
        <v>145</v>
      </c>
      <c r="E2" s="4" t="s">
        <v>146</v>
      </c>
      <c r="F2" s="4" t="s">
        <v>147</v>
      </c>
      <c r="G2" s="3" t="s">
        <v>207</v>
      </c>
      <c r="H2" s="3" t="s">
        <v>208</v>
      </c>
      <c r="I2" s="3" t="s">
        <v>209</v>
      </c>
      <c r="J2" s="3" t="s">
        <v>210</v>
      </c>
      <c r="K2" s="4" t="s">
        <v>183</v>
      </c>
      <c r="L2" s="4" t="s">
        <v>157</v>
      </c>
    </row>
    <row r="3" spans="1:12" x14ac:dyDescent="0.15">
      <c r="A3" s="5" t="s">
        <v>185</v>
      </c>
      <c r="B3" s="6" t="s">
        <v>161</v>
      </c>
      <c r="C3" s="6">
        <v>230406517</v>
      </c>
      <c r="D3" s="6" t="s">
        <v>159</v>
      </c>
      <c r="E3" s="6" t="s">
        <v>160</v>
      </c>
      <c r="F3" s="6" t="s">
        <v>53</v>
      </c>
      <c r="G3" s="6" t="s">
        <v>211</v>
      </c>
      <c r="H3" s="6" t="s">
        <v>212</v>
      </c>
      <c r="I3" s="6"/>
      <c r="J3" s="6"/>
      <c r="K3" s="6" t="s">
        <v>213</v>
      </c>
      <c r="L3" s="6"/>
    </row>
    <row r="4" spans="1:12" x14ac:dyDescent="0.15">
      <c r="A4" s="5" t="s">
        <v>191</v>
      </c>
      <c r="B4" s="6" t="s">
        <v>161</v>
      </c>
      <c r="C4" s="6">
        <v>230406517</v>
      </c>
      <c r="D4" s="6" t="s">
        <v>159</v>
      </c>
      <c r="E4" s="6" t="s">
        <v>160</v>
      </c>
      <c r="F4" s="6" t="s">
        <v>53</v>
      </c>
      <c r="G4" s="6" t="s">
        <v>211</v>
      </c>
      <c r="H4" s="6" t="s">
        <v>212</v>
      </c>
      <c r="I4" s="6"/>
      <c r="J4" s="6"/>
      <c r="K4" s="6" t="s">
        <v>213</v>
      </c>
      <c r="L4" s="6"/>
    </row>
    <row r="5" spans="1:12" x14ac:dyDescent="0.15">
      <c r="A5" s="5" t="s">
        <v>192</v>
      </c>
      <c r="B5" s="6" t="s">
        <v>161</v>
      </c>
      <c r="C5" s="6">
        <v>230406517</v>
      </c>
      <c r="D5" s="6" t="s">
        <v>159</v>
      </c>
      <c r="E5" s="6" t="s">
        <v>160</v>
      </c>
      <c r="F5" s="6" t="s">
        <v>53</v>
      </c>
      <c r="G5" s="6" t="s">
        <v>211</v>
      </c>
      <c r="H5" s="6" t="s">
        <v>212</v>
      </c>
      <c r="I5" s="6"/>
      <c r="J5" s="6"/>
      <c r="K5" s="6" t="s">
        <v>213</v>
      </c>
      <c r="L5" s="6"/>
    </row>
    <row r="6" spans="1:12" x14ac:dyDescent="0.15">
      <c r="A6" s="5" t="s">
        <v>193</v>
      </c>
      <c r="B6" s="6" t="s">
        <v>161</v>
      </c>
      <c r="C6" s="6">
        <v>230406517</v>
      </c>
      <c r="D6" s="6" t="s">
        <v>159</v>
      </c>
      <c r="E6" s="6" t="s">
        <v>160</v>
      </c>
      <c r="F6" s="6" t="s">
        <v>53</v>
      </c>
      <c r="G6" s="6" t="s">
        <v>211</v>
      </c>
      <c r="H6" s="6" t="s">
        <v>212</v>
      </c>
      <c r="I6" s="6"/>
      <c r="J6" s="6"/>
      <c r="K6" s="6" t="s">
        <v>213</v>
      </c>
      <c r="L6" s="6"/>
    </row>
    <row r="7" spans="1:12" x14ac:dyDescent="0.15">
      <c r="A7" s="5" t="s">
        <v>194</v>
      </c>
      <c r="B7" s="6" t="s">
        <v>161</v>
      </c>
      <c r="C7" s="6">
        <v>230406517</v>
      </c>
      <c r="D7" s="6" t="s">
        <v>159</v>
      </c>
      <c r="E7" s="6" t="s">
        <v>160</v>
      </c>
      <c r="F7" s="6" t="s">
        <v>53</v>
      </c>
      <c r="G7" s="6" t="s">
        <v>211</v>
      </c>
      <c r="H7" s="6" t="s">
        <v>212</v>
      </c>
      <c r="I7" s="6"/>
      <c r="J7" s="6"/>
      <c r="K7" s="6" t="s">
        <v>213</v>
      </c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 x14ac:dyDescent="0.15">
      <c r="A11" s="163" t="s">
        <v>163</v>
      </c>
      <c r="B11" s="164"/>
      <c r="C11" s="164"/>
      <c r="D11" s="164"/>
      <c r="E11" s="165"/>
      <c r="F11" s="166"/>
      <c r="G11" s="168"/>
      <c r="H11" s="163" t="s">
        <v>214</v>
      </c>
      <c r="I11" s="164"/>
      <c r="J11" s="164"/>
      <c r="K11" s="7"/>
      <c r="L11" s="9"/>
    </row>
    <row r="12" spans="1:12" ht="72" customHeight="1" x14ac:dyDescent="0.15">
      <c r="A12" s="169" t="s">
        <v>215</v>
      </c>
      <c r="B12" s="169"/>
      <c r="C12" s="170"/>
      <c r="D12" s="170"/>
      <c r="E12" s="170"/>
      <c r="F12" s="170"/>
      <c r="G12" s="170"/>
      <c r="H12" s="170"/>
      <c r="I12" s="170"/>
      <c r="J12" s="170"/>
      <c r="K12" s="170"/>
      <c r="L12" s="170"/>
    </row>
  </sheetData>
  <mergeCells count="5">
    <mergeCell ref="A1:J1"/>
    <mergeCell ref="A11:E11"/>
    <mergeCell ref="F11:G11"/>
    <mergeCell ref="H11:J11"/>
    <mergeCell ref="A12:L12"/>
  </mergeCells>
  <phoneticPr fontId="27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工作内容</vt:lpstr>
      <vt:lpstr>AQL2.5验货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2023-05-10T03:29:59Z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079DC208C3724416A979A3EDABD8F836</vt:lpwstr>
  </property>
  <property fmtid="{D5CDD505-2E9C-101B-9397-08002B2CF9AE}" pid="3" name="KSOProductBuildVer">
    <vt:lpwstr>2052-11.1.0.14309</vt:lpwstr>
  </property>
</Properties>
</file>