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27" activeTab="6"/>
  </bookViews>
  <sheets>
    <sheet name="工作内容" sheetId="1" r:id="rId1"/>
    <sheet name="AQL2.5验货" sheetId="2" r:id="rId2"/>
    <sheet name="首期" sheetId="3" r:id="rId3"/>
    <sheet name="首期洗水尺寸表" sheetId="13" r:id="rId4"/>
    <sheet name="中期" sheetId="4" r:id="rId5"/>
    <sheet name="中期洗水尺寸表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<sst xmlns="http://schemas.openxmlformats.org/spreadsheetml/2006/main" count="952" uniqueCount="405">
  <si>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</si>
  <si>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</si>
  <si>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</si>
  <si>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</si>
  <si>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</si>
  <si>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</si>
  <si>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</si>
  <si>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</si>
  <si>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</si>
  <si>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</si>
  <si>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</si>
  <si>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</si>
  <si>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</si>
  <si>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</si>
  <si>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</si>
  <si>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</si>
  <si>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</si>
  <si>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</si>
  <si>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</si>
  <si>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</si>
  <si>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</si>
  <si>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</si>
  <si>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</si>
  <si>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</si>
  <si>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</si>
  <si>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</si>
  <si>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</si>
  <si>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</si>
  <si>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</si>
  <si>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</si>
  <si>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</si>
  <si>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</si>
  <si>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</si>
  <si>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</si>
  <si>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</si>
  <si>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</si>
  <si>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</si>
  <si>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</si>
  <si>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</si>
  <si>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</si>
  <si>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</si>
  <si>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</si>
  <si>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</si>
  <si>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</si>
  <si>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</si>
  <si>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</si>
  <si>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</si>
  <si>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</si>
  <si>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</si>
  <si>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</si>
  <si>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</si>
  <si>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</si>
  <si>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</si>
  <si>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</si>
  <si>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</si>
  <si>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</si>
  <si>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</si>
  <si>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</si>
  <si>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</si>
  <si>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</si>
  <si>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</si>
  <si>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</si>
  <si>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</si>
  <si>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</si>
  <si>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TAMMAL92028</t>
  </si>
  <si>
    <t>合同交期</t>
  </si>
  <si>
    <t>2023.4.30</t>
  </si>
  <si>
    <t>产前确认样</t>
  </si>
  <si>
    <t>有</t>
  </si>
  <si>
    <t>无</t>
  </si>
  <si>
    <t>品名</t>
  </si>
  <si>
    <t>女式极地软壳长裤</t>
  </si>
  <si>
    <t>上线日</t>
  </si>
  <si>
    <t>2023.4.12</t>
  </si>
  <si>
    <t>原辅材料卡</t>
  </si>
  <si>
    <t>色/号型数</t>
  </si>
  <si>
    <t>缝制预计完成日</t>
  </si>
  <si>
    <t>2023.4.21</t>
  </si>
  <si>
    <t>大货面料确认样</t>
  </si>
  <si>
    <t>订单数量</t>
  </si>
  <si>
    <t>包装预计完成日</t>
  </si>
  <si>
    <t>2023.4.23</t>
  </si>
  <si>
    <t>印花、刺绣确认样</t>
  </si>
  <si>
    <t>采购凭证号</t>
  </si>
  <si>
    <t>CGDD23031700012</t>
  </si>
  <si>
    <t>预计发货时间</t>
  </si>
  <si>
    <t>2023.4.26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</si>
  <si>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</si>
  <si>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</si>
  <si>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</si>
  <si>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</si>
  <si>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</si>
  <si>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</si>
  <si>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</si>
  <si>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</si>
  <si>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</si>
  <si>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</si>
  <si>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</si>
  <si>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</si>
  <si>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</si>
  <si>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</si>
  <si>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</si>
  <si>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</si>
  <si>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</si>
  <si>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</si>
  <si>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</si>
  <si>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</si>
  <si>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</si>
  <si>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</si>
  <si>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</si>
  <si>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</si>
  <si>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</si>
  <si>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</si>
  <si>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</si>
  <si>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</si>
  <si>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</si>
  <si>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</si>
  <si>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</si>
  <si>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</si>
  <si>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</si>
  <si>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</si>
  <si>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</si>
  <si>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</si>
  <si>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</si>
  <si>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</si>
  <si>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</si>
  <si>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</si>
  <si>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</si>
  <si>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</si>
  <si>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</si>
  <si>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深灰M#5件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</si>
  <si>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</si>
  <si>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</si>
  <si>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</si>
  <si>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</si>
  <si>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</si>
  <si>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1.后兜拉链码带外漏不等</t>
  </si>
  <si>
    <t>2.脚口线不直</t>
  </si>
  <si>
    <t>3.侧兜口起浪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</si>
  <si>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</si>
  <si>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</si>
  <si>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</si>
  <si>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</si>
  <si>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</si>
  <si>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</si>
  <si>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</si>
  <si>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</si>
  <si>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</si>
  <si>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</si>
  <si>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</si>
  <si>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</si>
  <si>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</si>
  <si>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</si>
  <si>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2023.4.13</t>
  </si>
  <si>
    <t>张爱萍</t>
  </si>
  <si>
    <t>QC规格测量表</t>
  </si>
  <si>
    <t>部位名称</t>
  </si>
  <si>
    <t>指示规格  FINAL SPEC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</si>
  <si>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</si>
  <si>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</si>
  <si>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</si>
  <si>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</si>
  <si>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</si>
  <si>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</si>
  <si>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</si>
  <si>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裤外侧长</t>
  </si>
  <si>
    <t>-0.5/-1.5</t>
  </si>
  <si>
    <t>-0.5/-1</t>
  </si>
  <si>
    <t>腰围 平量</t>
  </si>
  <si>
    <t>+1/-1</t>
  </si>
  <si>
    <t>+2/+1</t>
  </si>
  <si>
    <t>臀围</t>
  </si>
  <si>
    <t>+0.5/+0.5</t>
  </si>
  <si>
    <t>+1/+1</t>
  </si>
  <si>
    <t>腿围/2</t>
  </si>
  <si>
    <t>0/0</t>
  </si>
  <si>
    <t>膝围/2</t>
  </si>
  <si>
    <t>脚口/2</t>
  </si>
  <si>
    <t>前裆长 含腰</t>
  </si>
  <si>
    <t>0/-0.5</t>
  </si>
  <si>
    <t>-0.5/-0.5</t>
  </si>
  <si>
    <t>后裆长 含腰</t>
  </si>
  <si>
    <t>-0.5/-0.8</t>
  </si>
  <si>
    <t xml:space="preserve">     初期请洗测2-3件，有问题的另加测量数量。</t>
  </si>
  <si>
    <t>验货时间：2023.4.15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</si>
  <si>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</si>
  <si>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</si>
  <si>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</si>
  <si>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</si>
  <si>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</si>
  <si>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</si>
  <si>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</si>
  <si>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</si>
  <si>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</si>
  <si>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</si>
  <si>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</si>
  <si>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黑色M#5件，深灰L#5件，深灰XL#5件，黑色XXL#5件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</si>
  <si>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</si>
  <si>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</si>
  <si>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</si>
  <si>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1.熨烫有极光印</t>
  </si>
  <si>
    <t>2.后中绊带歪</t>
  </si>
  <si>
    <t>【整改的严重缺陷及整改复核时间】</t>
  </si>
  <si>
    <t>2023.4.18</t>
  </si>
  <si>
    <t>+1/0</t>
  </si>
  <si>
    <t>+2/0</t>
  </si>
  <si>
    <t>-0.3/-0.5</t>
  </si>
  <si>
    <t>-0.3/-0.3</t>
  </si>
  <si>
    <t>-0.2/-0.2</t>
  </si>
  <si>
    <t>0/-0.2</t>
  </si>
  <si>
    <t>-0.2/-0.5</t>
  </si>
  <si>
    <t>+0.2/0</t>
  </si>
  <si>
    <t>-0.2/-0.6</t>
  </si>
  <si>
    <t>0/-0.3</t>
  </si>
  <si>
    <t>验货时间：2023.4.19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</si>
  <si>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</si>
  <si>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</si>
  <si>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</si>
  <si>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</si>
  <si>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</si>
  <si>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</si>
  <si>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</si>
  <si>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</si>
  <si>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</si>
  <si>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</si>
  <si>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</si>
  <si>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</si>
  <si>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</si>
  <si>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</si>
  <si>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</si>
  <si>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</si>
  <si>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</si>
  <si>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</si>
  <si>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</si>
  <si>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</si>
  <si>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</si>
  <si>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</si>
  <si>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</si>
  <si>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</si>
  <si>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</si>
  <si>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</si>
  <si>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</si>
  <si>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</si>
  <si>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</si>
  <si>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</si>
  <si>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</si>
  <si>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</si>
  <si>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</si>
  <si>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</si>
  <si>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</si>
  <si>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</si>
  <si>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黑色：3#、6#、15#、20#</t>
  </si>
  <si>
    <t>深灰：26#、29#、35#、41#、</t>
  </si>
  <si>
    <t>共抽8箱，每箱10件，合计：80件</t>
  </si>
  <si>
    <t>情况说明：</t>
  </si>
  <si>
    <t xml:space="preserve">【问题点描述】  </t>
  </si>
  <si>
    <t>1.绊带接线不良1件</t>
  </si>
  <si>
    <t>2.腰面上有印1件</t>
  </si>
  <si>
    <t>3.后翘熨出褶1件</t>
  </si>
  <si>
    <t>4.脚口接线双轨线1件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</si>
  <si>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</si>
  <si>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</si>
  <si>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</si>
  <si>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</si>
  <si>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</si>
  <si>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</si>
  <si>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</si>
  <si>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此订单2565件，此次出货俄罗斯仓1100件，按照AQL2.5的抽验要求，验货80件，不良数量4件，在允许范围内，可以出货</t>
  </si>
  <si>
    <t>服装QC部门</t>
  </si>
  <si>
    <t>检验人</t>
  </si>
  <si>
    <t>2023.4.22</t>
  </si>
  <si>
    <t>+1+0.5</t>
  </si>
  <si>
    <t>-0.5+0.5</t>
  </si>
  <si>
    <t>-0.50</t>
  </si>
  <si>
    <t>+1+1</t>
  </si>
  <si>
    <t>+1+2</t>
  </si>
  <si>
    <t>+2+1</t>
  </si>
  <si>
    <t>00</t>
  </si>
  <si>
    <t>0-0.5</t>
  </si>
  <si>
    <t>-0.5-0.5</t>
  </si>
  <si>
    <t>-0.30</t>
  </si>
  <si>
    <t>-0.3-0.3</t>
  </si>
  <si>
    <t>-0.20</t>
  </si>
  <si>
    <t>0-0.2</t>
  </si>
  <si>
    <t>-0.5-0.3</t>
  </si>
  <si>
    <t>+0.2+0.4</t>
  </si>
  <si>
    <t>-0.60</t>
  </si>
  <si>
    <t>0-0.3</t>
  </si>
  <si>
    <t>验货时间：2023.4.22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</si>
  <si>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</si>
  <si>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</si>
  <si>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</si>
  <si>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</si>
  <si>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</si>
  <si>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</si>
  <si>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</si>
  <si>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</si>
  <si>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</si>
  <si>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</si>
  <si>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</si>
  <si>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</si>
  <si>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</si>
  <si>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</si>
  <si>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</si>
  <si>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</si>
  <si>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</si>
  <si>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0680/7</t>
  </si>
  <si>
    <t>FW09121</t>
  </si>
  <si>
    <t>92028/91027</t>
  </si>
  <si>
    <t>吴江飘逸</t>
  </si>
  <si>
    <t>YES</t>
  </si>
  <si>
    <t>0680/6</t>
  </si>
  <si>
    <t>0680/12</t>
  </si>
  <si>
    <t>06784/4</t>
  </si>
  <si>
    <t>0678/11</t>
  </si>
  <si>
    <t>1045/1</t>
  </si>
  <si>
    <t>云母灰</t>
  </si>
  <si>
    <t>1840/4</t>
  </si>
  <si>
    <t>1840/3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</si>
  <si>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</si>
  <si>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</si>
  <si>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</si>
  <si>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</si>
  <si>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</si>
  <si>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</si>
  <si>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</si>
  <si>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</si>
  <si>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</si>
  <si>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</si>
  <si>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</si>
  <si>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</si>
  <si>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制表时间：2023.3.27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</si>
  <si>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</si>
  <si>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</si>
  <si>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</si>
  <si>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</si>
  <si>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</si>
  <si>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</si>
  <si>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</si>
  <si>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</si>
  <si>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</si>
  <si>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</si>
  <si>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</si>
  <si>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19SS黑色+黑色/
22SS深灰+黑色/
22SS云母灰+高级灰</t>
  </si>
  <si>
    <t>YK00028</t>
  </si>
  <si>
    <t xml:space="preserve">3#尼龙闭尾正装，DA拉头，含注塑上下止 </t>
  </si>
  <si>
    <t>YK</t>
  </si>
  <si>
    <t>YK00104</t>
  </si>
  <si>
    <t>3#尼龙闭尾反装DABLH拉头.不含注塑上下止（拉头在中间）</t>
  </si>
  <si>
    <t>SD00028</t>
  </si>
  <si>
    <t>腰带（整条含扣件.绳夹尾</t>
  </si>
  <si>
    <t>东莞泰丰</t>
  </si>
  <si>
    <t>SK00054</t>
  </si>
  <si>
    <t>喷弹性漆TOREAD裤勾扣</t>
  </si>
  <si>
    <t>浙江伟星</t>
  </si>
  <si>
    <t>ZK00159</t>
  </si>
  <si>
    <t>TOREAD挂袢</t>
  </si>
  <si>
    <t>ZK00159/TOREAD挂袢尖角洗测后有轻微掉漆现象。判断为洗涤时与洗衣机内壁摩擦产生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</si>
  <si>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</si>
  <si>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</si>
  <si>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</si>
  <si>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</si>
  <si>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</si>
  <si>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</si>
  <si>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</si>
  <si>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宝绅科技</t>
  </si>
  <si>
    <t>ZY00251</t>
  </si>
  <si>
    <t>亮光TOREAD标准字体</t>
  </si>
  <si>
    <t>川海</t>
  </si>
  <si>
    <t>制表时间：2023-4-7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</si>
  <si>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</si>
  <si>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</si>
  <si>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</si>
  <si>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</si>
  <si>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</si>
  <si>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</si>
  <si>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</si>
  <si>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</si>
  <si>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</si>
  <si>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</si>
  <si>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</si>
  <si>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</si>
  <si>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</si>
  <si>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</si>
  <si>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</si>
  <si>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洗水1</t>
  </si>
  <si>
    <t>广东通盈</t>
  </si>
  <si>
    <t>前袋口</t>
  </si>
  <si>
    <t>双面胶热熔膜</t>
  </si>
  <si>
    <t>洗水2</t>
  </si>
  <si>
    <t>洗水3</t>
  </si>
  <si>
    <t>洗水4</t>
  </si>
  <si>
    <t>洗水5</t>
  </si>
  <si>
    <t>制表时间：2022.10.7</t>
  </si>
  <si>
    <t>测试人签名：魏丽娜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</si>
  <si>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</si>
  <si>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</si>
  <si>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</si>
  <si>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</si>
  <si>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</si>
  <si>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松紧带3.8CM加厚</t>
  </si>
  <si>
    <t>白色</t>
  </si>
  <si>
    <t>91028/91719/91250</t>
  </si>
  <si>
    <t>制表时间：2022-9.20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</si>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</sst>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66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aj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7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" fillId="13" borderId="78" applyNumberFormat="0" applyFon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79" applyNumberFormat="0" applyFill="0" applyAlignment="0" applyProtection="0">
      <alignment vertical="center"/>
    </xf>
    <xf numFmtId="0" fontId="57" fillId="0" borderId="79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2" fillId="0" borderId="80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8" fillId="17" borderId="81" applyNumberFormat="0" applyAlignment="0" applyProtection="0">
      <alignment vertical="center"/>
    </xf>
    <xf numFmtId="0" fontId="59" fillId="17" borderId="77" applyNumberFormat="0" applyAlignment="0" applyProtection="0">
      <alignment vertical="center"/>
    </xf>
    <xf numFmtId="0" fontId="60" fillId="18" borderId="82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8" fillId="0" borderId="0">
      <alignment vertical="center"/>
    </xf>
    <xf numFmtId="0" fontId="65" fillId="0" borderId="0">
      <alignment horizontal="center" vertical="center"/>
    </xf>
    <xf numFmtId="0" fontId="17" fillId="0" borderId="0">
      <alignment vertical="center"/>
    </xf>
  </cellStyleXfs>
  <cellXfs count="4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 shrinkToFit="1"/>
    </xf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13" fillId="0" borderId="0" xfId="0" applyFont="1"/>
    <xf numFmtId="0" fontId="0" fillId="0" borderId="0" xfId="0" applyFill="1"/>
    <xf numFmtId="0" fontId="0" fillId="3" borderId="0" xfId="0" applyFill="1"/>
    <xf numFmtId="0" fontId="14" fillId="0" borderId="1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6" fillId="0" borderId="2" xfId="0" applyFont="1" applyFill="1" applyBorder="1" applyAlignment="1">
      <alignment horizontal="center" wrapText="1"/>
    </xf>
    <xf numFmtId="10" fontId="8" fillId="0" borderId="2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6" fontId="18" fillId="0" borderId="2" xfId="12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 wrapText="1"/>
    </xf>
    <xf numFmtId="0" fontId="22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vertical="center" wrapText="1"/>
    </xf>
    <xf numFmtId="0" fontId="11" fillId="0" borderId="2" xfId="0" applyFont="1" applyFill="1" applyBorder="1"/>
    <xf numFmtId="176" fontId="9" fillId="0" borderId="2" xfId="12" applyNumberFormat="1" applyFont="1" applyFill="1" applyBorder="1" applyAlignment="1">
      <alignment horizontal="center" vertical="center"/>
    </xf>
    <xf numFmtId="9" fontId="9" fillId="0" borderId="2" xfId="12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/>
    <xf numFmtId="176" fontId="9" fillId="3" borderId="2" xfId="12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76" fontId="18" fillId="3" borderId="2" xfId="1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3" fillId="3" borderId="0" xfId="51" applyFont="1" applyFill="1"/>
    <xf numFmtId="0" fontId="24" fillId="3" borderId="0" xfId="51" applyFont="1" applyFill="1" applyBorder="1" applyAlignment="1">
      <alignment horizontal="center"/>
    </xf>
    <xf numFmtId="0" fontId="23" fillId="3" borderId="0" xfId="51" applyFont="1" applyFill="1" applyBorder="1" applyAlignment="1">
      <alignment horizontal="center"/>
    </xf>
    <xf numFmtId="0" fontId="24" fillId="3" borderId="9" xfId="50" applyFont="1" applyFill="1" applyBorder="1" applyAlignment="1">
      <alignment horizontal="left" vertical="center"/>
    </xf>
    <xf numFmtId="0" fontId="23" fillId="3" borderId="10" xfId="50" applyFont="1" applyFill="1" applyBorder="1" applyAlignment="1">
      <alignment horizontal="center" vertical="center"/>
    </xf>
    <xf numFmtId="0" fontId="24" fillId="3" borderId="10" xfId="50" applyFont="1" applyFill="1" applyBorder="1" applyAlignment="1">
      <alignment vertical="center"/>
    </xf>
    <xf numFmtId="0" fontId="23" fillId="3" borderId="10" xfId="51" applyFont="1" applyFill="1" applyBorder="1" applyAlignment="1">
      <alignment horizontal="center"/>
    </xf>
    <xf numFmtId="0" fontId="24" fillId="3" borderId="11" xfId="51" applyFont="1" applyFill="1" applyBorder="1" applyAlignment="1" applyProtection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0" fontId="23" fillId="3" borderId="2" xfId="51" applyFont="1" applyFill="1" applyBorder="1" applyAlignment="1">
      <alignment horizontal="center"/>
    </xf>
    <xf numFmtId="177" fontId="25" fillId="0" borderId="2" xfId="54" applyNumberFormat="1" applyFont="1" applyBorder="1" applyAlignment="1">
      <alignment horizontal="center"/>
    </xf>
    <xf numFmtId="177" fontId="26" fillId="0" borderId="2" xfId="54" applyNumberFormat="1" applyFont="1" applyBorder="1" applyAlignment="1">
      <alignment horizontal="center"/>
    </xf>
    <xf numFmtId="177" fontId="27" fillId="0" borderId="2" xfId="54" applyNumberFormat="1" applyFont="1" applyBorder="1" applyAlignment="1">
      <alignment horizontal="center"/>
    </xf>
    <xf numFmtId="0" fontId="28" fillId="0" borderId="2" xfId="54" applyFont="1" applyBorder="1" applyAlignment="1">
      <alignment horizontal="center"/>
    </xf>
    <xf numFmtId="177" fontId="28" fillId="0" borderId="2" xfId="54" applyNumberFormat="1" applyFont="1" applyBorder="1" applyAlignment="1">
      <alignment horizontal="center"/>
    </xf>
    <xf numFmtId="177" fontId="29" fillId="0" borderId="2" xfId="54" applyNumberFormat="1" applyFont="1" applyBorder="1" applyAlignment="1">
      <alignment horizontal="center"/>
    </xf>
    <xf numFmtId="177" fontId="30" fillId="0" borderId="2" xfId="54" applyNumberFormat="1" applyFont="1" applyBorder="1" applyAlignment="1">
      <alignment horizontal="center"/>
    </xf>
    <xf numFmtId="177" fontId="31" fillId="0" borderId="2" xfId="54" applyNumberFormat="1" applyFont="1" applyBorder="1" applyAlignment="1">
      <alignment horizontal="center"/>
    </xf>
    <xf numFmtId="0" fontId="23" fillId="3" borderId="12" xfId="51" applyFont="1" applyFill="1" applyBorder="1" applyAlignment="1"/>
    <xf numFmtId="49" fontId="23" fillId="3" borderId="13" xfId="51" applyNumberFormat="1" applyFont="1" applyFill="1" applyBorder="1" applyAlignment="1">
      <alignment horizontal="center"/>
    </xf>
    <xf numFmtId="49" fontId="23" fillId="3" borderId="13" xfId="51" applyNumberFormat="1" applyFont="1" applyFill="1" applyBorder="1" applyAlignment="1">
      <alignment horizontal="right"/>
    </xf>
    <xf numFmtId="49" fontId="23" fillId="3" borderId="13" xfId="51" applyNumberFormat="1" applyFont="1" applyFill="1" applyBorder="1" applyAlignment="1">
      <alignment horizontal="right" vertical="center"/>
    </xf>
    <xf numFmtId="49" fontId="23" fillId="3" borderId="14" xfId="51" applyNumberFormat="1" applyFont="1" applyFill="1" applyBorder="1" applyAlignment="1">
      <alignment horizontal="center"/>
    </xf>
    <xf numFmtId="0" fontId="23" fillId="3" borderId="15" xfId="51" applyFont="1" applyFill="1" applyBorder="1" applyAlignment="1">
      <alignment horizontal="center"/>
    </xf>
    <xf numFmtId="0" fontId="24" fillId="3" borderId="0" xfId="51" applyFont="1" applyFill="1"/>
    <xf numFmtId="0" fontId="0" fillId="3" borderId="0" xfId="52" applyFont="1" applyFill="1">
      <alignment vertical="center"/>
    </xf>
    <xf numFmtId="0" fontId="24" fillId="3" borderId="10" xfId="50" applyFont="1" applyFill="1" applyBorder="1" applyAlignment="1">
      <alignment horizontal="left" vertical="center"/>
    </xf>
    <xf numFmtId="0" fontId="23" fillId="3" borderId="16" xfId="50" applyFont="1" applyFill="1" applyBorder="1" applyAlignment="1">
      <alignment horizontal="center" vertical="center"/>
    </xf>
    <xf numFmtId="0" fontId="24" fillId="3" borderId="2" xfId="51" applyFont="1" applyFill="1" applyBorder="1" applyAlignment="1" applyProtection="1">
      <alignment horizontal="center" vertical="center"/>
    </xf>
    <xf numFmtId="0" fontId="24" fillId="3" borderId="17" xfId="51" applyFont="1" applyFill="1" applyBorder="1" applyAlignment="1" applyProtection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3" fillId="3" borderId="7" xfId="51" applyFont="1" applyFill="1" applyBorder="1" applyAlignment="1" applyProtection="1">
      <alignment horizontal="center" vertical="center"/>
    </xf>
    <xf numFmtId="0" fontId="24" fillId="3" borderId="2" xfId="52" applyFont="1" applyFill="1" applyBorder="1" applyAlignment="1">
      <alignment horizontal="center" vertical="center"/>
    </xf>
    <xf numFmtId="0" fontId="24" fillId="3" borderId="18" xfId="52" applyFont="1" applyFill="1" applyBorder="1" applyAlignment="1">
      <alignment horizontal="center" vertical="center"/>
    </xf>
    <xf numFmtId="49" fontId="24" fillId="3" borderId="2" xfId="52" applyNumberFormat="1" applyFont="1" applyFill="1" applyBorder="1" applyAlignment="1">
      <alignment horizontal="center" vertical="center"/>
    </xf>
    <xf numFmtId="49" fontId="24" fillId="3" borderId="19" xfId="52" applyNumberFormat="1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3" fillId="3" borderId="20" xfId="52" applyNumberFormat="1" applyFont="1" applyFill="1" applyBorder="1" applyAlignment="1">
      <alignment horizontal="center" vertical="center"/>
    </xf>
    <xf numFmtId="49" fontId="23" fillId="3" borderId="21" xfId="52" applyNumberFormat="1" applyFont="1" applyFill="1" applyBorder="1" applyAlignment="1">
      <alignment horizontal="center" vertical="center"/>
    </xf>
    <xf numFmtId="49" fontId="24" fillId="3" borderId="21" xfId="52" applyNumberFormat="1" applyFont="1" applyFill="1" applyBorder="1" applyAlignment="1">
      <alignment horizontal="center" vertical="center"/>
    </xf>
    <xf numFmtId="49" fontId="23" fillId="3" borderId="22" xfId="51" applyNumberFormat="1" applyFont="1" applyFill="1" applyBorder="1" applyAlignment="1">
      <alignment horizontal="center"/>
    </xf>
    <xf numFmtId="49" fontId="23" fillId="3" borderId="23" xfId="51" applyNumberFormat="1" applyFont="1" applyFill="1" applyBorder="1" applyAlignment="1">
      <alignment horizontal="center"/>
    </xf>
    <xf numFmtId="49" fontId="23" fillId="3" borderId="23" xfId="52" applyNumberFormat="1" applyFont="1" applyFill="1" applyBorder="1" applyAlignment="1">
      <alignment horizontal="center" vertical="center"/>
    </xf>
    <xf numFmtId="49" fontId="23" fillId="3" borderId="24" xfId="51" applyNumberFormat="1" applyFont="1" applyFill="1" applyBorder="1" applyAlignment="1">
      <alignment horizontal="center"/>
    </xf>
    <xf numFmtId="14" fontId="24" fillId="3" borderId="0" xfId="51" applyNumberFormat="1" applyFont="1" applyFill="1"/>
    <xf numFmtId="0" fontId="32" fillId="0" borderId="0" xfId="50" applyFill="1" applyBorder="1" applyAlignment="1">
      <alignment horizontal="left" vertical="center"/>
    </xf>
    <xf numFmtId="0" fontId="32" fillId="0" borderId="0" xfId="50" applyFont="1" applyFill="1" applyAlignment="1">
      <alignment horizontal="left" vertical="center"/>
    </xf>
    <xf numFmtId="0" fontId="32" fillId="0" borderId="0" xfId="50" applyFill="1" applyAlignment="1">
      <alignment horizontal="left" vertical="center"/>
    </xf>
    <xf numFmtId="0" fontId="33" fillId="0" borderId="25" xfId="50" applyFont="1" applyFill="1" applyBorder="1" applyAlignment="1">
      <alignment horizontal="center" vertical="top"/>
    </xf>
    <xf numFmtId="0" fontId="34" fillId="0" borderId="26" xfId="50" applyFont="1" applyFill="1" applyBorder="1" applyAlignment="1">
      <alignment horizontal="left" vertical="center"/>
    </xf>
    <xf numFmtId="0" fontId="25" fillId="0" borderId="27" xfId="50" applyFont="1" applyFill="1" applyBorder="1" applyAlignment="1">
      <alignment horizontal="center" vertical="center"/>
    </xf>
    <xf numFmtId="0" fontId="34" fillId="0" borderId="27" xfId="50" applyFont="1" applyFill="1" applyBorder="1" applyAlignment="1">
      <alignment horizontal="center" vertical="center"/>
    </xf>
    <xf numFmtId="0" fontId="35" fillId="0" borderId="27" xfId="50" applyFont="1" applyFill="1" applyBorder="1" applyAlignment="1">
      <alignment vertical="center"/>
    </xf>
    <xf numFmtId="0" fontId="34" fillId="0" borderId="27" xfId="50" applyFont="1" applyFill="1" applyBorder="1" applyAlignment="1">
      <alignment vertical="center"/>
    </xf>
    <xf numFmtId="0" fontId="35" fillId="0" borderId="27" xfId="50" applyFont="1" applyFill="1" applyBorder="1" applyAlignment="1">
      <alignment horizontal="center" vertical="center"/>
    </xf>
    <xf numFmtId="0" fontId="34" fillId="0" borderId="28" xfId="50" applyFont="1" applyFill="1" applyBorder="1" applyAlignment="1">
      <alignment vertical="center"/>
    </xf>
    <xf numFmtId="0" fontId="25" fillId="0" borderId="29" xfId="50" applyFont="1" applyFill="1" applyBorder="1" applyAlignment="1">
      <alignment horizontal="center" vertical="center"/>
    </xf>
    <xf numFmtId="0" fontId="34" fillId="0" borderId="29" xfId="50" applyFont="1" applyFill="1" applyBorder="1" applyAlignment="1">
      <alignment vertical="center"/>
    </xf>
    <xf numFmtId="58" fontId="35" fillId="0" borderId="29" xfId="50" applyNumberFormat="1" applyFont="1" applyFill="1" applyBorder="1" applyAlignment="1">
      <alignment horizontal="center" vertical="center"/>
    </xf>
    <xf numFmtId="0" fontId="35" fillId="0" borderId="29" xfId="50" applyFont="1" applyFill="1" applyBorder="1" applyAlignment="1">
      <alignment horizontal="center" vertical="center"/>
    </xf>
    <xf numFmtId="0" fontId="34" fillId="0" borderId="29" xfId="50" applyFont="1" applyFill="1" applyBorder="1" applyAlignment="1">
      <alignment horizontal="center" vertical="center"/>
    </xf>
    <xf numFmtId="0" fontId="34" fillId="0" borderId="28" xfId="50" applyFont="1" applyFill="1" applyBorder="1" applyAlignment="1">
      <alignment horizontal="left" vertical="center"/>
    </xf>
    <xf numFmtId="0" fontId="25" fillId="0" borderId="29" xfId="50" applyFont="1" applyFill="1" applyBorder="1" applyAlignment="1">
      <alignment horizontal="right" vertical="center"/>
    </xf>
    <xf numFmtId="0" fontId="34" fillId="0" borderId="29" xfId="50" applyFont="1" applyFill="1" applyBorder="1" applyAlignment="1">
      <alignment horizontal="left" vertical="center"/>
    </xf>
    <xf numFmtId="0" fontId="34" fillId="0" borderId="30" xfId="50" applyFont="1" applyFill="1" applyBorder="1" applyAlignment="1">
      <alignment vertical="center"/>
    </xf>
    <xf numFmtId="0" fontId="25" fillId="0" borderId="31" xfId="50" applyFont="1" applyFill="1" applyBorder="1" applyAlignment="1">
      <alignment horizontal="right" vertical="center"/>
    </xf>
    <xf numFmtId="0" fontId="34" fillId="0" borderId="31" xfId="50" applyFont="1" applyFill="1" applyBorder="1" applyAlignment="1">
      <alignment vertical="center"/>
    </xf>
    <xf numFmtId="0" fontId="35" fillId="0" borderId="31" xfId="50" applyFont="1" applyFill="1" applyBorder="1" applyAlignment="1">
      <alignment horizontal="center" vertical="center"/>
    </xf>
    <xf numFmtId="0" fontId="35" fillId="0" borderId="31" xfId="50" applyFont="1" applyFill="1" applyBorder="1" applyAlignment="1">
      <alignment horizontal="left" vertical="center"/>
    </xf>
    <xf numFmtId="0" fontId="34" fillId="0" borderId="31" xfId="50" applyFont="1" applyFill="1" applyBorder="1" applyAlignment="1">
      <alignment horizontal="left" vertical="center"/>
    </xf>
    <xf numFmtId="0" fontId="27" fillId="0" borderId="30" xfId="50" applyFont="1" applyBorder="1" applyAlignment="1">
      <alignment vertical="center"/>
    </xf>
    <xf numFmtId="0" fontId="25" fillId="0" borderId="31" xfId="50" applyFont="1" applyBorder="1" applyAlignment="1">
      <alignment horizontal="center" vertical="center"/>
    </xf>
    <xf numFmtId="0" fontId="25" fillId="0" borderId="32" xfId="50" applyFont="1" applyBorder="1" applyAlignment="1">
      <alignment horizontal="center" vertical="center"/>
    </xf>
    <xf numFmtId="0" fontId="34" fillId="0" borderId="0" xfId="50" applyFont="1" applyFill="1" applyBorder="1" applyAlignment="1">
      <alignment vertical="center"/>
    </xf>
    <xf numFmtId="0" fontId="35" fillId="0" borderId="0" xfId="50" applyFont="1" applyFill="1" applyBorder="1" applyAlignment="1">
      <alignment vertical="center"/>
    </xf>
    <xf numFmtId="0" fontId="35" fillId="0" borderId="0" xfId="50" applyFont="1" applyFill="1" applyAlignment="1">
      <alignment horizontal="left" vertical="center"/>
    </xf>
    <xf numFmtId="0" fontId="34" fillId="0" borderId="26" xfId="50" applyFont="1" applyFill="1" applyBorder="1" applyAlignment="1">
      <alignment vertical="center"/>
    </xf>
    <xf numFmtId="0" fontId="35" fillId="0" borderId="29" xfId="50" applyFont="1" applyFill="1" applyBorder="1" applyAlignment="1">
      <alignment horizontal="left" vertical="center"/>
    </xf>
    <xf numFmtId="0" fontId="35" fillId="0" borderId="33" xfId="50" applyFont="1" applyFill="1" applyBorder="1" applyAlignment="1">
      <alignment horizontal="center" vertical="center"/>
    </xf>
    <xf numFmtId="0" fontId="35" fillId="0" borderId="34" xfId="50" applyFont="1" applyFill="1" applyBorder="1" applyAlignment="1">
      <alignment horizontal="center" vertical="center"/>
    </xf>
    <xf numFmtId="0" fontId="35" fillId="0" borderId="29" xfId="50" applyFont="1" applyFill="1" applyBorder="1" applyAlignment="1">
      <alignment vertical="center"/>
    </xf>
    <xf numFmtId="0" fontId="35" fillId="0" borderId="35" xfId="50" applyFont="1" applyFill="1" applyBorder="1" applyAlignment="1">
      <alignment horizontal="center" vertical="center"/>
    </xf>
    <xf numFmtId="0" fontId="35" fillId="0" borderId="36" xfId="50" applyFont="1" applyFill="1" applyBorder="1" applyAlignment="1">
      <alignment horizontal="center" vertical="center"/>
    </xf>
    <xf numFmtId="0" fontId="27" fillId="0" borderId="37" xfId="50" applyFont="1" applyFill="1" applyBorder="1" applyAlignment="1">
      <alignment horizontal="left" vertical="center"/>
    </xf>
    <xf numFmtId="0" fontId="27" fillId="0" borderId="36" xfId="50" applyFont="1" applyFill="1" applyBorder="1" applyAlignment="1">
      <alignment horizontal="left" vertical="center"/>
    </xf>
    <xf numFmtId="0" fontId="35" fillId="0" borderId="31" xfId="50" applyFont="1" applyFill="1" applyBorder="1" applyAlignment="1">
      <alignment vertical="center"/>
    </xf>
    <xf numFmtId="0" fontId="35" fillId="0" borderId="0" xfId="50" applyFont="1" applyFill="1" applyBorder="1" applyAlignment="1">
      <alignment horizontal="left" vertical="center"/>
    </xf>
    <xf numFmtId="0" fontId="34" fillId="0" borderId="27" xfId="50" applyFont="1" applyFill="1" applyBorder="1" applyAlignment="1">
      <alignment horizontal="left" vertical="center"/>
    </xf>
    <xf numFmtId="0" fontId="35" fillId="0" borderId="28" xfId="50" applyFont="1" applyFill="1" applyBorder="1" applyAlignment="1">
      <alignment horizontal="left" vertical="center"/>
    </xf>
    <xf numFmtId="0" fontId="35" fillId="0" borderId="37" xfId="50" applyFont="1" applyFill="1" applyBorder="1" applyAlignment="1">
      <alignment horizontal="left" vertical="center"/>
    </xf>
    <xf numFmtId="0" fontId="35" fillId="0" borderId="36" xfId="50" applyFont="1" applyFill="1" applyBorder="1" applyAlignment="1">
      <alignment horizontal="left" vertical="center"/>
    </xf>
    <xf numFmtId="0" fontId="35" fillId="0" borderId="28" xfId="50" applyFont="1" applyFill="1" applyBorder="1" applyAlignment="1">
      <alignment horizontal="left" vertical="center" wrapText="1"/>
    </xf>
    <xf numFmtId="0" fontId="35" fillId="0" borderId="29" xfId="50" applyFont="1" applyFill="1" applyBorder="1" applyAlignment="1">
      <alignment horizontal="left" vertical="center" wrapText="1"/>
    </xf>
    <xf numFmtId="0" fontId="34" fillId="0" borderId="30" xfId="50" applyFont="1" applyFill="1" applyBorder="1" applyAlignment="1">
      <alignment horizontal="left" vertical="center"/>
    </xf>
    <xf numFmtId="0" fontId="32" fillId="0" borderId="31" xfId="50" applyFill="1" applyBorder="1" applyAlignment="1">
      <alignment horizontal="center" vertical="center"/>
    </xf>
    <xf numFmtId="0" fontId="34" fillId="0" borderId="38" xfId="50" applyFont="1" applyFill="1" applyBorder="1" applyAlignment="1">
      <alignment horizontal="center" vertical="center"/>
    </xf>
    <xf numFmtId="0" fontId="34" fillId="0" borderId="39" xfId="50" applyFont="1" applyFill="1" applyBorder="1" applyAlignment="1">
      <alignment horizontal="left" vertical="center"/>
    </xf>
    <xf numFmtId="0" fontId="34" fillId="0" borderId="34" xfId="50" applyFont="1" applyFill="1" applyBorder="1" applyAlignment="1">
      <alignment horizontal="left" vertical="center"/>
    </xf>
    <xf numFmtId="0" fontId="32" fillId="0" borderId="37" xfId="50" applyFont="1" applyFill="1" applyBorder="1" applyAlignment="1">
      <alignment horizontal="left" vertical="center"/>
    </xf>
    <xf numFmtId="0" fontId="32" fillId="0" borderId="36" xfId="50" applyFont="1" applyFill="1" applyBorder="1" applyAlignment="1">
      <alignment horizontal="left" vertical="center"/>
    </xf>
    <xf numFmtId="0" fontId="26" fillId="0" borderId="37" xfId="50" applyFont="1" applyFill="1" applyBorder="1" applyAlignment="1">
      <alignment horizontal="left" vertical="center"/>
    </xf>
    <xf numFmtId="0" fontId="35" fillId="0" borderId="40" xfId="50" applyFont="1" applyFill="1" applyBorder="1" applyAlignment="1">
      <alignment horizontal="left" vertical="center"/>
    </xf>
    <xf numFmtId="0" fontId="35" fillId="0" borderId="41" xfId="50" applyFont="1" applyFill="1" applyBorder="1" applyAlignment="1">
      <alignment horizontal="left" vertical="center"/>
    </xf>
    <xf numFmtId="0" fontId="27" fillId="0" borderId="26" xfId="50" applyFont="1" applyFill="1" applyBorder="1" applyAlignment="1">
      <alignment horizontal="left" vertical="center"/>
    </xf>
    <xf numFmtId="0" fontId="27" fillId="0" borderId="27" xfId="50" applyFont="1" applyFill="1" applyBorder="1" applyAlignment="1">
      <alignment horizontal="left" vertical="center"/>
    </xf>
    <xf numFmtId="0" fontId="34" fillId="0" borderId="35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58" fontId="35" fillId="0" borderId="31" xfId="50" applyNumberFormat="1" applyFont="1" applyFill="1" applyBorder="1" applyAlignment="1">
      <alignment vertical="center"/>
    </xf>
    <xf numFmtId="0" fontId="34" fillId="0" borderId="31" xfId="50" applyFont="1" applyFill="1" applyBorder="1" applyAlignment="1">
      <alignment horizontal="center" vertical="center"/>
    </xf>
    <xf numFmtId="0" fontId="35" fillId="0" borderId="43" xfId="50" applyFont="1" applyFill="1" applyBorder="1" applyAlignment="1">
      <alignment horizontal="center" vertical="center"/>
    </xf>
    <xf numFmtId="0" fontId="34" fillId="0" borderId="44" xfId="50" applyFont="1" applyFill="1" applyBorder="1" applyAlignment="1">
      <alignment horizontal="center" vertical="center"/>
    </xf>
    <xf numFmtId="0" fontId="35" fillId="0" borderId="44" xfId="50" applyFont="1" applyFill="1" applyBorder="1" applyAlignment="1">
      <alignment horizontal="left" vertical="center"/>
    </xf>
    <xf numFmtId="0" fontId="35" fillId="0" borderId="32" xfId="50" applyFont="1" applyFill="1" applyBorder="1" applyAlignment="1">
      <alignment horizontal="left" vertical="center"/>
    </xf>
    <xf numFmtId="0" fontId="35" fillId="0" borderId="45" xfId="50" applyFont="1" applyFill="1" applyBorder="1" applyAlignment="1">
      <alignment horizontal="center" vertical="center"/>
    </xf>
    <xf numFmtId="0" fontId="35" fillId="0" borderId="46" xfId="50" applyFont="1" applyFill="1" applyBorder="1" applyAlignment="1">
      <alignment horizontal="center" vertical="center"/>
    </xf>
    <xf numFmtId="0" fontId="27" fillId="0" borderId="46" xfId="50" applyFont="1" applyFill="1" applyBorder="1" applyAlignment="1">
      <alignment horizontal="left" vertical="center"/>
    </xf>
    <xf numFmtId="0" fontId="34" fillId="0" borderId="43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left" vertical="center"/>
    </xf>
    <xf numFmtId="0" fontId="35" fillId="0" borderId="46" xfId="50" applyFont="1" applyFill="1" applyBorder="1" applyAlignment="1">
      <alignment horizontal="left" vertical="center"/>
    </xf>
    <xf numFmtId="0" fontId="35" fillId="0" borderId="44" xfId="50" applyFont="1" applyFill="1" applyBorder="1" applyAlignment="1">
      <alignment horizontal="left" vertical="center" wrapText="1"/>
    </xf>
    <xf numFmtId="0" fontId="32" fillId="0" borderId="32" xfId="50" applyFill="1" applyBorder="1" applyAlignment="1">
      <alignment horizontal="center" vertical="center"/>
    </xf>
    <xf numFmtId="0" fontId="34" fillId="0" borderId="45" xfId="50" applyFont="1" applyFill="1" applyBorder="1" applyAlignment="1">
      <alignment horizontal="left" vertical="center"/>
    </xf>
    <xf numFmtId="0" fontId="32" fillId="0" borderId="46" xfId="50" applyFont="1" applyFill="1" applyBorder="1" applyAlignment="1">
      <alignment horizontal="left" vertical="center"/>
    </xf>
    <xf numFmtId="0" fontId="35" fillId="0" borderId="47" xfId="50" applyFont="1" applyFill="1" applyBorder="1" applyAlignment="1">
      <alignment horizontal="left" vertical="center"/>
    </xf>
    <xf numFmtId="0" fontId="27" fillId="0" borderId="43" xfId="50" applyFont="1" applyFill="1" applyBorder="1" applyAlignment="1">
      <alignment horizontal="left" vertical="center"/>
    </xf>
    <xf numFmtId="0" fontId="35" fillId="0" borderId="32" xfId="50" applyFont="1" applyFill="1" applyBorder="1" applyAlignment="1">
      <alignment horizontal="center" vertical="center"/>
    </xf>
    <xf numFmtId="0" fontId="32" fillId="0" borderId="0" xfId="50" applyFont="1" applyAlignment="1">
      <alignment horizontal="left" vertical="center"/>
    </xf>
    <xf numFmtId="0" fontId="36" fillId="0" borderId="25" xfId="50" applyFont="1" applyBorder="1" applyAlignment="1">
      <alignment horizontal="center" vertical="top"/>
    </xf>
    <xf numFmtId="0" fontId="26" fillId="0" borderId="48" xfId="50" applyFont="1" applyBorder="1" applyAlignment="1">
      <alignment horizontal="left" vertical="center"/>
    </xf>
    <xf numFmtId="0" fontId="25" fillId="0" borderId="49" xfId="50" applyFont="1" applyBorder="1" applyAlignment="1">
      <alignment horizontal="center" vertical="center"/>
    </xf>
    <xf numFmtId="0" fontId="26" fillId="0" borderId="49" xfId="50" applyFont="1" applyBorder="1" applyAlignment="1">
      <alignment horizontal="center" vertical="center"/>
    </xf>
    <xf numFmtId="0" fontId="27" fillId="0" borderId="49" xfId="50" applyFont="1" applyBorder="1" applyAlignment="1">
      <alignment horizontal="left" vertical="center"/>
    </xf>
    <xf numFmtId="0" fontId="27" fillId="0" borderId="26" xfId="50" applyFont="1" applyBorder="1" applyAlignment="1">
      <alignment horizontal="center" vertical="center"/>
    </xf>
    <xf numFmtId="0" fontId="27" fillId="0" borderId="27" xfId="50" applyFont="1" applyBorder="1" applyAlignment="1">
      <alignment horizontal="center" vertical="center"/>
    </xf>
    <xf numFmtId="0" fontId="27" fillId="0" borderId="43" xfId="50" applyFont="1" applyBorder="1" applyAlignment="1">
      <alignment horizontal="center" vertical="center"/>
    </xf>
    <xf numFmtId="0" fontId="26" fillId="0" borderId="26" xfId="50" applyFont="1" applyBorder="1" applyAlignment="1">
      <alignment horizontal="center" vertical="center"/>
    </xf>
    <xf numFmtId="0" fontId="26" fillId="0" borderId="27" xfId="50" applyFont="1" applyBorder="1" applyAlignment="1">
      <alignment horizontal="center" vertical="center"/>
    </xf>
    <xf numFmtId="0" fontId="26" fillId="0" borderId="43" xfId="50" applyFont="1" applyBorder="1" applyAlignment="1">
      <alignment horizontal="center" vertical="center"/>
    </xf>
    <xf numFmtId="0" fontId="27" fillId="0" borderId="28" xfId="50" applyFont="1" applyBorder="1" applyAlignment="1">
      <alignment horizontal="left" vertical="center"/>
    </xf>
    <xf numFmtId="0" fontId="25" fillId="0" borderId="29" xfId="50" applyFont="1" applyBorder="1" applyAlignment="1">
      <alignment horizontal="center" vertical="center"/>
    </xf>
    <xf numFmtId="0" fontId="25" fillId="0" borderId="44" xfId="50" applyFont="1" applyBorder="1" applyAlignment="1">
      <alignment horizontal="center" vertical="center"/>
    </xf>
    <xf numFmtId="0" fontId="27" fillId="0" borderId="29" xfId="50" applyFont="1" applyBorder="1" applyAlignment="1">
      <alignment horizontal="left" vertical="center"/>
    </xf>
    <xf numFmtId="14" fontId="25" fillId="0" borderId="29" xfId="50" applyNumberFormat="1" applyFont="1" applyBorder="1" applyAlignment="1">
      <alignment horizontal="center" vertical="center"/>
    </xf>
    <xf numFmtId="14" fontId="25" fillId="0" borderId="44" xfId="50" applyNumberFormat="1" applyFont="1" applyBorder="1" applyAlignment="1">
      <alignment horizontal="center" vertical="center"/>
    </xf>
    <xf numFmtId="0" fontId="27" fillId="0" borderId="28" xfId="50" applyFont="1" applyBorder="1" applyAlignment="1">
      <alignment vertical="center"/>
    </xf>
    <xf numFmtId="0" fontId="35" fillId="0" borderId="29" xfId="50" applyFont="1" applyBorder="1" applyAlignment="1">
      <alignment horizontal="center" vertical="center"/>
    </xf>
    <xf numFmtId="0" fontId="35" fillId="0" borderId="44" xfId="50" applyFont="1" applyBorder="1" applyAlignment="1">
      <alignment horizontal="center" vertical="center"/>
    </xf>
    <xf numFmtId="0" fontId="25" fillId="0" borderId="29" xfId="50" applyFont="1" applyBorder="1" applyAlignment="1">
      <alignment vertical="center"/>
    </xf>
    <xf numFmtId="0" fontId="25" fillId="0" borderId="44" xfId="50" applyFont="1" applyBorder="1" applyAlignment="1">
      <alignment vertical="center"/>
    </xf>
    <xf numFmtId="0" fontId="27" fillId="0" borderId="28" xfId="50" applyFont="1" applyBorder="1" applyAlignment="1">
      <alignment horizontal="center" vertical="center"/>
    </xf>
    <xf numFmtId="0" fontId="25" fillId="0" borderId="28" xfId="50" applyFont="1" applyBorder="1" applyAlignment="1">
      <alignment horizontal="left" vertical="center"/>
    </xf>
    <xf numFmtId="0" fontId="27" fillId="0" borderId="30" xfId="50" applyFont="1" applyBorder="1" applyAlignment="1">
      <alignment horizontal="left" vertical="center"/>
    </xf>
    <xf numFmtId="0" fontId="27" fillId="0" borderId="31" xfId="50" applyFont="1" applyBorder="1" applyAlignment="1">
      <alignment horizontal="left" vertical="center"/>
    </xf>
    <xf numFmtId="14" fontId="25" fillId="0" borderId="31" xfId="50" applyNumberFormat="1" applyFont="1" applyBorder="1" applyAlignment="1">
      <alignment horizontal="center" vertical="center"/>
    </xf>
    <xf numFmtId="14" fontId="25" fillId="0" borderId="32" xfId="50" applyNumberFormat="1" applyFont="1" applyBorder="1" applyAlignment="1">
      <alignment horizontal="center" vertical="center"/>
    </xf>
    <xf numFmtId="0" fontId="25" fillId="0" borderId="30" xfId="50" applyFont="1" applyBorder="1" applyAlignment="1">
      <alignment horizontal="left" vertical="center"/>
    </xf>
    <xf numFmtId="0" fontId="26" fillId="0" borderId="0" xfId="50" applyFont="1" applyBorder="1" applyAlignment="1">
      <alignment horizontal="left" vertical="center"/>
    </xf>
    <xf numFmtId="0" fontId="27" fillId="0" borderId="26" xfId="50" applyFont="1" applyBorder="1" applyAlignment="1">
      <alignment vertical="center"/>
    </xf>
    <xf numFmtId="0" fontId="32" fillId="0" borderId="27" xfId="50" applyFont="1" applyBorder="1" applyAlignment="1">
      <alignment horizontal="left" vertical="center"/>
    </xf>
    <xf numFmtId="0" fontId="25" fillId="0" borderId="27" xfId="50" applyFont="1" applyBorder="1" applyAlignment="1">
      <alignment horizontal="left" vertical="center"/>
    </xf>
    <xf numFmtId="0" fontId="32" fillId="0" borderId="27" xfId="50" applyFont="1" applyBorder="1" applyAlignment="1">
      <alignment vertical="center"/>
    </xf>
    <xf numFmtId="0" fontId="27" fillId="0" borderId="27" xfId="50" applyFont="1" applyBorder="1" applyAlignment="1">
      <alignment vertical="center"/>
    </xf>
    <xf numFmtId="0" fontId="32" fillId="0" borderId="29" xfId="50" applyFont="1" applyBorder="1" applyAlignment="1">
      <alignment horizontal="left" vertical="center"/>
    </xf>
    <xf numFmtId="0" fontId="25" fillId="0" borderId="29" xfId="50" applyFont="1" applyBorder="1" applyAlignment="1">
      <alignment horizontal="left" vertical="center"/>
    </xf>
    <xf numFmtId="0" fontId="32" fillId="0" borderId="29" xfId="50" applyFont="1" applyBorder="1" applyAlignment="1">
      <alignment vertical="center"/>
    </xf>
    <xf numFmtId="0" fontId="27" fillId="0" borderId="29" xfId="50" applyFont="1" applyBorder="1" applyAlignment="1">
      <alignment vertical="center"/>
    </xf>
    <xf numFmtId="0" fontId="27" fillId="0" borderId="0" xfId="50" applyFont="1" applyBorder="1" applyAlignment="1">
      <alignment horizontal="left" vertical="center"/>
    </xf>
    <xf numFmtId="0" fontId="35" fillId="0" borderId="26" xfId="50" applyFont="1" applyBorder="1" applyAlignment="1">
      <alignment horizontal="left" vertical="center"/>
    </xf>
    <xf numFmtId="0" fontId="35" fillId="0" borderId="27" xfId="50" applyFont="1" applyBorder="1" applyAlignment="1">
      <alignment horizontal="left" vertical="center"/>
    </xf>
    <xf numFmtId="0" fontId="35" fillId="0" borderId="37" xfId="50" applyFont="1" applyBorder="1" applyAlignment="1">
      <alignment horizontal="left" vertical="center"/>
    </xf>
    <xf numFmtId="0" fontId="35" fillId="0" borderId="36" xfId="50" applyFont="1" applyBorder="1" applyAlignment="1">
      <alignment horizontal="left" vertical="center"/>
    </xf>
    <xf numFmtId="0" fontId="35" fillId="0" borderId="42" xfId="50" applyFont="1" applyBorder="1" applyAlignment="1">
      <alignment horizontal="left" vertical="center"/>
    </xf>
    <xf numFmtId="0" fontId="35" fillId="0" borderId="35" xfId="50" applyFont="1" applyBorder="1" applyAlignment="1">
      <alignment horizontal="left" vertical="center"/>
    </xf>
    <xf numFmtId="0" fontId="25" fillId="0" borderId="31" xfId="5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7" fillId="0" borderId="28" xfId="50" applyFont="1" applyFill="1" applyBorder="1" applyAlignment="1">
      <alignment horizontal="left" vertical="center"/>
    </xf>
    <xf numFmtId="0" fontId="25" fillId="0" borderId="29" xfId="50" applyFont="1" applyFill="1" applyBorder="1" applyAlignment="1">
      <alignment horizontal="left" vertical="center"/>
    </xf>
    <xf numFmtId="0" fontId="27" fillId="0" borderId="30" xfId="50" applyFont="1" applyBorder="1" applyAlignment="1">
      <alignment horizontal="center" vertical="center"/>
    </xf>
    <xf numFmtId="0" fontId="27" fillId="0" borderId="31" xfId="50" applyFont="1" applyBorder="1" applyAlignment="1">
      <alignment horizontal="center" vertical="center"/>
    </xf>
    <xf numFmtId="0" fontId="27" fillId="0" borderId="29" xfId="50" applyFont="1" applyBorder="1" applyAlignment="1">
      <alignment horizontal="center" vertical="center"/>
    </xf>
    <xf numFmtId="0" fontId="34" fillId="0" borderId="29" xfId="50" applyFont="1" applyBorder="1" applyAlignment="1">
      <alignment horizontal="left" vertical="center"/>
    </xf>
    <xf numFmtId="0" fontId="27" fillId="0" borderId="40" xfId="50" applyFont="1" applyFill="1" applyBorder="1" applyAlignment="1">
      <alignment horizontal="left" vertical="center"/>
    </xf>
    <xf numFmtId="0" fontId="27" fillId="0" borderId="41" xfId="50" applyFont="1" applyFill="1" applyBorder="1" applyAlignment="1">
      <alignment horizontal="left" vertical="center"/>
    </xf>
    <xf numFmtId="0" fontId="26" fillId="0" borderId="0" xfId="50" applyFont="1" applyFill="1" applyBorder="1" applyAlignment="1">
      <alignment horizontal="left" vertical="center"/>
    </xf>
    <xf numFmtId="0" fontId="25" fillId="0" borderId="39" xfId="50" applyFont="1" applyFill="1" applyBorder="1" applyAlignment="1">
      <alignment horizontal="left" vertical="center"/>
    </xf>
    <xf numFmtId="0" fontId="25" fillId="0" borderId="34" xfId="50" applyFont="1" applyFill="1" applyBorder="1" applyAlignment="1">
      <alignment horizontal="left" vertical="center"/>
    </xf>
    <xf numFmtId="0" fontId="25" fillId="0" borderId="37" xfId="50" applyFont="1" applyFill="1" applyBorder="1" applyAlignment="1">
      <alignment horizontal="left" vertical="center"/>
    </xf>
    <xf numFmtId="0" fontId="25" fillId="0" borderId="36" xfId="50" applyFont="1" applyFill="1" applyBorder="1" applyAlignment="1">
      <alignment horizontal="left" vertical="center"/>
    </xf>
    <xf numFmtId="0" fontId="27" fillId="0" borderId="37" xfId="50" applyFont="1" applyBorder="1" applyAlignment="1">
      <alignment horizontal="left" vertical="center"/>
    </xf>
    <xf numFmtId="0" fontId="27" fillId="0" borderId="36" xfId="50" applyFont="1" applyBorder="1" applyAlignment="1">
      <alignment horizontal="left" vertical="center"/>
    </xf>
    <xf numFmtId="0" fontId="26" fillId="0" borderId="50" xfId="50" applyFont="1" applyBorder="1" applyAlignment="1">
      <alignment vertical="center"/>
    </xf>
    <xf numFmtId="0" fontId="25" fillId="0" borderId="51" xfId="50" applyFont="1" applyBorder="1" applyAlignment="1">
      <alignment horizontal="center" vertical="center"/>
    </xf>
    <xf numFmtId="0" fontId="26" fillId="0" borderId="51" xfId="50" applyFont="1" applyBorder="1" applyAlignment="1">
      <alignment vertical="center"/>
    </xf>
    <xf numFmtId="0" fontId="25" fillId="0" borderId="51" xfId="50" applyFont="1" applyBorder="1" applyAlignment="1">
      <alignment vertical="center"/>
    </xf>
    <xf numFmtId="58" fontId="32" fillId="0" borderId="51" xfId="50" applyNumberFormat="1" applyFont="1" applyBorder="1" applyAlignment="1">
      <alignment vertical="center"/>
    </xf>
    <xf numFmtId="0" fontId="26" fillId="0" borderId="51" xfId="50" applyFont="1" applyBorder="1" applyAlignment="1">
      <alignment horizontal="center" vertical="center"/>
    </xf>
    <xf numFmtId="0" fontId="26" fillId="0" borderId="52" xfId="50" applyFont="1" applyFill="1" applyBorder="1" applyAlignment="1">
      <alignment horizontal="left" vertical="center"/>
    </xf>
    <xf numFmtId="0" fontId="26" fillId="0" borderId="51" xfId="50" applyFont="1" applyFill="1" applyBorder="1" applyAlignment="1">
      <alignment horizontal="left" vertical="center"/>
    </xf>
    <xf numFmtId="0" fontId="26" fillId="0" borderId="53" xfId="50" applyFont="1" applyFill="1" applyBorder="1" applyAlignment="1">
      <alignment horizontal="center" vertical="center"/>
    </xf>
    <xf numFmtId="0" fontId="26" fillId="0" borderId="54" xfId="50" applyFont="1" applyFill="1" applyBorder="1" applyAlignment="1">
      <alignment horizontal="center" vertical="center"/>
    </xf>
    <xf numFmtId="0" fontId="26" fillId="0" borderId="30" xfId="50" applyFont="1" applyFill="1" applyBorder="1" applyAlignment="1">
      <alignment horizontal="center" vertical="center"/>
    </xf>
    <xf numFmtId="0" fontId="26" fillId="0" borderId="31" xfId="50" applyFont="1" applyFill="1" applyBorder="1" applyAlignment="1">
      <alignment horizontal="center" vertical="center"/>
    </xf>
    <xf numFmtId="0" fontId="32" fillId="0" borderId="49" xfId="50" applyFont="1" applyBorder="1" applyAlignment="1">
      <alignment horizontal="center" vertical="center"/>
    </xf>
    <xf numFmtId="0" fontId="32" fillId="0" borderId="55" xfId="50" applyFont="1" applyBorder="1" applyAlignment="1">
      <alignment horizontal="center" vertical="center"/>
    </xf>
    <xf numFmtId="0" fontId="25" fillId="0" borderId="44" xfId="50" applyFont="1" applyBorder="1" applyAlignment="1">
      <alignment horizontal="left" vertical="center"/>
    </xf>
    <xf numFmtId="0" fontId="27" fillId="0" borderId="44" xfId="50" applyFont="1" applyBorder="1" applyAlignment="1">
      <alignment horizontal="center" vertical="center"/>
    </xf>
    <xf numFmtId="0" fontId="25" fillId="0" borderId="32" xfId="50" applyFont="1" applyBorder="1" applyAlignment="1">
      <alignment horizontal="left" vertical="center"/>
    </xf>
    <xf numFmtId="0" fontId="25" fillId="0" borderId="43" xfId="50" applyFont="1" applyBorder="1" applyAlignment="1">
      <alignment horizontal="left" vertical="center"/>
    </xf>
    <xf numFmtId="0" fontId="27" fillId="0" borderId="32" xfId="50" applyFont="1" applyBorder="1" applyAlignment="1">
      <alignment horizontal="left" vertical="center"/>
    </xf>
    <xf numFmtId="0" fontId="34" fillId="0" borderId="27" xfId="50" applyFont="1" applyBorder="1" applyAlignment="1">
      <alignment horizontal="left" vertical="center"/>
    </xf>
    <xf numFmtId="0" fontId="34" fillId="0" borderId="43" xfId="50" applyFont="1" applyBorder="1" applyAlignment="1">
      <alignment horizontal="left" vertical="center"/>
    </xf>
    <xf numFmtId="0" fontId="34" fillId="0" borderId="35" xfId="50" applyFont="1" applyBorder="1" applyAlignment="1">
      <alignment horizontal="left" vertical="center"/>
    </xf>
    <xf numFmtId="0" fontId="34" fillId="0" borderId="36" xfId="50" applyFont="1" applyBorder="1" applyAlignment="1">
      <alignment horizontal="left" vertical="center"/>
    </xf>
    <xf numFmtId="0" fontId="34" fillId="0" borderId="46" xfId="50" applyFont="1" applyBorder="1" applyAlignment="1">
      <alignment horizontal="left" vertical="center"/>
    </xf>
    <xf numFmtId="0" fontId="25" fillId="0" borderId="44" xfId="50" applyFont="1" applyFill="1" applyBorder="1" applyAlignment="1">
      <alignment horizontal="left" vertical="center"/>
    </xf>
    <xf numFmtId="0" fontId="27" fillId="0" borderId="32" xfId="50" applyFont="1" applyBorder="1" applyAlignment="1">
      <alignment horizontal="center" vertical="center"/>
    </xf>
    <xf numFmtId="0" fontId="34" fillId="0" borderId="44" xfId="50" applyFont="1" applyBorder="1" applyAlignment="1">
      <alignment horizontal="left" vertical="center"/>
    </xf>
    <xf numFmtId="0" fontId="27" fillId="0" borderId="47" xfId="50" applyFont="1" applyFill="1" applyBorder="1" applyAlignment="1">
      <alignment horizontal="left" vertical="center"/>
    </xf>
    <xf numFmtId="0" fontId="25" fillId="0" borderId="45" xfId="50" applyFont="1" applyFill="1" applyBorder="1" applyAlignment="1">
      <alignment horizontal="left" vertical="center"/>
    </xf>
    <xf numFmtId="0" fontId="25" fillId="0" borderId="46" xfId="50" applyFont="1" applyFill="1" applyBorder="1" applyAlignment="1">
      <alignment horizontal="left" vertical="center"/>
    </xf>
    <xf numFmtId="0" fontId="27" fillId="0" borderId="46" xfId="50" applyFont="1" applyBorder="1" applyAlignment="1">
      <alignment horizontal="left" vertical="center"/>
    </xf>
    <xf numFmtId="0" fontId="25" fillId="0" borderId="56" xfId="50" applyFont="1" applyBorder="1" applyAlignment="1">
      <alignment horizontal="center" vertical="center"/>
    </xf>
    <xf numFmtId="0" fontId="26" fillId="0" borderId="57" xfId="50" applyFont="1" applyFill="1" applyBorder="1" applyAlignment="1">
      <alignment horizontal="left" vertical="center"/>
    </xf>
    <xf numFmtId="0" fontId="26" fillId="0" borderId="58" xfId="50" applyFont="1" applyFill="1" applyBorder="1" applyAlignment="1">
      <alignment horizontal="center" vertical="center"/>
    </xf>
    <xf numFmtId="0" fontId="26" fillId="0" borderId="32" xfId="50" applyFont="1" applyFill="1" applyBorder="1" applyAlignment="1">
      <alignment horizontal="center" vertical="center"/>
    </xf>
    <xf numFmtId="0" fontId="32" fillId="0" borderId="51" xfId="50" applyFont="1" applyBorder="1" applyAlignment="1">
      <alignment horizontal="center" vertical="center"/>
    </xf>
    <xf numFmtId="0" fontId="32" fillId="0" borderId="56" xfId="50" applyFont="1" applyBorder="1" applyAlignment="1">
      <alignment horizontal="center" vertical="center"/>
    </xf>
    <xf numFmtId="0" fontId="32" fillId="0" borderId="0" xfId="50" applyFont="1" applyBorder="1" applyAlignment="1">
      <alignment horizontal="left" vertical="center"/>
    </xf>
    <xf numFmtId="0" fontId="37" fillId="0" borderId="25" xfId="50" applyFont="1" applyBorder="1" applyAlignment="1">
      <alignment horizontal="center" vertical="top"/>
    </xf>
    <xf numFmtId="0" fontId="25" fillId="0" borderId="35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/>
    </xf>
    <xf numFmtId="0" fontId="27" fillId="0" borderId="59" xfId="50" applyFont="1" applyBorder="1" applyAlignment="1">
      <alignment horizontal="left" vertical="center"/>
    </xf>
    <xf numFmtId="0" fontId="27" fillId="0" borderId="38" xfId="50" applyFont="1" applyBorder="1" applyAlignment="1">
      <alignment horizontal="left" vertical="center"/>
    </xf>
    <xf numFmtId="0" fontId="26" fillId="0" borderId="52" xfId="50" applyFont="1" applyBorder="1" applyAlignment="1">
      <alignment horizontal="left" vertical="center"/>
    </xf>
    <xf numFmtId="0" fontId="26" fillId="0" borderId="51" xfId="50" applyFont="1" applyBorder="1" applyAlignment="1">
      <alignment horizontal="left" vertical="center"/>
    </xf>
    <xf numFmtId="0" fontId="27" fillId="0" borderId="53" xfId="50" applyFont="1" applyBorder="1" applyAlignment="1">
      <alignment vertical="center"/>
    </xf>
    <xf numFmtId="0" fontId="32" fillId="0" borderId="54" xfId="50" applyFont="1" applyBorder="1" applyAlignment="1">
      <alignment horizontal="left" vertical="center"/>
    </xf>
    <xf numFmtId="0" fontId="25" fillId="0" borderId="54" xfId="50" applyFont="1" applyBorder="1" applyAlignment="1">
      <alignment horizontal="left" vertical="center"/>
    </xf>
    <xf numFmtId="0" fontId="32" fillId="0" borderId="54" xfId="50" applyFont="1" applyBorder="1" applyAlignment="1">
      <alignment vertical="center"/>
    </xf>
    <xf numFmtId="0" fontId="27" fillId="0" borderId="54" xfId="50" applyFont="1" applyBorder="1" applyAlignment="1">
      <alignment vertical="center"/>
    </xf>
    <xf numFmtId="0" fontId="27" fillId="0" borderId="53" xfId="50" applyFont="1" applyBorder="1" applyAlignment="1">
      <alignment horizontal="center" vertical="center"/>
    </xf>
    <xf numFmtId="0" fontId="25" fillId="0" borderId="54" xfId="50" applyFont="1" applyBorder="1" applyAlignment="1">
      <alignment horizontal="center" vertical="center"/>
    </xf>
    <xf numFmtId="0" fontId="27" fillId="0" borderId="54" xfId="50" applyFont="1" applyBorder="1" applyAlignment="1">
      <alignment horizontal="center" vertical="center"/>
    </xf>
    <xf numFmtId="0" fontId="32" fillId="0" borderId="54" xfId="50" applyFont="1" applyBorder="1" applyAlignment="1">
      <alignment horizontal="center" vertical="center"/>
    </xf>
    <xf numFmtId="0" fontId="32" fillId="0" borderId="29" xfId="50" applyFont="1" applyBorder="1" applyAlignment="1">
      <alignment horizontal="center" vertical="center"/>
    </xf>
    <xf numFmtId="0" fontId="27" fillId="0" borderId="40" xfId="50" applyFont="1" applyBorder="1" applyAlignment="1">
      <alignment horizontal="left" vertical="center" wrapText="1"/>
    </xf>
    <xf numFmtId="0" fontId="27" fillId="0" borderId="41" xfId="50" applyFont="1" applyBorder="1" applyAlignment="1">
      <alignment horizontal="left" vertical="center" wrapText="1"/>
    </xf>
    <xf numFmtId="0" fontId="27" fillId="0" borderId="53" xfId="50" applyFont="1" applyBorder="1" applyAlignment="1">
      <alignment horizontal="left" vertical="center"/>
    </xf>
    <xf numFmtId="0" fontId="27" fillId="0" borderId="54" xfId="50" applyFont="1" applyBorder="1" applyAlignment="1">
      <alignment horizontal="left" vertical="center"/>
    </xf>
    <xf numFmtId="0" fontId="38" fillId="0" borderId="60" xfId="50" applyFont="1" applyBorder="1" applyAlignment="1">
      <alignment horizontal="left" vertical="center" wrapText="1"/>
    </xf>
    <xf numFmtId="9" fontId="25" fillId="0" borderId="29" xfId="50" applyNumberFormat="1" applyFont="1" applyBorder="1" applyAlignment="1">
      <alignment horizontal="center" vertical="center"/>
    </xf>
    <xf numFmtId="0" fontId="26" fillId="0" borderId="52" xfId="0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9" fontId="25" fillId="0" borderId="39" xfId="50" applyNumberFormat="1" applyFont="1" applyBorder="1" applyAlignment="1">
      <alignment horizontal="left" vertical="center"/>
    </xf>
    <xf numFmtId="9" fontId="25" fillId="0" borderId="34" xfId="50" applyNumberFormat="1" applyFont="1" applyBorder="1" applyAlignment="1">
      <alignment horizontal="left" vertical="center"/>
    </xf>
    <xf numFmtId="9" fontId="25" fillId="0" borderId="40" xfId="50" applyNumberFormat="1" applyFont="1" applyBorder="1" applyAlignment="1">
      <alignment horizontal="left" vertical="center"/>
    </xf>
    <xf numFmtId="9" fontId="25" fillId="0" borderId="41" xfId="50" applyNumberFormat="1" applyFont="1" applyBorder="1" applyAlignment="1">
      <alignment horizontal="left" vertical="center"/>
    </xf>
    <xf numFmtId="0" fontId="34" fillId="0" borderId="53" xfId="50" applyFont="1" applyFill="1" applyBorder="1" applyAlignment="1">
      <alignment horizontal="left" vertical="center"/>
    </xf>
    <xf numFmtId="0" fontId="34" fillId="0" borderId="54" xfId="50" applyFont="1" applyFill="1" applyBorder="1" applyAlignment="1">
      <alignment horizontal="left" vertical="center"/>
    </xf>
    <xf numFmtId="0" fontId="34" fillId="0" borderId="61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26" fillId="0" borderId="38" xfId="50" applyFont="1" applyFill="1" applyBorder="1" applyAlignment="1">
      <alignment horizontal="left" vertical="center"/>
    </xf>
    <xf numFmtId="0" fontId="25" fillId="0" borderId="62" xfId="50" applyFont="1" applyFill="1" applyBorder="1" applyAlignment="1">
      <alignment horizontal="left" vertical="center"/>
    </xf>
    <xf numFmtId="0" fontId="25" fillId="0" borderId="63" xfId="50" applyFont="1" applyFill="1" applyBorder="1" applyAlignment="1">
      <alignment horizontal="left" vertical="center"/>
    </xf>
    <xf numFmtId="0" fontId="26" fillId="0" borderId="48" xfId="50" applyFont="1" applyBorder="1" applyAlignment="1">
      <alignment vertical="center"/>
    </xf>
    <xf numFmtId="0" fontId="39" fillId="0" borderId="51" xfId="50" applyFont="1" applyBorder="1" applyAlignment="1">
      <alignment horizontal="center" vertical="center"/>
    </xf>
    <xf numFmtId="0" fontId="26" fillId="0" borderId="49" xfId="50" applyFont="1" applyBorder="1" applyAlignment="1">
      <alignment vertical="center"/>
    </xf>
    <xf numFmtId="0" fontId="25" fillId="0" borderId="64" xfId="50" applyFont="1" applyBorder="1" applyAlignment="1">
      <alignment vertical="center"/>
    </xf>
    <xf numFmtId="0" fontId="26" fillId="0" borderId="64" xfId="50" applyFont="1" applyBorder="1" applyAlignment="1">
      <alignment vertical="center"/>
    </xf>
    <xf numFmtId="58" fontId="32" fillId="0" borderId="49" xfId="50" applyNumberFormat="1" applyFont="1" applyBorder="1" applyAlignment="1">
      <alignment vertical="center"/>
    </xf>
    <xf numFmtId="0" fontId="26" fillId="0" borderId="38" xfId="50" applyFont="1" applyBorder="1" applyAlignment="1">
      <alignment horizontal="center" vertical="center"/>
    </xf>
    <xf numFmtId="0" fontId="25" fillId="0" borderId="59" xfId="50" applyFont="1" applyFill="1" applyBorder="1" applyAlignment="1">
      <alignment horizontal="left" vertical="center"/>
    </xf>
    <xf numFmtId="0" fontId="25" fillId="0" borderId="38" xfId="50" applyFont="1" applyFill="1" applyBorder="1" applyAlignment="1">
      <alignment horizontal="left" vertical="center"/>
    </xf>
    <xf numFmtId="0" fontId="32" fillId="0" borderId="64" xfId="50" applyFont="1" applyBorder="1" applyAlignment="1">
      <alignment vertical="center"/>
    </xf>
    <xf numFmtId="0" fontId="27" fillId="0" borderId="65" xfId="50" applyFont="1" applyBorder="1" applyAlignment="1">
      <alignment horizontal="left" vertical="center"/>
    </xf>
    <xf numFmtId="0" fontId="26" fillId="0" borderId="57" xfId="50" applyFont="1" applyBorder="1" applyAlignment="1">
      <alignment horizontal="left" vertical="center"/>
    </xf>
    <xf numFmtId="0" fontId="25" fillId="0" borderId="58" xfId="50" applyFont="1" applyBorder="1" applyAlignment="1">
      <alignment horizontal="left" vertical="center"/>
    </xf>
    <xf numFmtId="0" fontId="27" fillId="0" borderId="0" xfId="50" applyFont="1" applyBorder="1" applyAlignment="1">
      <alignment vertical="center"/>
    </xf>
    <xf numFmtId="0" fontId="27" fillId="0" borderId="47" xfId="50" applyFont="1" applyBorder="1" applyAlignment="1">
      <alignment horizontal="left" vertical="center" wrapText="1"/>
    </xf>
    <xf numFmtId="0" fontId="27" fillId="0" borderId="58" xfId="50" applyFont="1" applyBorder="1" applyAlignment="1">
      <alignment horizontal="left" vertical="center"/>
    </xf>
    <xf numFmtId="0" fontId="40" fillId="0" borderId="44" xfId="50" applyFont="1" applyBorder="1" applyAlignment="1">
      <alignment horizontal="left" vertical="center" wrapText="1"/>
    </xf>
    <xf numFmtId="0" fontId="40" fillId="0" borderId="44" xfId="50" applyFont="1" applyBorder="1" applyAlignment="1">
      <alignment horizontal="left" vertical="center"/>
    </xf>
    <xf numFmtId="0" fontId="35" fillId="0" borderId="44" xfId="50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9" fontId="25" fillId="0" borderId="45" xfId="50" applyNumberFormat="1" applyFont="1" applyBorder="1" applyAlignment="1">
      <alignment horizontal="left" vertical="center"/>
    </xf>
    <xf numFmtId="9" fontId="25" fillId="0" borderId="47" xfId="50" applyNumberFormat="1" applyFont="1" applyBorder="1" applyAlignment="1">
      <alignment horizontal="left" vertical="center"/>
    </xf>
    <xf numFmtId="0" fontId="34" fillId="0" borderId="58" xfId="50" applyFont="1" applyFill="1" applyBorder="1" applyAlignment="1">
      <alignment horizontal="left" vertical="center"/>
    </xf>
    <xf numFmtId="0" fontId="34" fillId="0" borderId="47" xfId="50" applyFont="1" applyFill="1" applyBorder="1" applyAlignment="1">
      <alignment horizontal="left" vertical="center"/>
    </xf>
    <xf numFmtId="0" fontId="25" fillId="0" borderId="66" xfId="50" applyFont="1" applyFill="1" applyBorder="1" applyAlignment="1">
      <alignment horizontal="left" vertical="center"/>
    </xf>
    <xf numFmtId="0" fontId="26" fillId="0" borderId="67" xfId="50" applyFont="1" applyBorder="1" applyAlignment="1">
      <alignment horizontal="center" vertical="center"/>
    </xf>
    <xf numFmtId="0" fontId="25" fillId="0" borderId="64" xfId="50" applyFont="1" applyBorder="1" applyAlignment="1">
      <alignment horizontal="center" vertical="center"/>
    </xf>
    <xf numFmtId="0" fontId="25" fillId="0" borderId="65" xfId="50" applyFont="1" applyBorder="1" applyAlignment="1">
      <alignment horizontal="center" vertical="center"/>
    </xf>
    <xf numFmtId="0" fontId="25" fillId="0" borderId="65" xfId="50" applyFont="1" applyFill="1" applyBorder="1" applyAlignment="1">
      <alignment horizontal="left" vertical="center"/>
    </xf>
    <xf numFmtId="0" fontId="41" fillId="0" borderId="68" xfId="0" applyFont="1" applyBorder="1" applyAlignment="1">
      <alignment horizontal="center" vertical="center" wrapText="1"/>
    </xf>
    <xf numFmtId="0" fontId="41" fillId="0" borderId="69" xfId="0" applyFont="1" applyBorder="1" applyAlignment="1">
      <alignment horizontal="center" vertical="center" wrapText="1"/>
    </xf>
    <xf numFmtId="0" fontId="42" fillId="0" borderId="70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41" fillId="0" borderId="73" xfId="0" applyFont="1" applyBorder="1" applyAlignment="1">
      <alignment horizontal="center" vertical="center" wrapText="1"/>
    </xf>
    <xf numFmtId="0" fontId="42" fillId="0" borderId="74" xfId="0" applyFont="1" applyBorder="1" applyAlignment="1">
      <alignment horizontal="center" vertical="center"/>
    </xf>
    <xf numFmtId="0" fontId="42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7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12" fillId="0" borderId="2" xfId="53" applyFont="1" applyFill="1" applyBorder="1" applyAlignment="1" quotePrefix="1">
      <alignment horizontal="center"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常规 11 17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2028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3810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5725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66750"/>
              <a:ext cx="4095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47700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572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2382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5354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2</xdr:col>
          <xdr:colOff>742950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5354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238125</xdr:rowOff>
        </xdr:from>
        <xdr:to>
          <xdr:col>2</xdr:col>
          <xdr:colOff>723900</xdr:colOff>
          <xdr:row>11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238125</xdr:rowOff>
        </xdr:from>
        <xdr:to>
          <xdr:col>1</xdr:col>
          <xdr:colOff>714375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87565" y="19716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49565" y="1933575"/>
              <a:ext cx="4953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0661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49565" y="2143125"/>
              <a:ext cx="4953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06615" y="7048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68615" y="67627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2566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766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424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719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519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719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20649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20649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20649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247900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6981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1540" y="76981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8390" y="76981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9040" y="77076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62890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11015" y="2247900"/>
              <a:ext cx="3333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8265" y="2133600"/>
              <a:ext cx="60960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8265" y="2324100"/>
              <a:ext cx="60960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11015" y="26289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8265" y="2543175"/>
              <a:ext cx="6096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06715" y="2114550"/>
              <a:ext cx="4000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06715" y="2324100"/>
              <a:ext cx="40005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9940" y="26289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06715" y="2466975"/>
              <a:ext cx="400050" cy="533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68490" y="11049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68590" y="7239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68590" y="9144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76400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85925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76425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422910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85900"/>
              <a:ext cx="7905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85900"/>
              <a:ext cx="647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3890" y="1485900"/>
              <a:ext cx="2381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55295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9940" y="224790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9940" y="243840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68590" y="11049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68490" y="9144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68490" y="7239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324100"/>
              <a:ext cx="41910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362450"/>
              <a:ext cx="1104900" cy="609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438400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62890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247900"/>
              <a:ext cx="5810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82440" y="2438400"/>
              <a:ext cx="6762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85900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41" sqref="B41"/>
    </sheetView>
  </sheetViews>
  <sheetFormatPr defaultColWidth="11" defaultRowHeight="15" outlineLevelCol="1"/>
  <cols>
    <col min="1" max="1" width="5.5" customWidth="1"/>
    <col min="2" max="2" width="96.375" style="433" customWidth="1"/>
    <col min="3" max="3" width="10.125" customWidth="1"/>
  </cols>
  <sheetData>
    <row r="1" ht="21" customHeight="1" spans="1:2">
      <c r="A1" s="434"/>
      <c r="B1" s="435" t="s">
        <v>0</v>
      </c>
    </row>
    <row r="2" spans="1:2">
      <c r="A2" s="7">
        <v>1</v>
      </c>
      <c r="B2" s="436" t="s">
        <v>1</v>
      </c>
    </row>
    <row r="3" spans="1:2">
      <c r="A3" s="7">
        <v>2</v>
      </c>
      <c r="B3" s="436" t="s">
        <v>2</v>
      </c>
    </row>
    <row r="4" spans="1:2">
      <c r="A4" s="7">
        <v>3</v>
      </c>
      <c r="B4" s="436" t="s">
        <v>3</v>
      </c>
    </row>
    <row r="5" spans="1:2">
      <c r="A5" s="7">
        <v>4</v>
      </c>
      <c r="B5" s="436" t="s">
        <v>4</v>
      </c>
    </row>
    <row r="6" spans="1:2">
      <c r="A6" s="7">
        <v>5</v>
      </c>
      <c r="B6" s="436" t="s">
        <v>5</v>
      </c>
    </row>
    <row r="7" spans="1:2">
      <c r="A7" s="7">
        <v>6</v>
      </c>
      <c r="B7" s="436" t="s">
        <v>6</v>
      </c>
    </row>
    <row r="8" s="432" customFormat="1" customHeight="1" spans="1:2">
      <c r="A8" s="437">
        <v>7</v>
      </c>
      <c r="B8" s="438" t="s">
        <v>7</v>
      </c>
    </row>
    <row r="9" ht="18.95" customHeight="1" spans="1:2">
      <c r="A9" s="434"/>
      <c r="B9" s="439" t="s">
        <v>8</v>
      </c>
    </row>
    <row r="10" ht="15.95" customHeight="1" spans="1:2">
      <c r="A10" s="7">
        <v>1</v>
      </c>
      <c r="B10" s="440" t="s">
        <v>9</v>
      </c>
    </row>
    <row r="11" spans="1:2">
      <c r="A11" s="7">
        <v>2</v>
      </c>
      <c r="B11" s="436" t="s">
        <v>10</v>
      </c>
    </row>
    <row r="12" spans="1:2">
      <c r="A12" s="7">
        <v>3</v>
      </c>
      <c r="B12" s="438" t="s">
        <v>11</v>
      </c>
    </row>
    <row r="13" spans="1:2">
      <c r="A13" s="7">
        <v>4</v>
      </c>
      <c r="B13" s="436" t="s">
        <v>12</v>
      </c>
    </row>
    <row r="14" spans="1:2">
      <c r="A14" s="7">
        <v>5</v>
      </c>
      <c r="B14" s="436" t="s">
        <v>13</v>
      </c>
    </row>
    <row r="15" spans="1:2">
      <c r="A15" s="7">
        <v>6</v>
      </c>
      <c r="B15" s="436" t="s">
        <v>14</v>
      </c>
    </row>
    <row r="16" spans="1:2">
      <c r="A16" s="7">
        <v>7</v>
      </c>
      <c r="B16" s="436" t="s">
        <v>15</v>
      </c>
    </row>
    <row r="17" spans="1:2">
      <c r="A17" s="7">
        <v>8</v>
      </c>
      <c r="B17" s="436" t="s">
        <v>16</v>
      </c>
    </row>
    <row r="18" spans="1:2">
      <c r="A18" s="7">
        <v>9</v>
      </c>
      <c r="B18" s="436" t="s">
        <v>17</v>
      </c>
    </row>
    <row r="19" spans="1:2">
      <c r="A19" s="7"/>
      <c r="B19" s="436"/>
    </row>
    <row r="20" ht="21" spans="1:2">
      <c r="A20" s="434"/>
      <c r="B20" s="435" t="s">
        <v>18</v>
      </c>
    </row>
    <row r="21" spans="1:2">
      <c r="A21" s="7">
        <v>1</v>
      </c>
      <c r="B21" s="441" t="s">
        <v>19</v>
      </c>
    </row>
    <row r="22" spans="1:2">
      <c r="A22" s="7">
        <v>2</v>
      </c>
      <c r="B22" s="436" t="s">
        <v>20</v>
      </c>
    </row>
    <row r="23" spans="1:2">
      <c r="A23" s="7">
        <v>3</v>
      </c>
      <c r="B23" s="436" t="s">
        <v>21</v>
      </c>
    </row>
    <row r="24" spans="1:2">
      <c r="A24" s="7">
        <v>4</v>
      </c>
      <c r="B24" s="436" t="s">
        <v>22</v>
      </c>
    </row>
    <row r="25" spans="1:2">
      <c r="A25" s="7">
        <v>5</v>
      </c>
      <c r="B25" s="436" t="s">
        <v>23</v>
      </c>
    </row>
    <row r="26" spans="1:2">
      <c r="A26" s="7">
        <v>6</v>
      </c>
      <c r="B26" s="436" t="s">
        <v>24</v>
      </c>
    </row>
    <row r="27" spans="1:2">
      <c r="A27" s="7">
        <v>7</v>
      </c>
      <c r="B27" s="436" t="s">
        <v>25</v>
      </c>
    </row>
    <row r="28" spans="1:2">
      <c r="A28" s="7">
        <v>8</v>
      </c>
      <c r="B28" s="436" t="s">
        <v>26</v>
      </c>
    </row>
    <row r="29" spans="1:2">
      <c r="A29" s="7"/>
      <c r="B29" s="436"/>
    </row>
    <row r="30" ht="21" spans="1:2">
      <c r="A30" s="434"/>
      <c r="B30" s="435" t="s">
        <v>27</v>
      </c>
    </row>
    <row r="31" spans="1:2">
      <c r="A31" s="7">
        <v>1</v>
      </c>
      <c r="B31" s="441" t="s">
        <v>28</v>
      </c>
    </row>
    <row r="32" spans="1:2">
      <c r="A32" s="7">
        <v>2</v>
      </c>
      <c r="B32" s="436" t="s">
        <v>29</v>
      </c>
    </row>
    <row r="33" spans="1:2">
      <c r="A33" s="7">
        <v>3</v>
      </c>
      <c r="B33" s="436" t="s">
        <v>30</v>
      </c>
    </row>
    <row r="34" spans="1:2">
      <c r="A34" s="7">
        <v>4</v>
      </c>
      <c r="B34" s="436" t="s">
        <v>31</v>
      </c>
    </row>
    <row r="35" spans="1:2">
      <c r="A35" s="7">
        <v>5</v>
      </c>
      <c r="B35" s="436" t="s">
        <v>32</v>
      </c>
    </row>
    <row r="36" spans="1:2">
      <c r="A36" s="7">
        <v>6</v>
      </c>
      <c r="B36" s="436" t="s">
        <v>33</v>
      </c>
    </row>
    <row r="37" spans="1:2">
      <c r="A37" s="7">
        <v>7</v>
      </c>
      <c r="B37" s="436" t="s">
        <v>34</v>
      </c>
    </row>
    <row r="38" spans="1:2">
      <c r="A38" s="7"/>
      <c r="B38" s="436"/>
    </row>
    <row r="40" spans="1:2">
      <c r="A40" s="442" t="s">
        <v>35</v>
      </c>
      <c r="B40" s="44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workbookViewId="0">
      <selection activeCell="E9" sqref="E9"/>
    </sheetView>
  </sheetViews>
  <sheetFormatPr defaultColWidth="9" defaultRowHeight="1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69" t="s">
        <v>322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="66" customFormat="1" ht="16.5" customHeight="1" spans="1:13">
      <c r="A2" s="70" t="s">
        <v>290</v>
      </c>
      <c r="B2" s="71" t="s">
        <v>295</v>
      </c>
      <c r="C2" s="71" t="s">
        <v>291</v>
      </c>
      <c r="D2" s="72" t="s">
        <v>323</v>
      </c>
      <c r="E2" s="71" t="s">
        <v>293</v>
      </c>
      <c r="F2" s="71" t="s">
        <v>294</v>
      </c>
      <c r="G2" s="70" t="s">
        <v>324</v>
      </c>
      <c r="H2" s="70"/>
      <c r="I2" s="70" t="s">
        <v>325</v>
      </c>
      <c r="J2" s="70"/>
      <c r="K2" s="101" t="s">
        <v>326</v>
      </c>
      <c r="L2" s="102" t="s">
        <v>327</v>
      </c>
      <c r="M2" s="72" t="s">
        <v>328</v>
      </c>
    </row>
    <row r="3" s="66" customFormat="1" ht="16.5" customHeight="1" spans="1:13">
      <c r="A3" s="70"/>
      <c r="B3" s="73"/>
      <c r="C3" s="73"/>
      <c r="D3" s="74"/>
      <c r="E3" s="73"/>
      <c r="F3" s="73"/>
      <c r="G3" s="70" t="s">
        <v>329</v>
      </c>
      <c r="H3" s="70" t="s">
        <v>330</v>
      </c>
      <c r="I3" s="70" t="s">
        <v>329</v>
      </c>
      <c r="J3" s="70" t="s">
        <v>330</v>
      </c>
      <c r="K3" s="103"/>
      <c r="L3" s="104"/>
      <c r="M3" s="74"/>
    </row>
    <row r="4" s="67" customFormat="1" spans="1:13">
      <c r="A4" s="75">
        <v>1</v>
      </c>
      <c r="B4" s="76" t="s">
        <v>309</v>
      </c>
      <c r="C4" s="77" t="s">
        <v>306</v>
      </c>
      <c r="D4" s="26" t="s">
        <v>307</v>
      </c>
      <c r="E4" s="78" t="s">
        <v>127</v>
      </c>
      <c r="F4" s="27" t="s">
        <v>308</v>
      </c>
      <c r="G4" s="79">
        <v>0.004</v>
      </c>
      <c r="H4" s="79">
        <v>0.008</v>
      </c>
      <c r="I4" s="105"/>
      <c r="J4" s="106"/>
      <c r="K4" s="107"/>
      <c r="L4" s="108"/>
      <c r="M4" s="83"/>
    </row>
    <row r="5" s="67" customFormat="1" spans="1:13">
      <c r="A5" s="75">
        <v>2</v>
      </c>
      <c r="B5" s="76" t="s">
        <v>309</v>
      </c>
      <c r="C5" s="77" t="s">
        <v>311</v>
      </c>
      <c r="D5" s="26" t="s">
        <v>307</v>
      </c>
      <c r="E5" s="80"/>
      <c r="F5" s="27" t="s">
        <v>308</v>
      </c>
      <c r="G5" s="79">
        <v>0.004</v>
      </c>
      <c r="H5" s="79">
        <v>0.006</v>
      </c>
      <c r="I5" s="105"/>
      <c r="J5" s="75"/>
      <c r="K5" s="75"/>
      <c r="L5" s="108"/>
      <c r="M5" s="83"/>
    </row>
    <row r="6" s="68" customFormat="1" spans="1:13">
      <c r="A6" s="75">
        <v>4</v>
      </c>
      <c r="B6" s="76" t="s">
        <v>309</v>
      </c>
      <c r="C6" s="77" t="s">
        <v>312</v>
      </c>
      <c r="D6" s="26" t="s">
        <v>307</v>
      </c>
      <c r="E6" s="80"/>
      <c r="F6" s="27" t="s">
        <v>308</v>
      </c>
      <c r="G6" s="79">
        <v>0.006</v>
      </c>
      <c r="H6" s="79">
        <v>0.004</v>
      </c>
      <c r="I6" s="109"/>
      <c r="J6" s="110"/>
      <c r="K6" s="111"/>
      <c r="L6" s="108"/>
      <c r="M6" s="112"/>
    </row>
    <row r="7" s="68" customFormat="1" spans="1:13">
      <c r="A7" s="75">
        <v>5</v>
      </c>
      <c r="B7" s="76" t="s">
        <v>309</v>
      </c>
      <c r="C7" s="77" t="s">
        <v>313</v>
      </c>
      <c r="D7" s="26" t="s">
        <v>307</v>
      </c>
      <c r="E7" s="80"/>
      <c r="F7" s="27" t="s">
        <v>308</v>
      </c>
      <c r="G7" s="79">
        <v>0.012</v>
      </c>
      <c r="H7" s="79">
        <v>0.005</v>
      </c>
      <c r="I7" s="109"/>
      <c r="J7" s="110"/>
      <c r="K7" s="111"/>
      <c r="L7" s="108"/>
      <c r="M7" s="112"/>
    </row>
    <row r="8" s="68" customFormat="1" spans="1:13">
      <c r="A8" s="75">
        <v>6</v>
      </c>
      <c r="B8" s="76" t="s">
        <v>309</v>
      </c>
      <c r="C8" s="77" t="s">
        <v>314</v>
      </c>
      <c r="D8" s="26" t="s">
        <v>307</v>
      </c>
      <c r="E8" s="81"/>
      <c r="F8" s="27" t="s">
        <v>308</v>
      </c>
      <c r="G8" s="79">
        <v>0.007</v>
      </c>
      <c r="H8" s="79">
        <v>0.008</v>
      </c>
      <c r="I8" s="110"/>
      <c r="J8" s="110"/>
      <c r="K8" s="111"/>
      <c r="L8" s="108"/>
      <c r="M8" s="112"/>
    </row>
    <row r="9" s="68" customFormat="1" spans="1:13">
      <c r="A9" s="75">
        <v>7</v>
      </c>
      <c r="B9" s="76" t="s">
        <v>309</v>
      </c>
      <c r="C9" s="77" t="s">
        <v>315</v>
      </c>
      <c r="D9" s="26" t="s">
        <v>307</v>
      </c>
      <c r="E9" s="82" t="s">
        <v>316</v>
      </c>
      <c r="F9" s="27" t="s">
        <v>308</v>
      </c>
      <c r="G9" s="79">
        <v>0.011</v>
      </c>
      <c r="H9" s="79">
        <v>0.004</v>
      </c>
      <c r="I9" s="110"/>
      <c r="J9" s="110"/>
      <c r="K9" s="111"/>
      <c r="L9" s="108"/>
      <c r="M9" s="112"/>
    </row>
    <row r="10" s="68" customFormat="1" spans="1:13">
      <c r="A10" s="75">
        <v>8</v>
      </c>
      <c r="B10" s="76" t="s">
        <v>309</v>
      </c>
      <c r="C10" s="77" t="s">
        <v>317</v>
      </c>
      <c r="D10" s="26" t="s">
        <v>307</v>
      </c>
      <c r="E10" s="78" t="s">
        <v>126</v>
      </c>
      <c r="F10" s="27" t="s">
        <v>308</v>
      </c>
      <c r="G10" s="79">
        <v>0.02</v>
      </c>
      <c r="H10" s="79">
        <v>0.004</v>
      </c>
      <c r="I10" s="110"/>
      <c r="J10" s="110"/>
      <c r="K10" s="111"/>
      <c r="L10" s="108"/>
      <c r="M10" s="112"/>
    </row>
    <row r="11" s="68" customFormat="1" spans="1:13">
      <c r="A11" s="75">
        <v>9</v>
      </c>
      <c r="B11" s="76" t="s">
        <v>309</v>
      </c>
      <c r="C11" s="77" t="s">
        <v>318</v>
      </c>
      <c r="D11" s="26" t="s">
        <v>307</v>
      </c>
      <c r="E11" s="81"/>
      <c r="F11" s="27" t="s">
        <v>308</v>
      </c>
      <c r="G11" s="79">
        <v>0.02</v>
      </c>
      <c r="H11" s="79">
        <v>0.002</v>
      </c>
      <c r="I11" s="110"/>
      <c r="J11" s="110"/>
      <c r="K11" s="111"/>
      <c r="L11" s="108"/>
      <c r="M11" s="112"/>
    </row>
    <row r="12" s="68" customFormat="1" spans="1:13">
      <c r="A12" s="83"/>
      <c r="B12" s="84"/>
      <c r="C12" s="85"/>
      <c r="D12" s="86"/>
      <c r="E12" s="87"/>
      <c r="F12" s="88"/>
      <c r="G12" s="89"/>
      <c r="H12" s="90"/>
      <c r="I12" s="113"/>
      <c r="J12" s="113"/>
      <c r="K12" s="112"/>
      <c r="L12" s="87"/>
      <c r="M12" s="112"/>
    </row>
    <row r="13" spans="1:13">
      <c r="A13" s="91"/>
      <c r="B13" s="91"/>
      <c r="C13" s="91"/>
      <c r="D13" s="91"/>
      <c r="E13" s="91"/>
      <c r="F13" s="91"/>
      <c r="G13" s="92"/>
      <c r="H13" s="93"/>
      <c r="I13" s="83"/>
      <c r="J13" s="83"/>
      <c r="K13" s="83"/>
      <c r="L13" s="91"/>
      <c r="M13" s="91"/>
    </row>
    <row r="14" spans="1:13">
      <c r="A14" s="91"/>
      <c r="B14" s="91"/>
      <c r="C14" s="91"/>
      <c r="D14" s="91"/>
      <c r="E14" s="91"/>
      <c r="F14" s="91"/>
      <c r="G14" s="93"/>
      <c r="H14" s="93"/>
      <c r="I14" s="83"/>
      <c r="J14" s="83"/>
      <c r="K14" s="83"/>
      <c r="L14" s="91"/>
      <c r="M14" s="91"/>
    </row>
    <row r="15" s="36" customFormat="1" ht="17.5" spans="1:13">
      <c r="A15" s="94" t="s">
        <v>331</v>
      </c>
      <c r="B15" s="95"/>
      <c r="C15" s="95"/>
      <c r="D15" s="95"/>
      <c r="E15" s="96"/>
      <c r="F15" s="97"/>
      <c r="G15" s="98"/>
      <c r="H15" s="94" t="s">
        <v>332</v>
      </c>
      <c r="I15" s="95"/>
      <c r="J15" s="95"/>
      <c r="K15" s="96"/>
      <c r="L15" s="94"/>
      <c r="M15" s="96"/>
    </row>
    <row r="16" ht="107.25" customHeight="1" spans="1:13">
      <c r="A16" s="99" t="s">
        <v>333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</row>
  </sheetData>
  <mergeCells count="19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E4:E8"/>
    <mergeCell ref="E10:E11"/>
    <mergeCell ref="F2:F3"/>
    <mergeCell ref="K2:K3"/>
    <mergeCell ref="L2:L3"/>
    <mergeCell ref="M2:M3"/>
  </mergeCells>
  <dataValidations count="1">
    <dataValidation type="list" allowBlank="1" showInputMessage="1" showErrorMessage="1" sqref="M1:M3 M13:M1048576 JI1:JI8 JI9:JI12 JI13:JI16 TE1:TE8 TE9:TE12 TE13:TE16 ADA1:ADA8 ADA9:ADA12 ADA13:ADA16 AMW1:AMW8 AMW9:AMW12 AMW13:AMW16 AWS1:AWS8 AWS9:AWS12 AWS13:AWS16 BGO1:BGO8 BGO9:BGO12 BGO13:BGO16 BQK1:BQK8 BQK9:BQK12 BQK13:BQK16 CAG1:CAG8 CAG9:CAG12 CAG13:CAG16 CKC1:CKC8 CKC9:CKC12 CKC13:CKC16 CTY1:CTY8 CTY9:CTY12 CTY13:CTY16 DDU1:DDU8 DDU9:DDU12 DDU13:DDU16 DNQ1:DNQ8 DNQ9:DNQ12 DNQ13:DNQ16 DXM1:DXM8 DXM9:DXM12 DXM13:DXM16 EHI1:EHI8 EHI9:EHI12 EHI13:EHI16 ERE1:ERE8 ERE9:ERE12 ERE13:ERE16 FBA1:FBA8 FBA9:FBA12 FBA13:FBA16 FKW1:FKW8 FKW9:FKW12 FKW13:FKW16 FUS1:FUS8 FUS9:FUS12 FUS13:FUS16 GEO1:GEO8 GEO9:GEO12 GEO13:GEO16 GOK1:GOK8 GOK9:GOK12 GOK13:GOK16 GYG1:GYG8 GYG9:GYG12 GYG13:GYG16 HIC1:HIC8 HIC9:HIC12 HIC13:HIC16 HRY1:HRY8 HRY9:HRY12 HRY13:HRY16 IBU1:IBU8 IBU9:IBU12 IBU13:IBU16 ILQ1:ILQ8 ILQ9:ILQ12 ILQ13:ILQ16 IVM1:IVM8 IVM9:IVM12 IVM13:IVM16 JFI1:JFI8 JFI9:JFI12 JFI13:JFI16 JPE1:JPE8 JPE9:JPE12 JPE13:JPE16 JZA1:JZA8 JZA9:JZA12 JZA13:JZA16 KIW1:KIW8 KIW9:KIW12 KIW13:KIW16 KSS1:KSS8 KSS9:KSS12 KSS13:KSS16 LCO1:LCO8 LCO9:LCO12 LCO13:LCO16 LMK1:LMK8 LMK9:LMK12 LMK13:LMK16 LWG1:LWG8 LWG9:LWG12 LWG13:LWG16 MGC1:MGC8 MGC9:MGC12 MGC13:MGC16 MPY1:MPY8 MPY9:MPY12 MPY13:MPY16 MZU1:MZU8 MZU9:MZU12 MZU13:MZU16 NJQ1:NJQ8 NJQ9:NJQ12 NJQ13:NJQ16 NTM1:NTM8 NTM9:NTM12 NTM13:NTM16 ODI1:ODI8 ODI9:ODI12 ODI13:ODI16 ONE1:ONE8 ONE9:ONE12 ONE13:ONE16 OXA1:OXA8 OXA9:OXA12 OXA13:OXA16 PGW1:PGW8 PGW9:PGW12 PGW13:PGW16 PQS1:PQS8 PQS9:PQS12 PQS13:PQS16 QAO1:QAO8 QAO9:QAO12 QAO13:QAO16 QKK1:QKK8 QKK9:QKK12 QKK13:QKK16 QUG1:QUG8 QUG9:QUG12 QUG13:QUG16 REC1:REC8 REC9:REC12 REC13:REC16 RNY1:RNY8 RNY9:RNY12 RNY13:RNY16 RXU1:RXU8 RXU9:RXU12 RXU13:RXU16 SHQ1:SHQ8 SHQ9:SHQ12 SHQ13:SHQ16 SRM1:SRM8 SRM9:SRM12 SRM13:SRM16 TBI1:TBI8 TBI9:TBI12 TBI13:TBI16 TLE1:TLE8 TLE9:TLE12 TLE13:TLE16 TVA1:TVA8 TVA9:TVA12 TVA13:TVA16 UEW1:UEW8 UEW9:UEW12 UEW13:UEW16 UOS1:UOS8 UOS9:UOS12 UOS13:UOS16 UYO1:UYO8 UYO9:UYO12 UYO13:UYO16 VIK1:VIK8 VIK9:VIK12 VIK13:VIK16 VSG1:VSG8 VSG9:VSG12 VSG13:VSG16 WCC1:WCC8 WCC9:WCC12 WCC13:WCC16 WLY1:WLY8 WLY9:WLY12 WLY13:WLY16 WVU1:WVU8 WVU9:WVU12 WVU13:WVU1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topLeftCell="D1" workbookViewId="0">
      <selection activeCell="E4" sqref="E4:E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7.5" spans="1:23">
      <c r="A1" s="1" t="s">
        <v>334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3" t="s">
        <v>335</v>
      </c>
      <c r="B2" s="3" t="s">
        <v>295</v>
      </c>
      <c r="C2" s="3" t="s">
        <v>291</v>
      </c>
      <c r="D2" s="3" t="s">
        <v>292</v>
      </c>
      <c r="E2" s="3" t="s">
        <v>293</v>
      </c>
      <c r="F2" s="3" t="s">
        <v>294</v>
      </c>
      <c r="G2" s="44" t="s">
        <v>336</v>
      </c>
      <c r="H2" s="45"/>
      <c r="I2" s="60"/>
      <c r="J2" s="44" t="s">
        <v>337</v>
      </c>
      <c r="K2" s="45"/>
      <c r="L2" s="60"/>
      <c r="M2" s="44" t="s">
        <v>338</v>
      </c>
      <c r="N2" s="45"/>
      <c r="O2" s="60"/>
      <c r="P2" s="44" t="s">
        <v>339</v>
      </c>
      <c r="Q2" s="45"/>
      <c r="R2" s="60"/>
      <c r="S2" s="45" t="s">
        <v>340</v>
      </c>
      <c r="T2" s="45"/>
      <c r="U2" s="60"/>
      <c r="V2" s="38" t="s">
        <v>341</v>
      </c>
      <c r="W2" s="38" t="s">
        <v>304</v>
      </c>
    </row>
    <row r="3" spans="1:23">
      <c r="A3" s="5"/>
      <c r="B3" s="46"/>
      <c r="C3" s="46"/>
      <c r="D3" s="46"/>
      <c r="E3" s="46"/>
      <c r="F3" s="46"/>
      <c r="G3" s="2" t="s">
        <v>342</v>
      </c>
      <c r="H3" s="2" t="s">
        <v>70</v>
      </c>
      <c r="I3" s="2" t="s">
        <v>295</v>
      </c>
      <c r="J3" s="2" t="s">
        <v>342</v>
      </c>
      <c r="K3" s="2" t="s">
        <v>70</v>
      </c>
      <c r="L3" s="2" t="s">
        <v>295</v>
      </c>
      <c r="M3" s="2" t="s">
        <v>342</v>
      </c>
      <c r="N3" s="2" t="s">
        <v>70</v>
      </c>
      <c r="O3" s="2" t="s">
        <v>295</v>
      </c>
      <c r="P3" s="2" t="s">
        <v>342</v>
      </c>
      <c r="Q3" s="2" t="s">
        <v>70</v>
      </c>
      <c r="R3" s="2" t="s">
        <v>295</v>
      </c>
      <c r="S3" s="2" t="s">
        <v>342</v>
      </c>
      <c r="T3" s="2" t="s">
        <v>70</v>
      </c>
      <c r="U3" s="2" t="s">
        <v>295</v>
      </c>
      <c r="V3" s="65"/>
      <c r="W3" s="65"/>
    </row>
    <row r="4" s="42" customFormat="1" ht="59" customHeight="1" spans="1:23">
      <c r="A4" s="47">
        <v>1</v>
      </c>
      <c r="B4" s="48" t="s">
        <v>309</v>
      </c>
      <c r="C4" s="49"/>
      <c r="D4" s="48" t="s">
        <v>307</v>
      </c>
      <c r="E4" s="48" t="s">
        <v>343</v>
      </c>
      <c r="F4" s="48" t="s">
        <v>308</v>
      </c>
      <c r="G4" s="444" t="s">
        <v>344</v>
      </c>
      <c r="H4" s="444" t="s">
        <v>345</v>
      </c>
      <c r="I4" s="444" t="s">
        <v>346</v>
      </c>
      <c r="J4" s="61" t="s">
        <v>347</v>
      </c>
      <c r="K4" s="61" t="s">
        <v>348</v>
      </c>
      <c r="L4" s="62" t="s">
        <v>346</v>
      </c>
      <c r="M4" s="61" t="s">
        <v>349</v>
      </c>
      <c r="N4" s="61" t="s">
        <v>350</v>
      </c>
      <c r="O4" s="61" t="s">
        <v>351</v>
      </c>
      <c r="P4" s="61" t="s">
        <v>352</v>
      </c>
      <c r="Q4" s="61" t="s">
        <v>353</v>
      </c>
      <c r="R4" s="61" t="s">
        <v>354</v>
      </c>
      <c r="S4" s="61" t="s">
        <v>355</v>
      </c>
      <c r="T4" s="61" t="s">
        <v>356</v>
      </c>
      <c r="U4" s="61" t="s">
        <v>354</v>
      </c>
      <c r="V4" s="63" t="s">
        <v>101</v>
      </c>
      <c r="W4" s="61" t="s">
        <v>357</v>
      </c>
    </row>
    <row r="5" spans="1:23">
      <c r="A5" s="51"/>
      <c r="B5" s="52"/>
      <c r="C5" s="53"/>
      <c r="D5" s="53"/>
      <c r="E5" s="53"/>
      <c r="F5" s="52"/>
      <c r="G5" s="44" t="s">
        <v>358</v>
      </c>
      <c r="H5" s="45"/>
      <c r="I5" s="60"/>
      <c r="J5" s="44" t="s">
        <v>359</v>
      </c>
      <c r="K5" s="45"/>
      <c r="L5" s="60"/>
      <c r="M5" s="44" t="s">
        <v>360</v>
      </c>
      <c r="N5" s="45"/>
      <c r="O5" s="60"/>
      <c r="P5" s="44" t="s">
        <v>361</v>
      </c>
      <c r="Q5" s="45"/>
      <c r="R5" s="60"/>
      <c r="S5" s="45" t="s">
        <v>362</v>
      </c>
      <c r="T5" s="45"/>
      <c r="U5" s="60"/>
      <c r="V5" s="12"/>
      <c r="W5" s="12"/>
    </row>
    <row r="6" spans="1:23">
      <c r="A6" s="51"/>
      <c r="B6" s="52"/>
      <c r="C6" s="53"/>
      <c r="D6" s="53"/>
      <c r="E6" s="53"/>
      <c r="F6" s="52"/>
      <c r="G6" s="2" t="s">
        <v>342</v>
      </c>
      <c r="H6" s="2" t="s">
        <v>70</v>
      </c>
      <c r="I6" s="2" t="s">
        <v>295</v>
      </c>
      <c r="J6" s="2" t="s">
        <v>342</v>
      </c>
      <c r="K6" s="2" t="s">
        <v>70</v>
      </c>
      <c r="L6" s="2" t="s">
        <v>295</v>
      </c>
      <c r="M6" s="2" t="s">
        <v>342</v>
      </c>
      <c r="N6" s="2" t="s">
        <v>70</v>
      </c>
      <c r="O6" s="2" t="s">
        <v>295</v>
      </c>
      <c r="P6" s="2" t="s">
        <v>342</v>
      </c>
      <c r="Q6" s="2" t="s">
        <v>70</v>
      </c>
      <c r="R6" s="2" t="s">
        <v>295</v>
      </c>
      <c r="S6" s="2" t="s">
        <v>342</v>
      </c>
      <c r="T6" s="2" t="s">
        <v>70</v>
      </c>
      <c r="U6" s="2" t="s">
        <v>295</v>
      </c>
      <c r="V6" s="12"/>
      <c r="W6" s="12"/>
    </row>
    <row r="7" s="43" customFormat="1" ht="29.25" customHeight="1" spans="1:23">
      <c r="A7" s="54"/>
      <c r="B7" s="55"/>
      <c r="C7" s="56"/>
      <c r="D7" s="56"/>
      <c r="E7" s="56"/>
      <c r="F7" s="55"/>
      <c r="G7" s="57" t="s">
        <v>363</v>
      </c>
      <c r="H7" s="57" t="s">
        <v>364</v>
      </c>
      <c r="I7" s="12" t="s">
        <v>365</v>
      </c>
      <c r="J7" s="63" t="s">
        <v>366</v>
      </c>
      <c r="K7" s="64" t="s">
        <v>367</v>
      </c>
      <c r="L7" s="63" t="s">
        <v>368</v>
      </c>
      <c r="M7" s="63"/>
      <c r="N7" s="63"/>
      <c r="O7" s="63"/>
      <c r="P7" s="63"/>
      <c r="Q7" s="63"/>
      <c r="R7" s="63"/>
      <c r="S7" s="63"/>
      <c r="T7" s="63"/>
      <c r="U7" s="63"/>
      <c r="V7" s="63" t="s">
        <v>101</v>
      </c>
      <c r="W7" s="63"/>
    </row>
    <row r="8" spans="1:23">
      <c r="A8" s="58"/>
      <c r="B8" s="58"/>
      <c r="C8" s="58"/>
      <c r="D8" s="58"/>
      <c r="E8" s="58"/>
      <c r="F8" s="5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59"/>
      <c r="B9" s="59"/>
      <c r="C9" s="59"/>
      <c r="D9" s="59"/>
      <c r="E9" s="59"/>
      <c r="F9" s="5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7.5" spans="1:23">
      <c r="A11" s="15" t="s">
        <v>369</v>
      </c>
      <c r="B11" s="16"/>
      <c r="C11" s="16"/>
      <c r="D11" s="16"/>
      <c r="E11" s="17"/>
      <c r="F11" s="18"/>
      <c r="G11" s="32"/>
      <c r="H11" s="41"/>
      <c r="I11" s="41"/>
      <c r="J11" s="15" t="s">
        <v>370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1" t="s">
        <v>371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37" t="s">
        <v>372</v>
      </c>
      <c r="B2" s="38" t="s">
        <v>291</v>
      </c>
      <c r="C2" s="38" t="s">
        <v>292</v>
      </c>
      <c r="D2" s="38" t="s">
        <v>293</v>
      </c>
      <c r="E2" s="38" t="s">
        <v>294</v>
      </c>
      <c r="F2" s="38" t="s">
        <v>295</v>
      </c>
      <c r="G2" s="37" t="s">
        <v>373</v>
      </c>
      <c r="H2" s="37" t="s">
        <v>374</v>
      </c>
      <c r="I2" s="37" t="s">
        <v>375</v>
      </c>
      <c r="J2" s="37" t="s">
        <v>374</v>
      </c>
      <c r="K2" s="37" t="s">
        <v>376</v>
      </c>
      <c r="L2" s="37" t="s">
        <v>374</v>
      </c>
      <c r="M2" s="38" t="s">
        <v>341</v>
      </c>
      <c r="N2" s="38" t="s">
        <v>304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39" t="s">
        <v>372</v>
      </c>
      <c r="B4" s="40" t="s">
        <v>377</v>
      </c>
      <c r="C4" s="40" t="s">
        <v>342</v>
      </c>
      <c r="D4" s="40" t="s">
        <v>293</v>
      </c>
      <c r="E4" s="38" t="s">
        <v>294</v>
      </c>
      <c r="F4" s="38" t="s">
        <v>295</v>
      </c>
      <c r="G4" s="37" t="s">
        <v>373</v>
      </c>
      <c r="H4" s="37" t="s">
        <v>374</v>
      </c>
      <c r="I4" s="37" t="s">
        <v>375</v>
      </c>
      <c r="J4" s="37" t="s">
        <v>374</v>
      </c>
      <c r="K4" s="37" t="s">
        <v>376</v>
      </c>
      <c r="L4" s="37" t="s">
        <v>374</v>
      </c>
      <c r="M4" s="38" t="s">
        <v>341</v>
      </c>
      <c r="N4" s="38" t="s">
        <v>304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36" customFormat="1" ht="17.5" spans="1:14">
      <c r="A11" s="15" t="s">
        <v>319</v>
      </c>
      <c r="B11" s="16"/>
      <c r="C11" s="16"/>
      <c r="D11" s="17"/>
      <c r="E11" s="18"/>
      <c r="F11" s="41"/>
      <c r="G11" s="32"/>
      <c r="H11" s="41"/>
      <c r="I11" s="15" t="s">
        <v>378</v>
      </c>
      <c r="J11" s="16"/>
      <c r="K11" s="16"/>
      <c r="L11" s="16"/>
      <c r="M11" s="16"/>
      <c r="N11" s="23"/>
    </row>
    <row r="12" spans="1:14">
      <c r="A12" s="19" t="s">
        <v>379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25" zoomScaleNormal="125" workbookViewId="0">
      <selection activeCell="E4" sqref="E4:E7"/>
    </sheetView>
  </sheetViews>
  <sheetFormatPr defaultColWidth="9" defaultRowHeight="15"/>
  <cols>
    <col min="1" max="1" width="17.375" customWidth="1"/>
    <col min="2" max="2" width="10.375" customWidth="1"/>
    <col min="3" max="3" width="12.12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7.5" spans="1:10">
      <c r="A1" s="1" t="s">
        <v>380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16.5" spans="1:12">
      <c r="A2" s="2" t="s">
        <v>335</v>
      </c>
      <c r="B2" s="3" t="s">
        <v>295</v>
      </c>
      <c r="C2" s="3" t="s">
        <v>291</v>
      </c>
      <c r="D2" s="2" t="s">
        <v>292</v>
      </c>
      <c r="E2" s="3" t="s">
        <v>293</v>
      </c>
      <c r="F2" s="3" t="s">
        <v>294</v>
      </c>
      <c r="G2" s="2" t="s">
        <v>381</v>
      </c>
      <c r="H2" s="2" t="s">
        <v>382</v>
      </c>
      <c r="I2" s="2" t="s">
        <v>383</v>
      </c>
      <c r="J2" s="2" t="s">
        <v>384</v>
      </c>
      <c r="K2" s="3" t="s">
        <v>341</v>
      </c>
      <c r="L2" s="3" t="s">
        <v>304</v>
      </c>
    </row>
    <row r="3" ht="54" customHeight="1" spans="1:12">
      <c r="A3" s="25" t="s">
        <v>385</v>
      </c>
      <c r="B3" s="25" t="s">
        <v>386</v>
      </c>
      <c r="C3" s="25"/>
      <c r="D3" s="26" t="s">
        <v>307</v>
      </c>
      <c r="E3" s="25" t="s">
        <v>343</v>
      </c>
      <c r="F3" s="27" t="s">
        <v>308</v>
      </c>
      <c r="G3" s="25" t="s">
        <v>387</v>
      </c>
      <c r="H3" s="25" t="s">
        <v>388</v>
      </c>
      <c r="I3" s="33"/>
      <c r="J3" s="25"/>
      <c r="K3" s="12" t="s">
        <v>101</v>
      </c>
      <c r="L3" s="12"/>
    </row>
    <row r="4" ht="56" spans="1:12">
      <c r="A4" s="25" t="s">
        <v>389</v>
      </c>
      <c r="B4" s="25" t="s">
        <v>386</v>
      </c>
      <c r="C4" s="25"/>
      <c r="D4" s="26" t="s">
        <v>307</v>
      </c>
      <c r="E4" s="25" t="s">
        <v>343</v>
      </c>
      <c r="F4" s="27" t="s">
        <v>308</v>
      </c>
      <c r="G4" s="25" t="s">
        <v>387</v>
      </c>
      <c r="H4" s="25" t="s">
        <v>388</v>
      </c>
      <c r="I4" s="33"/>
      <c r="J4" s="25"/>
      <c r="K4" s="12" t="s">
        <v>101</v>
      </c>
      <c r="L4" s="12"/>
    </row>
    <row r="5" ht="56" spans="1:12">
      <c r="A5" s="25" t="s">
        <v>390</v>
      </c>
      <c r="B5" s="25" t="s">
        <v>386</v>
      </c>
      <c r="C5" s="25"/>
      <c r="D5" s="26" t="s">
        <v>307</v>
      </c>
      <c r="E5" s="25" t="s">
        <v>343</v>
      </c>
      <c r="F5" s="27" t="s">
        <v>308</v>
      </c>
      <c r="G5" s="25" t="s">
        <v>387</v>
      </c>
      <c r="H5" s="25" t="s">
        <v>388</v>
      </c>
      <c r="I5" s="33"/>
      <c r="J5" s="25"/>
      <c r="K5" s="12" t="s">
        <v>101</v>
      </c>
      <c r="L5" s="12"/>
    </row>
    <row r="6" ht="56" spans="1:12">
      <c r="A6" s="25" t="s">
        <v>391</v>
      </c>
      <c r="B6" s="25" t="s">
        <v>386</v>
      </c>
      <c r="C6" s="25"/>
      <c r="D6" s="26" t="s">
        <v>307</v>
      </c>
      <c r="E6" s="25" t="s">
        <v>343</v>
      </c>
      <c r="F6" s="27" t="s">
        <v>308</v>
      </c>
      <c r="G6" s="25" t="s">
        <v>387</v>
      </c>
      <c r="H6" s="25" t="s">
        <v>388</v>
      </c>
      <c r="I6" s="33"/>
      <c r="J6" s="25"/>
      <c r="K6" s="12" t="s">
        <v>101</v>
      </c>
      <c r="L6" s="12"/>
    </row>
    <row r="7" ht="56" spans="1:12">
      <c r="A7" s="25" t="s">
        <v>392</v>
      </c>
      <c r="B7" s="25" t="s">
        <v>386</v>
      </c>
      <c r="C7" s="25"/>
      <c r="D7" s="26" t="s">
        <v>307</v>
      </c>
      <c r="E7" s="25" t="s">
        <v>343</v>
      </c>
      <c r="F7" s="27" t="s">
        <v>308</v>
      </c>
      <c r="G7" s="25" t="s">
        <v>387</v>
      </c>
      <c r="H7" s="25" t="s">
        <v>388</v>
      </c>
      <c r="I7" s="33"/>
      <c r="J7" s="34"/>
      <c r="K7" s="12" t="s">
        <v>101</v>
      </c>
      <c r="L7" s="7"/>
    </row>
    <row r="8" spans="1:12">
      <c r="A8" s="25"/>
      <c r="B8" s="25"/>
      <c r="C8" s="25"/>
      <c r="D8" s="26"/>
      <c r="E8" s="25"/>
      <c r="F8" s="27"/>
      <c r="G8" s="25"/>
      <c r="H8" s="25"/>
      <c r="I8" s="33"/>
      <c r="J8" s="34"/>
      <c r="K8" s="12"/>
      <c r="L8" s="7"/>
    </row>
    <row r="9" spans="1:12">
      <c r="A9" s="25"/>
      <c r="B9" s="25"/>
      <c r="C9" s="25"/>
      <c r="D9" s="26"/>
      <c r="E9" s="25"/>
      <c r="F9" s="27"/>
      <c r="G9" s="25"/>
      <c r="H9" s="25"/>
      <c r="I9" s="33"/>
      <c r="J9" s="34"/>
      <c r="K9" s="12"/>
      <c r="L9" s="7"/>
    </row>
    <row r="10" spans="1:12">
      <c r="A10" s="25"/>
      <c r="B10" s="25"/>
      <c r="C10" s="25"/>
      <c r="D10" s="26"/>
      <c r="E10" s="25"/>
      <c r="F10" s="27"/>
      <c r="G10" s="25"/>
      <c r="H10" s="25"/>
      <c r="I10" s="33"/>
      <c r="J10" s="34"/>
      <c r="K10" s="12"/>
      <c r="L10" s="7"/>
    </row>
    <row r="11" ht="14.25" customHeight="1" spans="1:12">
      <c r="A11" s="7"/>
      <c r="B11" s="28"/>
      <c r="C11" s="29"/>
      <c r="D11" s="30"/>
      <c r="E11" s="29"/>
      <c r="F11" s="31"/>
      <c r="G11" s="29"/>
      <c r="H11" s="29"/>
      <c r="I11" s="35"/>
      <c r="J11" s="7"/>
      <c r="K11" s="12"/>
      <c r="L11" s="7"/>
    </row>
    <row r="12" ht="17.5" spans="1:12">
      <c r="A12" s="15" t="s">
        <v>393</v>
      </c>
      <c r="B12" s="16"/>
      <c r="C12" s="16"/>
      <c r="D12" s="16"/>
      <c r="E12" s="17"/>
      <c r="F12" s="18"/>
      <c r="G12" s="32"/>
      <c r="H12" s="15" t="s">
        <v>394</v>
      </c>
      <c r="I12" s="16"/>
      <c r="J12" s="16"/>
      <c r="K12" s="16"/>
      <c r="L12" s="23"/>
    </row>
    <row r="13" ht="90" customHeight="1" spans="1:12">
      <c r="A13" s="19" t="s">
        <v>395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7 L8:L10 L11:L13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1" t="s">
        <v>396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290</v>
      </c>
      <c r="B2" s="3" t="s">
        <v>295</v>
      </c>
      <c r="C2" s="3" t="s">
        <v>342</v>
      </c>
      <c r="D2" s="3" t="s">
        <v>293</v>
      </c>
      <c r="E2" s="3" t="s">
        <v>294</v>
      </c>
      <c r="F2" s="2" t="s">
        <v>397</v>
      </c>
      <c r="G2" s="2" t="s">
        <v>325</v>
      </c>
      <c r="H2" s="4" t="s">
        <v>326</v>
      </c>
      <c r="I2" s="21" t="s">
        <v>328</v>
      </c>
    </row>
    <row r="3" spans="1:9">
      <c r="A3" s="2"/>
      <c r="B3" s="5"/>
      <c r="C3" s="5"/>
      <c r="D3" s="5"/>
      <c r="E3" s="5"/>
      <c r="F3" s="2" t="s">
        <v>398</v>
      </c>
      <c r="G3" s="2" t="s">
        <v>329</v>
      </c>
      <c r="H3" s="6"/>
      <c r="I3" s="22"/>
    </row>
    <row r="4" ht="30" spans="1:9">
      <c r="A4" s="7">
        <v>1</v>
      </c>
      <c r="B4" s="8" t="s">
        <v>399</v>
      </c>
      <c r="C4" s="9" t="s">
        <v>400</v>
      </c>
      <c r="D4" s="9" t="s">
        <v>401</v>
      </c>
      <c r="E4" s="10" t="s">
        <v>402</v>
      </c>
      <c r="F4" s="11">
        <v>0.05</v>
      </c>
      <c r="G4" s="11">
        <v>0.05</v>
      </c>
      <c r="H4" s="12"/>
      <c r="I4" s="14" t="s">
        <v>310</v>
      </c>
    </row>
    <row r="5" spans="1:9">
      <c r="A5" s="7">
        <v>2</v>
      </c>
      <c r="B5" s="8"/>
      <c r="C5" s="9"/>
      <c r="D5" s="9"/>
      <c r="E5" s="10"/>
      <c r="F5" s="13"/>
      <c r="G5" s="11"/>
      <c r="H5" s="12"/>
      <c r="I5" s="14"/>
    </row>
    <row r="6" spans="1:9">
      <c r="A6" s="7">
        <v>3</v>
      </c>
      <c r="B6" s="8"/>
      <c r="C6" s="9"/>
      <c r="D6" s="9"/>
      <c r="E6" s="10"/>
      <c r="F6" s="13"/>
      <c r="G6" s="11"/>
      <c r="H6" s="14"/>
      <c r="I6" s="14"/>
    </row>
    <row r="7" spans="1:9">
      <c r="A7" s="7"/>
      <c r="B7" s="7"/>
      <c r="C7" s="12"/>
      <c r="D7" s="12"/>
      <c r="E7" s="12"/>
      <c r="F7" s="12"/>
      <c r="G7" s="12"/>
      <c r="H7" s="12"/>
      <c r="I7" s="12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7.5" spans="1:9">
      <c r="A12" s="15" t="s">
        <v>403</v>
      </c>
      <c r="B12" s="16"/>
      <c r="C12" s="16"/>
      <c r="D12" s="17"/>
      <c r="E12" s="18"/>
      <c r="F12" s="15" t="s">
        <v>394</v>
      </c>
      <c r="G12" s="16"/>
      <c r="H12" s="17"/>
      <c r="I12" s="23"/>
    </row>
    <row r="13" spans="1:9">
      <c r="A13" s="19" t="s">
        <v>404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H6 I1:I3 I5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412" t="s">
        <v>36</v>
      </c>
      <c r="C2" s="413"/>
      <c r="D2" s="413"/>
      <c r="E2" s="413"/>
      <c r="F2" s="413"/>
      <c r="G2" s="413"/>
      <c r="H2" s="413"/>
      <c r="I2" s="427"/>
    </row>
    <row r="3" ht="27.95" customHeight="1" spans="2:9">
      <c r="B3" s="414"/>
      <c r="C3" s="415"/>
      <c r="D3" s="416" t="s">
        <v>37</v>
      </c>
      <c r="E3" s="417"/>
      <c r="F3" s="418" t="s">
        <v>38</v>
      </c>
      <c r="G3" s="419"/>
      <c r="H3" s="416" t="s">
        <v>39</v>
      </c>
      <c r="I3" s="428"/>
    </row>
    <row r="4" ht="27.95" customHeight="1" spans="2:9">
      <c r="B4" s="414" t="s">
        <v>40</v>
      </c>
      <c r="C4" s="415" t="s">
        <v>41</v>
      </c>
      <c r="D4" s="415" t="s">
        <v>42</v>
      </c>
      <c r="E4" s="415" t="s">
        <v>43</v>
      </c>
      <c r="F4" s="420" t="s">
        <v>42</v>
      </c>
      <c r="G4" s="420" t="s">
        <v>43</v>
      </c>
      <c r="H4" s="415" t="s">
        <v>42</v>
      </c>
      <c r="I4" s="429" t="s">
        <v>43</v>
      </c>
    </row>
    <row r="5" ht="27.95" customHeight="1" spans="2:9">
      <c r="B5" s="421" t="s">
        <v>44</v>
      </c>
      <c r="C5" s="7">
        <v>13</v>
      </c>
      <c r="D5" s="7">
        <v>0</v>
      </c>
      <c r="E5" s="7">
        <v>1</v>
      </c>
      <c r="F5" s="422">
        <v>0</v>
      </c>
      <c r="G5" s="422">
        <v>1</v>
      </c>
      <c r="H5" s="7">
        <v>1</v>
      </c>
      <c r="I5" s="430">
        <v>2</v>
      </c>
    </row>
    <row r="6" ht="27.95" customHeight="1" spans="2:9">
      <c r="B6" s="421" t="s">
        <v>45</v>
      </c>
      <c r="C6" s="7">
        <v>20</v>
      </c>
      <c r="D6" s="7">
        <v>0</v>
      </c>
      <c r="E6" s="7">
        <v>1</v>
      </c>
      <c r="F6" s="422">
        <v>1</v>
      </c>
      <c r="G6" s="422">
        <v>2</v>
      </c>
      <c r="H6" s="7">
        <v>2</v>
      </c>
      <c r="I6" s="430">
        <v>3</v>
      </c>
    </row>
    <row r="7" ht="27.95" customHeight="1" spans="2:9">
      <c r="B7" s="421" t="s">
        <v>46</v>
      </c>
      <c r="C7" s="7">
        <v>32</v>
      </c>
      <c r="D7" s="7">
        <v>0</v>
      </c>
      <c r="E7" s="7">
        <v>1</v>
      </c>
      <c r="F7" s="422">
        <v>2</v>
      </c>
      <c r="G7" s="422">
        <v>3</v>
      </c>
      <c r="H7" s="7">
        <v>3</v>
      </c>
      <c r="I7" s="430">
        <v>4</v>
      </c>
    </row>
    <row r="8" ht="27.95" customHeight="1" spans="2:9">
      <c r="B8" s="421" t="s">
        <v>47</v>
      </c>
      <c r="C8" s="7">
        <v>50</v>
      </c>
      <c r="D8" s="7">
        <v>1</v>
      </c>
      <c r="E8" s="7">
        <v>2</v>
      </c>
      <c r="F8" s="422">
        <v>3</v>
      </c>
      <c r="G8" s="422">
        <v>4</v>
      </c>
      <c r="H8" s="7">
        <v>5</v>
      </c>
      <c r="I8" s="430">
        <v>6</v>
      </c>
    </row>
    <row r="9" ht="27.95" customHeight="1" spans="2:9">
      <c r="B9" s="421" t="s">
        <v>48</v>
      </c>
      <c r="C9" s="7">
        <v>80</v>
      </c>
      <c r="D9" s="7">
        <v>2</v>
      </c>
      <c r="E9" s="7">
        <v>3</v>
      </c>
      <c r="F9" s="422">
        <v>5</v>
      </c>
      <c r="G9" s="422">
        <v>6</v>
      </c>
      <c r="H9" s="7">
        <v>7</v>
      </c>
      <c r="I9" s="430">
        <v>8</v>
      </c>
    </row>
    <row r="10" ht="27.95" customHeight="1" spans="2:9">
      <c r="B10" s="421" t="s">
        <v>49</v>
      </c>
      <c r="C10" s="7">
        <v>125</v>
      </c>
      <c r="D10" s="7">
        <v>3</v>
      </c>
      <c r="E10" s="7">
        <v>4</v>
      </c>
      <c r="F10" s="422">
        <v>7</v>
      </c>
      <c r="G10" s="422">
        <v>8</v>
      </c>
      <c r="H10" s="7">
        <v>10</v>
      </c>
      <c r="I10" s="430">
        <v>11</v>
      </c>
    </row>
    <row r="11" ht="27.95" customHeight="1" spans="2:9">
      <c r="B11" s="421" t="s">
        <v>50</v>
      </c>
      <c r="C11" s="7">
        <v>200</v>
      </c>
      <c r="D11" s="7">
        <v>5</v>
      </c>
      <c r="E11" s="7">
        <v>6</v>
      </c>
      <c r="F11" s="422">
        <v>10</v>
      </c>
      <c r="G11" s="422">
        <v>11</v>
      </c>
      <c r="H11" s="7">
        <v>14</v>
      </c>
      <c r="I11" s="430">
        <v>15</v>
      </c>
    </row>
    <row r="12" ht="27.95" customHeight="1" spans="2:9">
      <c r="B12" s="423" t="s">
        <v>51</v>
      </c>
      <c r="C12" s="424">
        <v>315</v>
      </c>
      <c r="D12" s="424">
        <v>7</v>
      </c>
      <c r="E12" s="424">
        <v>8</v>
      </c>
      <c r="F12" s="425">
        <v>14</v>
      </c>
      <c r="G12" s="425">
        <v>15</v>
      </c>
      <c r="H12" s="424">
        <v>21</v>
      </c>
      <c r="I12" s="431">
        <v>22</v>
      </c>
    </row>
    <row r="14" spans="2:4">
      <c r="B14" s="426" t="s">
        <v>52</v>
      </c>
      <c r="C14" s="426"/>
      <c r="D14" s="4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8" sqref="A8:C8"/>
    </sheetView>
  </sheetViews>
  <sheetFormatPr defaultColWidth="10.375" defaultRowHeight="16.5" customHeight="1"/>
  <cols>
    <col min="1" max="9" width="10.375" style="245"/>
    <col min="10" max="10" width="8.875" style="245" customWidth="1"/>
    <col min="11" max="11" width="12" style="245" customWidth="1"/>
    <col min="12" max="16384" width="10.375" style="245"/>
  </cols>
  <sheetData>
    <row r="1" ht="21.75" spans="1:11">
      <c r="A1" s="347" t="s">
        <v>53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15.75" spans="1:11">
      <c r="A2" s="247" t="s">
        <v>54</v>
      </c>
      <c r="B2" s="248" t="s">
        <v>55</v>
      </c>
      <c r="C2" s="248"/>
      <c r="D2" s="249" t="s">
        <v>56</v>
      </c>
      <c r="E2" s="249"/>
      <c r="F2" s="248" t="s">
        <v>57</v>
      </c>
      <c r="G2" s="248"/>
      <c r="H2" s="250" t="s">
        <v>58</v>
      </c>
      <c r="I2" s="321" t="s">
        <v>59</v>
      </c>
      <c r="J2" s="321"/>
      <c r="K2" s="322"/>
    </row>
    <row r="3" ht="15" spans="1:11">
      <c r="A3" s="251" t="s">
        <v>60</v>
      </c>
      <c r="B3" s="252"/>
      <c r="C3" s="253"/>
      <c r="D3" s="254" t="s">
        <v>61</v>
      </c>
      <c r="E3" s="255"/>
      <c r="F3" s="255"/>
      <c r="G3" s="256"/>
      <c r="H3" s="254" t="s">
        <v>62</v>
      </c>
      <c r="I3" s="255"/>
      <c r="J3" s="255"/>
      <c r="K3" s="256"/>
    </row>
    <row r="4" ht="15" spans="1:11">
      <c r="A4" s="257" t="s">
        <v>63</v>
      </c>
      <c r="B4" s="282" t="s">
        <v>64</v>
      </c>
      <c r="C4" s="323"/>
      <c r="D4" s="257" t="s">
        <v>65</v>
      </c>
      <c r="E4" s="260"/>
      <c r="F4" s="261" t="s">
        <v>66</v>
      </c>
      <c r="G4" s="262"/>
      <c r="H4" s="257" t="s">
        <v>67</v>
      </c>
      <c r="I4" s="260"/>
      <c r="J4" s="282" t="s">
        <v>68</v>
      </c>
      <c r="K4" s="323" t="s">
        <v>69</v>
      </c>
    </row>
    <row r="5" ht="15" spans="1:11">
      <c r="A5" s="263" t="s">
        <v>70</v>
      </c>
      <c r="B5" s="282" t="s">
        <v>71</v>
      </c>
      <c r="C5" s="323"/>
      <c r="D5" s="257" t="s">
        <v>72</v>
      </c>
      <c r="E5" s="260"/>
      <c r="F5" s="261" t="s">
        <v>73</v>
      </c>
      <c r="G5" s="262"/>
      <c r="H5" s="257" t="s">
        <v>74</v>
      </c>
      <c r="I5" s="260"/>
      <c r="J5" s="282" t="s">
        <v>68</v>
      </c>
      <c r="K5" s="323" t="s">
        <v>69</v>
      </c>
    </row>
    <row r="6" ht="15" spans="1:11">
      <c r="A6" s="257" t="s">
        <v>75</v>
      </c>
      <c r="B6" s="266">
        <v>3</v>
      </c>
      <c r="C6" s="267">
        <v>6</v>
      </c>
      <c r="D6" s="263" t="s">
        <v>76</v>
      </c>
      <c r="E6" s="284"/>
      <c r="F6" s="261" t="s">
        <v>77</v>
      </c>
      <c r="G6" s="262"/>
      <c r="H6" s="257" t="s">
        <v>78</v>
      </c>
      <c r="I6" s="260"/>
      <c r="J6" s="282" t="s">
        <v>68</v>
      </c>
      <c r="K6" s="323" t="s">
        <v>69</v>
      </c>
    </row>
    <row r="7" ht="15" spans="1:11">
      <c r="A7" s="257" t="s">
        <v>79</v>
      </c>
      <c r="B7" s="348">
        <v>2565</v>
      </c>
      <c r="C7" s="349"/>
      <c r="D7" s="263" t="s">
        <v>80</v>
      </c>
      <c r="E7" s="283"/>
      <c r="F7" s="261" t="s">
        <v>81</v>
      </c>
      <c r="G7" s="262"/>
      <c r="H7" s="257" t="s">
        <v>82</v>
      </c>
      <c r="I7" s="260"/>
      <c r="J7" s="282" t="s">
        <v>68</v>
      </c>
      <c r="K7" s="323" t="s">
        <v>69</v>
      </c>
    </row>
    <row r="8" ht="15.75" spans="1:11">
      <c r="A8" s="189" t="s">
        <v>83</v>
      </c>
      <c r="B8" s="190" t="s">
        <v>84</v>
      </c>
      <c r="C8" s="191"/>
      <c r="D8" s="270" t="s">
        <v>85</v>
      </c>
      <c r="E8" s="271"/>
      <c r="F8" s="272" t="s">
        <v>86</v>
      </c>
      <c r="G8" s="273"/>
      <c r="H8" s="270" t="s">
        <v>87</v>
      </c>
      <c r="I8" s="271"/>
      <c r="J8" s="292" t="s">
        <v>68</v>
      </c>
      <c r="K8" s="325" t="s">
        <v>69</v>
      </c>
    </row>
    <row r="9" ht="15.75" spans="1:11">
      <c r="A9" s="350" t="s">
        <v>88</v>
      </c>
      <c r="B9" s="351"/>
      <c r="C9" s="351"/>
      <c r="D9" s="351"/>
      <c r="E9" s="351"/>
      <c r="F9" s="351"/>
      <c r="G9" s="351"/>
      <c r="H9" s="351"/>
      <c r="I9" s="351"/>
      <c r="J9" s="351"/>
      <c r="K9" s="393"/>
    </row>
    <row r="10" ht="15.75" spans="1:11">
      <c r="A10" s="352" t="s">
        <v>89</v>
      </c>
      <c r="B10" s="353"/>
      <c r="C10" s="353"/>
      <c r="D10" s="353"/>
      <c r="E10" s="353"/>
      <c r="F10" s="353"/>
      <c r="G10" s="353"/>
      <c r="H10" s="353"/>
      <c r="I10" s="353"/>
      <c r="J10" s="353"/>
      <c r="K10" s="394"/>
    </row>
    <row r="11" ht="15" spans="1:11">
      <c r="A11" s="354" t="s">
        <v>90</v>
      </c>
      <c r="B11" s="355" t="s">
        <v>91</v>
      </c>
      <c r="C11" s="356" t="s">
        <v>92</v>
      </c>
      <c r="D11" s="357"/>
      <c r="E11" s="358" t="s">
        <v>93</v>
      </c>
      <c r="F11" s="355" t="s">
        <v>91</v>
      </c>
      <c r="G11" s="356" t="s">
        <v>92</v>
      </c>
      <c r="H11" s="356" t="s">
        <v>94</v>
      </c>
      <c r="I11" s="358" t="s">
        <v>95</v>
      </c>
      <c r="J11" s="355" t="s">
        <v>91</v>
      </c>
      <c r="K11" s="395" t="s">
        <v>92</v>
      </c>
    </row>
    <row r="12" ht="15" spans="1:11">
      <c r="A12" s="263" t="s">
        <v>96</v>
      </c>
      <c r="B12" s="281" t="s">
        <v>91</v>
      </c>
      <c r="C12" s="282" t="s">
        <v>92</v>
      </c>
      <c r="D12" s="283"/>
      <c r="E12" s="284" t="s">
        <v>97</v>
      </c>
      <c r="F12" s="281" t="s">
        <v>91</v>
      </c>
      <c r="G12" s="282" t="s">
        <v>92</v>
      </c>
      <c r="H12" s="282" t="s">
        <v>94</v>
      </c>
      <c r="I12" s="284" t="s">
        <v>98</v>
      </c>
      <c r="J12" s="281" t="s">
        <v>91</v>
      </c>
      <c r="K12" s="323" t="s">
        <v>92</v>
      </c>
    </row>
    <row r="13" ht="15" spans="1:11">
      <c r="A13" s="263" t="s">
        <v>99</v>
      </c>
      <c r="B13" s="281" t="s">
        <v>91</v>
      </c>
      <c r="C13" s="282" t="s">
        <v>92</v>
      </c>
      <c r="D13" s="283"/>
      <c r="E13" s="284" t="s">
        <v>100</v>
      </c>
      <c r="F13" s="282" t="s">
        <v>101</v>
      </c>
      <c r="G13" s="282" t="s">
        <v>102</v>
      </c>
      <c r="H13" s="282" t="s">
        <v>94</v>
      </c>
      <c r="I13" s="284" t="s">
        <v>103</v>
      </c>
      <c r="J13" s="281" t="s">
        <v>91</v>
      </c>
      <c r="K13" s="323" t="s">
        <v>92</v>
      </c>
    </row>
    <row r="14" ht="15.75" spans="1:11">
      <c r="A14" s="270" t="s">
        <v>104</v>
      </c>
      <c r="B14" s="271"/>
      <c r="C14" s="271"/>
      <c r="D14" s="271"/>
      <c r="E14" s="271"/>
      <c r="F14" s="271"/>
      <c r="G14" s="271"/>
      <c r="H14" s="271"/>
      <c r="I14" s="271"/>
      <c r="J14" s="271"/>
      <c r="K14" s="327"/>
    </row>
    <row r="15" ht="15.75" spans="1:11">
      <c r="A15" s="352" t="s">
        <v>105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94"/>
    </row>
    <row r="16" ht="15" spans="1:11">
      <c r="A16" s="359" t="s">
        <v>106</v>
      </c>
      <c r="B16" s="356" t="s">
        <v>101</v>
      </c>
      <c r="C16" s="356" t="s">
        <v>102</v>
      </c>
      <c r="D16" s="360"/>
      <c r="E16" s="361" t="s">
        <v>107</v>
      </c>
      <c r="F16" s="356" t="s">
        <v>101</v>
      </c>
      <c r="G16" s="356" t="s">
        <v>102</v>
      </c>
      <c r="H16" s="362"/>
      <c r="I16" s="361" t="s">
        <v>108</v>
      </c>
      <c r="J16" s="356" t="s">
        <v>101</v>
      </c>
      <c r="K16" s="395" t="s">
        <v>102</v>
      </c>
    </row>
    <row r="17" customHeight="1" spans="1:22">
      <c r="A17" s="268" t="s">
        <v>109</v>
      </c>
      <c r="B17" s="282" t="s">
        <v>101</v>
      </c>
      <c r="C17" s="282" t="s">
        <v>102</v>
      </c>
      <c r="D17" s="258"/>
      <c r="E17" s="298" t="s">
        <v>110</v>
      </c>
      <c r="F17" s="282" t="s">
        <v>101</v>
      </c>
      <c r="G17" s="282" t="s">
        <v>102</v>
      </c>
      <c r="H17" s="363"/>
      <c r="I17" s="298" t="s">
        <v>111</v>
      </c>
      <c r="J17" s="282" t="s">
        <v>101</v>
      </c>
      <c r="K17" s="323" t="s">
        <v>102</v>
      </c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</row>
    <row r="18" ht="18" customHeight="1" spans="1:11">
      <c r="A18" s="364" t="s">
        <v>112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97"/>
    </row>
    <row r="19" s="346" customFormat="1" ht="18" customHeight="1" spans="1:11">
      <c r="A19" s="352" t="s">
        <v>113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94"/>
    </row>
    <row r="20" customHeight="1" spans="1:11">
      <c r="A20" s="366" t="s">
        <v>114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98"/>
    </row>
    <row r="21" ht="21.75" customHeight="1" spans="1:11">
      <c r="A21" s="368" t="s">
        <v>115</v>
      </c>
      <c r="B21" s="298" t="s">
        <v>116</v>
      </c>
      <c r="C21" s="298" t="s">
        <v>117</v>
      </c>
      <c r="D21" s="298" t="s">
        <v>118</v>
      </c>
      <c r="E21" s="298" t="s">
        <v>119</v>
      </c>
      <c r="F21" s="298" t="s">
        <v>120</v>
      </c>
      <c r="G21" s="298" t="s">
        <v>121</v>
      </c>
      <c r="H21" s="298" t="s">
        <v>122</v>
      </c>
      <c r="I21" s="298" t="s">
        <v>123</v>
      </c>
      <c r="J21" s="298" t="s">
        <v>124</v>
      </c>
      <c r="K21" s="335" t="s">
        <v>125</v>
      </c>
    </row>
    <row r="22" customHeight="1" spans="1:11">
      <c r="A22" s="269" t="s">
        <v>126</v>
      </c>
      <c r="B22" s="369"/>
      <c r="C22" s="369"/>
      <c r="D22" s="369"/>
      <c r="E22" s="369">
        <v>1</v>
      </c>
      <c r="F22" s="369">
        <v>1</v>
      </c>
      <c r="G22" s="369">
        <v>1</v>
      </c>
      <c r="H22" s="369">
        <v>1</v>
      </c>
      <c r="I22" s="369"/>
      <c r="J22" s="369"/>
      <c r="K22" s="399"/>
    </row>
    <row r="23" customHeight="1" spans="1:11">
      <c r="A23" s="269" t="s">
        <v>127</v>
      </c>
      <c r="B23" s="369"/>
      <c r="C23" s="369">
        <v>1</v>
      </c>
      <c r="D23" s="369">
        <v>1</v>
      </c>
      <c r="E23" s="369">
        <v>1</v>
      </c>
      <c r="F23" s="369">
        <v>1</v>
      </c>
      <c r="G23" s="369">
        <v>1</v>
      </c>
      <c r="H23" s="369">
        <v>1</v>
      </c>
      <c r="I23" s="369"/>
      <c r="J23" s="369"/>
      <c r="K23" s="400"/>
    </row>
    <row r="24" customHeight="1" spans="1:11">
      <c r="A24" s="269" t="s">
        <v>128</v>
      </c>
      <c r="B24" s="369"/>
      <c r="C24" s="369"/>
      <c r="D24" s="369">
        <v>1</v>
      </c>
      <c r="E24" s="369">
        <v>1</v>
      </c>
      <c r="F24" s="369">
        <v>1</v>
      </c>
      <c r="G24" s="369">
        <v>1</v>
      </c>
      <c r="H24" s="369">
        <v>1</v>
      </c>
      <c r="I24" s="369"/>
      <c r="J24" s="369"/>
      <c r="K24" s="400"/>
    </row>
    <row r="25" customHeight="1" spans="1:11">
      <c r="A25" s="269"/>
      <c r="B25" s="369"/>
      <c r="C25" s="369"/>
      <c r="D25" s="369"/>
      <c r="E25" s="369"/>
      <c r="F25" s="369"/>
      <c r="G25" s="369"/>
      <c r="H25" s="369"/>
      <c r="I25" s="369"/>
      <c r="J25" s="369"/>
      <c r="K25" s="401"/>
    </row>
    <row r="26" customHeight="1" spans="1:11">
      <c r="A26" s="269"/>
      <c r="B26" s="369"/>
      <c r="C26" s="369"/>
      <c r="D26" s="369"/>
      <c r="E26" s="369"/>
      <c r="F26" s="369"/>
      <c r="G26" s="369"/>
      <c r="H26" s="369"/>
      <c r="I26" s="369"/>
      <c r="J26" s="369"/>
      <c r="K26" s="401"/>
    </row>
    <row r="27" customHeight="1" spans="1:11">
      <c r="A27" s="269"/>
      <c r="B27" s="369"/>
      <c r="C27" s="369"/>
      <c r="D27" s="369"/>
      <c r="E27" s="369"/>
      <c r="F27" s="369"/>
      <c r="G27" s="369"/>
      <c r="H27" s="369"/>
      <c r="I27" s="369"/>
      <c r="J27" s="369"/>
      <c r="K27" s="401"/>
    </row>
    <row r="28" customHeight="1" spans="1:11">
      <c r="A28" s="269"/>
      <c r="B28" s="369"/>
      <c r="C28" s="369"/>
      <c r="D28" s="369"/>
      <c r="E28" s="369"/>
      <c r="F28" s="369"/>
      <c r="G28" s="369"/>
      <c r="H28" s="369"/>
      <c r="I28" s="369"/>
      <c r="J28" s="369"/>
      <c r="K28" s="401"/>
    </row>
    <row r="29" ht="18" customHeight="1" spans="1:11">
      <c r="A29" s="370" t="s">
        <v>129</v>
      </c>
      <c r="B29" s="371"/>
      <c r="C29" s="371"/>
      <c r="D29" s="371"/>
      <c r="E29" s="371"/>
      <c r="F29" s="371"/>
      <c r="G29" s="371"/>
      <c r="H29" s="371"/>
      <c r="I29" s="371"/>
      <c r="J29" s="371"/>
      <c r="K29" s="402"/>
    </row>
    <row r="30" ht="18.75" customHeight="1" spans="1:11">
      <c r="A30" s="372" t="s">
        <v>130</v>
      </c>
      <c r="B30" s="373"/>
      <c r="C30" s="373"/>
      <c r="D30" s="373"/>
      <c r="E30" s="373"/>
      <c r="F30" s="373"/>
      <c r="G30" s="373"/>
      <c r="H30" s="373"/>
      <c r="I30" s="373"/>
      <c r="J30" s="373"/>
      <c r="K30" s="403"/>
    </row>
    <row r="31" ht="18.75" customHeight="1" spans="1:11">
      <c r="A31" s="374"/>
      <c r="B31" s="375"/>
      <c r="C31" s="375"/>
      <c r="D31" s="375"/>
      <c r="E31" s="375"/>
      <c r="F31" s="375"/>
      <c r="G31" s="375"/>
      <c r="H31" s="375"/>
      <c r="I31" s="375"/>
      <c r="J31" s="375"/>
      <c r="K31" s="404"/>
    </row>
    <row r="32" ht="18" customHeight="1" spans="1:11">
      <c r="A32" s="370" t="s">
        <v>131</v>
      </c>
      <c r="B32" s="371"/>
      <c r="C32" s="371"/>
      <c r="D32" s="371"/>
      <c r="E32" s="371"/>
      <c r="F32" s="371"/>
      <c r="G32" s="371"/>
      <c r="H32" s="371"/>
      <c r="I32" s="371"/>
      <c r="J32" s="371"/>
      <c r="K32" s="402"/>
    </row>
    <row r="33" ht="15" spans="1:11">
      <c r="A33" s="376" t="s">
        <v>132</v>
      </c>
      <c r="B33" s="377"/>
      <c r="C33" s="377"/>
      <c r="D33" s="377"/>
      <c r="E33" s="377"/>
      <c r="F33" s="377"/>
      <c r="G33" s="377"/>
      <c r="H33" s="377"/>
      <c r="I33" s="377"/>
      <c r="J33" s="377"/>
      <c r="K33" s="405"/>
    </row>
    <row r="34" ht="15.75" spans="1:11">
      <c r="A34" s="180" t="s">
        <v>133</v>
      </c>
      <c r="B34" s="182"/>
      <c r="C34" s="282" t="s">
        <v>68</v>
      </c>
      <c r="D34" s="282" t="s">
        <v>69</v>
      </c>
      <c r="E34" s="378" t="s">
        <v>134</v>
      </c>
      <c r="F34" s="379"/>
      <c r="G34" s="379"/>
      <c r="H34" s="379"/>
      <c r="I34" s="379"/>
      <c r="J34" s="379"/>
      <c r="K34" s="406"/>
    </row>
    <row r="35" ht="15.75" spans="1:11">
      <c r="A35" s="380" t="s">
        <v>135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0"/>
    </row>
    <row r="36" ht="15" spans="1:11">
      <c r="A36" s="381" t="s">
        <v>136</v>
      </c>
      <c r="B36" s="382"/>
      <c r="C36" s="382"/>
      <c r="D36" s="382"/>
      <c r="E36" s="382"/>
      <c r="F36" s="382"/>
      <c r="G36" s="382"/>
      <c r="H36" s="382"/>
      <c r="I36" s="382"/>
      <c r="J36" s="382"/>
      <c r="K36" s="407"/>
    </row>
    <row r="37" ht="15" spans="1:11">
      <c r="A37" s="305" t="s">
        <v>137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38"/>
    </row>
    <row r="38" ht="15" spans="1:11">
      <c r="A38" s="305" t="s">
        <v>138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38"/>
    </row>
    <row r="39" ht="15" spans="1:11">
      <c r="A39" s="305"/>
      <c r="B39" s="306"/>
      <c r="C39" s="306"/>
      <c r="D39" s="306"/>
      <c r="E39" s="306"/>
      <c r="F39" s="306"/>
      <c r="G39" s="306"/>
      <c r="H39" s="306"/>
      <c r="I39" s="306"/>
      <c r="J39" s="306"/>
      <c r="K39" s="338"/>
    </row>
    <row r="40" ht="15" spans="1:11">
      <c r="A40" s="305"/>
      <c r="B40" s="306"/>
      <c r="C40" s="306"/>
      <c r="D40" s="306"/>
      <c r="E40" s="306"/>
      <c r="F40" s="306"/>
      <c r="G40" s="306"/>
      <c r="H40" s="306"/>
      <c r="I40" s="306"/>
      <c r="J40" s="306"/>
      <c r="K40" s="338"/>
    </row>
    <row r="41" ht="15" spans="1:11">
      <c r="A41" s="305"/>
      <c r="B41" s="306"/>
      <c r="C41" s="306"/>
      <c r="D41" s="306"/>
      <c r="E41" s="306"/>
      <c r="F41" s="306"/>
      <c r="G41" s="306"/>
      <c r="H41" s="306"/>
      <c r="I41" s="306"/>
      <c r="J41" s="306"/>
      <c r="K41" s="338"/>
    </row>
    <row r="42" ht="15" spans="1:11">
      <c r="A42" s="305"/>
      <c r="B42" s="306"/>
      <c r="C42" s="306"/>
      <c r="D42" s="306"/>
      <c r="E42" s="306"/>
      <c r="F42" s="306"/>
      <c r="G42" s="306"/>
      <c r="H42" s="306"/>
      <c r="I42" s="306"/>
      <c r="J42" s="306"/>
      <c r="K42" s="338"/>
    </row>
    <row r="43" ht="15.75" spans="1:11">
      <c r="A43" s="300" t="s">
        <v>139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36"/>
    </row>
    <row r="44" ht="15.75" spans="1:11">
      <c r="A44" s="352" t="s">
        <v>140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94"/>
    </row>
    <row r="45" ht="15" spans="1:11">
      <c r="A45" s="359" t="s">
        <v>141</v>
      </c>
      <c r="B45" s="356" t="s">
        <v>101</v>
      </c>
      <c r="C45" s="356" t="s">
        <v>102</v>
      </c>
      <c r="D45" s="356" t="s">
        <v>94</v>
      </c>
      <c r="E45" s="361" t="s">
        <v>142</v>
      </c>
      <c r="F45" s="356" t="s">
        <v>101</v>
      </c>
      <c r="G45" s="356" t="s">
        <v>102</v>
      </c>
      <c r="H45" s="356" t="s">
        <v>94</v>
      </c>
      <c r="I45" s="361" t="s">
        <v>143</v>
      </c>
      <c r="J45" s="356" t="s">
        <v>101</v>
      </c>
      <c r="K45" s="395" t="s">
        <v>102</v>
      </c>
    </row>
    <row r="46" ht="15" spans="1:11">
      <c r="A46" s="268" t="s">
        <v>93</v>
      </c>
      <c r="B46" s="282" t="s">
        <v>101</v>
      </c>
      <c r="C46" s="282" t="s">
        <v>102</v>
      </c>
      <c r="D46" s="282" t="s">
        <v>94</v>
      </c>
      <c r="E46" s="298" t="s">
        <v>100</v>
      </c>
      <c r="F46" s="282" t="s">
        <v>101</v>
      </c>
      <c r="G46" s="282" t="s">
        <v>102</v>
      </c>
      <c r="H46" s="282" t="s">
        <v>94</v>
      </c>
      <c r="I46" s="298" t="s">
        <v>111</v>
      </c>
      <c r="J46" s="282" t="s">
        <v>101</v>
      </c>
      <c r="K46" s="323" t="s">
        <v>102</v>
      </c>
    </row>
    <row r="47" ht="15.75" spans="1:11">
      <c r="A47" s="270" t="s">
        <v>104</v>
      </c>
      <c r="B47" s="271"/>
      <c r="C47" s="271"/>
      <c r="D47" s="271"/>
      <c r="E47" s="271"/>
      <c r="F47" s="271"/>
      <c r="G47" s="271"/>
      <c r="H47" s="271"/>
      <c r="I47" s="271"/>
      <c r="J47" s="271"/>
      <c r="K47" s="327"/>
    </row>
    <row r="48" ht="15.75" spans="1:11">
      <c r="A48" s="380" t="s">
        <v>144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</row>
    <row r="49" ht="15.75" spans="1:11">
      <c r="A49" s="381"/>
      <c r="B49" s="382"/>
      <c r="C49" s="382"/>
      <c r="D49" s="382"/>
      <c r="E49" s="382"/>
      <c r="F49" s="382"/>
      <c r="G49" s="382"/>
      <c r="H49" s="382"/>
      <c r="I49" s="382"/>
      <c r="J49" s="382"/>
      <c r="K49" s="407"/>
    </row>
    <row r="50" ht="15.75" spans="1:11">
      <c r="A50" s="383" t="s">
        <v>145</v>
      </c>
      <c r="B50" s="384" t="s">
        <v>146</v>
      </c>
      <c r="C50" s="384"/>
      <c r="D50" s="385" t="s">
        <v>147</v>
      </c>
      <c r="E50" s="386"/>
      <c r="F50" s="387" t="s">
        <v>148</v>
      </c>
      <c r="G50" s="388"/>
      <c r="H50" s="389" t="s">
        <v>149</v>
      </c>
      <c r="I50" s="408"/>
      <c r="J50" s="409"/>
      <c r="K50" s="410"/>
    </row>
    <row r="51" ht="15.75" spans="1:11">
      <c r="A51" s="380" t="s">
        <v>150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</row>
    <row r="52" ht="15.75" spans="1:11">
      <c r="A52" s="390"/>
      <c r="B52" s="391"/>
      <c r="C52" s="391"/>
      <c r="D52" s="391"/>
      <c r="E52" s="391"/>
      <c r="F52" s="391"/>
      <c r="G52" s="391"/>
      <c r="H52" s="391"/>
      <c r="I52" s="391"/>
      <c r="J52" s="391"/>
      <c r="K52" s="411"/>
    </row>
    <row r="53" ht="15.75" spans="1:11">
      <c r="A53" s="383" t="s">
        <v>145</v>
      </c>
      <c r="B53" s="384" t="s">
        <v>146</v>
      </c>
      <c r="C53" s="384"/>
      <c r="D53" s="385" t="s">
        <v>147</v>
      </c>
      <c r="E53" s="392" t="s">
        <v>151</v>
      </c>
      <c r="F53" s="387" t="s">
        <v>152</v>
      </c>
      <c r="G53" s="388" t="s">
        <v>153</v>
      </c>
      <c r="H53" s="389" t="s">
        <v>149</v>
      </c>
      <c r="I53" s="408"/>
      <c r="J53" s="409" t="s">
        <v>154</v>
      </c>
      <c r="K53" s="4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17" sqref="I17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s="119" customFormat="1" ht="30" customHeight="1" spans="1:14">
      <c r="A1" s="120" t="s">
        <v>155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="119" customFormat="1" ht="29.1" customHeight="1" spans="1:14">
      <c r="A2" s="122" t="s">
        <v>63</v>
      </c>
      <c r="B2" s="123" t="s">
        <v>64</v>
      </c>
      <c r="C2" s="123"/>
      <c r="D2" s="124" t="s">
        <v>70</v>
      </c>
      <c r="E2" s="123" t="s">
        <v>71</v>
      </c>
      <c r="F2" s="123"/>
      <c r="G2" s="123"/>
      <c r="H2" s="125"/>
      <c r="I2" s="145" t="s">
        <v>58</v>
      </c>
      <c r="J2" s="123" t="s">
        <v>59</v>
      </c>
      <c r="K2" s="123"/>
      <c r="L2" s="123"/>
      <c r="M2" s="123"/>
      <c r="N2" s="146"/>
    </row>
    <row r="3" s="119" customFormat="1" ht="29.1" customHeight="1" spans="1:14">
      <c r="A3" s="126" t="s">
        <v>156</v>
      </c>
      <c r="B3" s="127" t="s">
        <v>157</v>
      </c>
      <c r="C3" s="127"/>
      <c r="D3" s="127"/>
      <c r="E3" s="127"/>
      <c r="F3" s="127"/>
      <c r="G3" s="127"/>
      <c r="H3" s="128"/>
      <c r="I3" s="147" t="s">
        <v>158</v>
      </c>
      <c r="J3" s="147"/>
      <c r="K3" s="147"/>
      <c r="L3" s="147"/>
      <c r="M3" s="147"/>
      <c r="N3" s="148"/>
    </row>
    <row r="4" s="119" customFormat="1" ht="29.1" customHeight="1" spans="1:14">
      <c r="A4" s="126"/>
      <c r="B4" s="129" t="s">
        <v>117</v>
      </c>
      <c r="C4" s="129" t="s">
        <v>118</v>
      </c>
      <c r="D4" s="130" t="s">
        <v>119</v>
      </c>
      <c r="E4" s="129" t="s">
        <v>120</v>
      </c>
      <c r="F4" s="129" t="s">
        <v>121</v>
      </c>
      <c r="G4" s="129" t="s">
        <v>122</v>
      </c>
      <c r="H4" s="128"/>
      <c r="I4" s="130" t="s">
        <v>119</v>
      </c>
      <c r="J4" s="129" t="s">
        <v>119</v>
      </c>
      <c r="K4" s="129"/>
      <c r="L4" s="129"/>
      <c r="M4" s="149"/>
      <c r="N4" s="150"/>
    </row>
    <row r="5" s="119" customFormat="1" ht="29.1" customHeight="1" spans="1:14">
      <c r="A5" s="126"/>
      <c r="B5" s="129" t="s">
        <v>159</v>
      </c>
      <c r="C5" s="129" t="s">
        <v>160</v>
      </c>
      <c r="D5" s="131" t="s">
        <v>161</v>
      </c>
      <c r="E5" s="129" t="s">
        <v>162</v>
      </c>
      <c r="F5" s="129" t="s">
        <v>163</v>
      </c>
      <c r="G5" s="129" t="s">
        <v>164</v>
      </c>
      <c r="H5" s="128"/>
      <c r="I5" s="151" t="s">
        <v>126</v>
      </c>
      <c r="J5" s="151" t="s">
        <v>126</v>
      </c>
      <c r="K5" s="151"/>
      <c r="L5" s="151"/>
      <c r="M5" s="151"/>
      <c r="N5" s="152"/>
    </row>
    <row r="6" s="119" customFormat="1" ht="29.1" customHeight="1" spans="1:14">
      <c r="A6" s="132" t="s">
        <v>165</v>
      </c>
      <c r="B6" s="133">
        <f>C6-2.1</f>
        <v>95.8</v>
      </c>
      <c r="C6" s="133">
        <f>D6-2.1</f>
        <v>97.9</v>
      </c>
      <c r="D6" s="134">
        <v>100</v>
      </c>
      <c r="E6" s="133">
        <f t="shared" ref="E6:G6" si="0">D6+2.1</f>
        <v>102.1</v>
      </c>
      <c r="F6" s="133">
        <f t="shared" si="0"/>
        <v>104.2</v>
      </c>
      <c r="G6" s="133">
        <f t="shared" si="0"/>
        <v>106.3</v>
      </c>
      <c r="H6" s="128"/>
      <c r="I6" s="153" t="s">
        <v>166</v>
      </c>
      <c r="J6" s="153" t="s">
        <v>167</v>
      </c>
      <c r="K6" s="153"/>
      <c r="L6" s="153"/>
      <c r="M6" s="153"/>
      <c r="N6" s="154"/>
    </row>
    <row r="7" s="119" customFormat="1" ht="29.1" customHeight="1" spans="1:14">
      <c r="A7" s="132" t="s">
        <v>168</v>
      </c>
      <c r="B7" s="133">
        <f>C7-4</f>
        <v>66</v>
      </c>
      <c r="C7" s="133">
        <f>D7-4</f>
        <v>70</v>
      </c>
      <c r="D7" s="134">
        <v>74</v>
      </c>
      <c r="E7" s="133">
        <f>D7+4</f>
        <v>78</v>
      </c>
      <c r="F7" s="133">
        <f>E7+5</f>
        <v>83</v>
      </c>
      <c r="G7" s="133">
        <f>F7+6</f>
        <v>89</v>
      </c>
      <c r="H7" s="128"/>
      <c r="I7" s="155" t="s">
        <v>169</v>
      </c>
      <c r="J7" s="155" t="s">
        <v>170</v>
      </c>
      <c r="K7" s="155"/>
      <c r="L7" s="155"/>
      <c r="M7" s="155"/>
      <c r="N7" s="156"/>
    </row>
    <row r="8" s="119" customFormat="1" ht="29.1" customHeight="1" spans="1:14">
      <c r="A8" s="132" t="s">
        <v>171</v>
      </c>
      <c r="B8" s="135">
        <f>C8-3.6</f>
        <v>90.8</v>
      </c>
      <c r="C8" s="135">
        <f>D8-3.6</f>
        <v>94.4</v>
      </c>
      <c r="D8" s="136">
        <v>98</v>
      </c>
      <c r="E8" s="135">
        <f t="shared" ref="E8:G8" si="1">D8+4</f>
        <v>102</v>
      </c>
      <c r="F8" s="135">
        <f t="shared" si="1"/>
        <v>106</v>
      </c>
      <c r="G8" s="135">
        <f t="shared" si="1"/>
        <v>110</v>
      </c>
      <c r="H8" s="128"/>
      <c r="I8" s="155" t="s">
        <v>172</v>
      </c>
      <c r="J8" s="155" t="s">
        <v>173</v>
      </c>
      <c r="K8" s="155"/>
      <c r="L8" s="155"/>
      <c r="M8" s="155"/>
      <c r="N8" s="157"/>
    </row>
    <row r="9" s="119" customFormat="1" ht="29.1" customHeight="1" spans="1:14">
      <c r="A9" s="132" t="s">
        <v>174</v>
      </c>
      <c r="B9" s="133">
        <f>C9-2.3/2</f>
        <v>28.2</v>
      </c>
      <c r="C9" s="133">
        <f>D9-2.3/2</f>
        <v>29.35</v>
      </c>
      <c r="D9" s="134">
        <v>30.5</v>
      </c>
      <c r="E9" s="133">
        <f t="shared" ref="E9:G9" si="2">D9+2.6/2</f>
        <v>31.8</v>
      </c>
      <c r="F9" s="133">
        <f t="shared" si="2"/>
        <v>33.1</v>
      </c>
      <c r="G9" s="133">
        <f t="shared" si="2"/>
        <v>34.4</v>
      </c>
      <c r="H9" s="128"/>
      <c r="I9" s="153" t="s">
        <v>175</v>
      </c>
      <c r="J9" s="153" t="s">
        <v>175</v>
      </c>
      <c r="K9" s="153"/>
      <c r="L9" s="153"/>
      <c r="M9" s="153"/>
      <c r="N9" s="158"/>
    </row>
    <row r="10" s="119" customFormat="1" ht="29.1" customHeight="1" spans="1:14">
      <c r="A10" s="132" t="s">
        <v>176</v>
      </c>
      <c r="B10" s="133">
        <f>C10-0.7</f>
        <v>20.6</v>
      </c>
      <c r="C10" s="133">
        <f>D10-0.7</f>
        <v>21.3</v>
      </c>
      <c r="D10" s="134">
        <v>22</v>
      </c>
      <c r="E10" s="133">
        <f>D10+0.7</f>
        <v>22.7</v>
      </c>
      <c r="F10" s="133">
        <f>E10+0.7</f>
        <v>23.4</v>
      </c>
      <c r="G10" s="133">
        <f>F10+0.9</f>
        <v>24.3</v>
      </c>
      <c r="H10" s="128"/>
      <c r="I10" s="155" t="s">
        <v>175</v>
      </c>
      <c r="J10" s="155" t="s">
        <v>175</v>
      </c>
      <c r="K10" s="155"/>
      <c r="L10" s="155"/>
      <c r="M10" s="155"/>
      <c r="N10" s="157"/>
    </row>
    <row r="11" s="119" customFormat="1" ht="29.1" customHeight="1" spans="1:14">
      <c r="A11" s="132" t="s">
        <v>177</v>
      </c>
      <c r="B11" s="133">
        <f>C11-0.5</f>
        <v>17</v>
      </c>
      <c r="C11" s="133">
        <f>D11-0.5</f>
        <v>17.5</v>
      </c>
      <c r="D11" s="134">
        <v>18</v>
      </c>
      <c r="E11" s="133">
        <f>D11+0.5</f>
        <v>18.5</v>
      </c>
      <c r="F11" s="133">
        <f>E11+0.5</f>
        <v>19</v>
      </c>
      <c r="G11" s="133">
        <f>F11+0.7</f>
        <v>19.7</v>
      </c>
      <c r="H11" s="128"/>
      <c r="I11" s="155" t="s">
        <v>175</v>
      </c>
      <c r="J11" s="155" t="s">
        <v>175</v>
      </c>
      <c r="K11" s="155"/>
      <c r="L11" s="155"/>
      <c r="M11" s="155"/>
      <c r="N11" s="157"/>
    </row>
    <row r="12" s="119" customFormat="1" ht="29.1" customHeight="1" spans="1:14">
      <c r="A12" s="132" t="s">
        <v>178</v>
      </c>
      <c r="B12" s="133">
        <f>C12-0.7</f>
        <v>26.2</v>
      </c>
      <c r="C12" s="133">
        <f>D12-0.6</f>
        <v>26.9</v>
      </c>
      <c r="D12" s="134">
        <v>27.5</v>
      </c>
      <c r="E12" s="133">
        <f>D12+0.6</f>
        <v>28.1</v>
      </c>
      <c r="F12" s="133">
        <f>E12+0.7</f>
        <v>28.8</v>
      </c>
      <c r="G12" s="133">
        <f>F12+0.6</f>
        <v>29.4</v>
      </c>
      <c r="H12" s="128"/>
      <c r="I12" s="155" t="s">
        <v>179</v>
      </c>
      <c r="J12" s="155" t="s">
        <v>180</v>
      </c>
      <c r="K12" s="155"/>
      <c r="L12" s="155"/>
      <c r="M12" s="155"/>
      <c r="N12" s="157"/>
    </row>
    <row r="13" s="119" customFormat="1" ht="29.1" customHeight="1" spans="1:14">
      <c r="A13" s="132" t="s">
        <v>181</v>
      </c>
      <c r="B13" s="133">
        <f>C13-0.9</f>
        <v>39.7</v>
      </c>
      <c r="C13" s="133">
        <f>D13-0.9</f>
        <v>40.6</v>
      </c>
      <c r="D13" s="134">
        <v>41.5</v>
      </c>
      <c r="E13" s="133">
        <f t="shared" ref="E13:G13" si="3">D13+1.1</f>
        <v>42.6</v>
      </c>
      <c r="F13" s="133">
        <f t="shared" si="3"/>
        <v>43.7</v>
      </c>
      <c r="G13" s="133">
        <f t="shared" si="3"/>
        <v>44.8</v>
      </c>
      <c r="H13" s="128"/>
      <c r="I13" s="155" t="s">
        <v>182</v>
      </c>
      <c r="J13" s="155" t="s">
        <v>167</v>
      </c>
      <c r="K13" s="155"/>
      <c r="L13" s="155"/>
      <c r="M13" s="155"/>
      <c r="N13" s="157"/>
    </row>
    <row r="14" s="119" customFormat="1" ht="29.1" customHeight="1" spans="1:14">
      <c r="A14" s="137"/>
      <c r="B14" s="138"/>
      <c r="C14" s="139"/>
      <c r="D14" s="139"/>
      <c r="E14" s="140"/>
      <c r="F14" s="140"/>
      <c r="G14" s="141"/>
      <c r="H14" s="142"/>
      <c r="I14" s="159"/>
      <c r="J14" s="160"/>
      <c r="K14" s="161"/>
      <c r="L14" s="160"/>
      <c r="M14" s="160"/>
      <c r="N14" s="162"/>
    </row>
    <row r="15" s="119" customFormat="1" ht="15.75" spans="1:14">
      <c r="A15" s="143" t="s">
        <v>134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="119" customFormat="1" ht="15" spans="1:14">
      <c r="A16" s="119" t="s">
        <v>183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="119" customFormat="1" ht="15" spans="1:14">
      <c r="A17" s="144"/>
      <c r="B17" s="144"/>
      <c r="C17" s="144"/>
      <c r="D17" s="144"/>
      <c r="E17" s="144"/>
      <c r="F17" s="144"/>
      <c r="G17" s="144"/>
      <c r="H17" s="144"/>
      <c r="I17" s="143" t="s">
        <v>184</v>
      </c>
      <c r="J17" s="163"/>
      <c r="K17" s="143" t="s">
        <v>185</v>
      </c>
      <c r="L17" s="143"/>
      <c r="M17" s="143" t="s">
        <v>186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7" workbookViewId="0">
      <selection activeCell="A21" sqref="A21:K21"/>
    </sheetView>
  </sheetViews>
  <sheetFormatPr defaultColWidth="10" defaultRowHeight="16.5" customHeight="1"/>
  <cols>
    <col min="1" max="6" width="10" style="245"/>
    <col min="7" max="7" width="11.7" style="245" customWidth="1"/>
    <col min="8" max="16384" width="10" style="245"/>
  </cols>
  <sheetData>
    <row r="1" ht="22.5" customHeight="1" spans="1:11">
      <c r="A1" s="246" t="s">
        <v>187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ht="17.25" customHeight="1" spans="1:11">
      <c r="A2" s="247" t="s">
        <v>54</v>
      </c>
      <c r="B2" s="248" t="s">
        <v>55</v>
      </c>
      <c r="C2" s="248"/>
      <c r="D2" s="249" t="s">
        <v>56</v>
      </c>
      <c r="E2" s="249"/>
      <c r="F2" s="248" t="s">
        <v>57</v>
      </c>
      <c r="G2" s="248"/>
      <c r="H2" s="250" t="s">
        <v>58</v>
      </c>
      <c r="I2" s="321" t="s">
        <v>59</v>
      </c>
      <c r="J2" s="321"/>
      <c r="K2" s="322"/>
    </row>
    <row r="3" customHeight="1" spans="1:11">
      <c r="A3" s="251" t="s">
        <v>60</v>
      </c>
      <c r="B3" s="252"/>
      <c r="C3" s="253"/>
      <c r="D3" s="254" t="s">
        <v>61</v>
      </c>
      <c r="E3" s="255"/>
      <c r="F3" s="255"/>
      <c r="G3" s="256"/>
      <c r="H3" s="254" t="s">
        <v>62</v>
      </c>
      <c r="I3" s="255"/>
      <c r="J3" s="255"/>
      <c r="K3" s="256"/>
    </row>
    <row r="4" customHeight="1" spans="1:11">
      <c r="A4" s="257" t="s">
        <v>63</v>
      </c>
      <c r="B4" s="258" t="s">
        <v>64</v>
      </c>
      <c r="C4" s="259"/>
      <c r="D4" s="257" t="s">
        <v>65</v>
      </c>
      <c r="E4" s="260"/>
      <c r="F4" s="261" t="s">
        <v>66</v>
      </c>
      <c r="G4" s="262"/>
      <c r="H4" s="257" t="s">
        <v>188</v>
      </c>
      <c r="I4" s="260"/>
      <c r="J4" s="282" t="s">
        <v>68</v>
      </c>
      <c r="K4" s="323" t="s">
        <v>69</v>
      </c>
    </row>
    <row r="5" customHeight="1" spans="1:11">
      <c r="A5" s="263" t="s">
        <v>70</v>
      </c>
      <c r="B5" s="264" t="s">
        <v>71</v>
      </c>
      <c r="C5" s="265"/>
      <c r="D5" s="257" t="s">
        <v>189</v>
      </c>
      <c r="E5" s="260"/>
      <c r="F5" s="258">
        <v>2565</v>
      </c>
      <c r="G5" s="259"/>
      <c r="H5" s="257" t="s">
        <v>190</v>
      </c>
      <c r="I5" s="260"/>
      <c r="J5" s="282" t="s">
        <v>68</v>
      </c>
      <c r="K5" s="323" t="s">
        <v>69</v>
      </c>
    </row>
    <row r="6" customHeight="1" spans="1:11">
      <c r="A6" s="257" t="s">
        <v>75</v>
      </c>
      <c r="B6" s="266">
        <v>3</v>
      </c>
      <c r="C6" s="267">
        <v>6</v>
      </c>
      <c r="D6" s="257" t="s">
        <v>191</v>
      </c>
      <c r="E6" s="260"/>
      <c r="F6" s="258">
        <v>1000</v>
      </c>
      <c r="G6" s="259"/>
      <c r="H6" s="268" t="s">
        <v>192</v>
      </c>
      <c r="I6" s="298"/>
      <c r="J6" s="298"/>
      <c r="K6" s="324"/>
    </row>
    <row r="7" customHeight="1" spans="1:11">
      <c r="A7" s="257" t="s">
        <v>79</v>
      </c>
      <c r="B7" s="258">
        <v>2565</v>
      </c>
      <c r="C7" s="259"/>
      <c r="D7" s="257" t="s">
        <v>193</v>
      </c>
      <c r="E7" s="260"/>
      <c r="F7" s="258">
        <v>800</v>
      </c>
      <c r="G7" s="259"/>
      <c r="H7" s="269"/>
      <c r="I7" s="282"/>
      <c r="J7" s="282"/>
      <c r="K7" s="323"/>
    </row>
    <row r="8" customHeight="1" spans="1:11">
      <c r="A8" s="189" t="s">
        <v>83</v>
      </c>
      <c r="B8" s="190" t="s">
        <v>84</v>
      </c>
      <c r="C8" s="191"/>
      <c r="D8" s="270" t="s">
        <v>85</v>
      </c>
      <c r="E8" s="271"/>
      <c r="F8" s="272" t="s">
        <v>86</v>
      </c>
      <c r="G8" s="273"/>
      <c r="H8" s="274"/>
      <c r="I8" s="292"/>
      <c r="J8" s="292"/>
      <c r="K8" s="325"/>
    </row>
    <row r="9" customHeight="1" spans="1:11">
      <c r="A9" s="275" t="s">
        <v>194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customHeight="1" spans="1:11">
      <c r="A10" s="276" t="s">
        <v>90</v>
      </c>
      <c r="B10" s="277" t="s">
        <v>91</v>
      </c>
      <c r="C10" s="278" t="s">
        <v>92</v>
      </c>
      <c r="D10" s="279"/>
      <c r="E10" s="280" t="s">
        <v>95</v>
      </c>
      <c r="F10" s="277" t="s">
        <v>91</v>
      </c>
      <c r="G10" s="278" t="s">
        <v>92</v>
      </c>
      <c r="H10" s="277"/>
      <c r="I10" s="280" t="s">
        <v>93</v>
      </c>
      <c r="J10" s="277" t="s">
        <v>91</v>
      </c>
      <c r="K10" s="326" t="s">
        <v>92</v>
      </c>
    </row>
    <row r="11" customHeight="1" spans="1:11">
      <c r="A11" s="263" t="s">
        <v>96</v>
      </c>
      <c r="B11" s="281" t="s">
        <v>91</v>
      </c>
      <c r="C11" s="282" t="s">
        <v>92</v>
      </c>
      <c r="D11" s="283"/>
      <c r="E11" s="284" t="s">
        <v>98</v>
      </c>
      <c r="F11" s="281" t="s">
        <v>91</v>
      </c>
      <c r="G11" s="282" t="s">
        <v>92</v>
      </c>
      <c r="H11" s="281"/>
      <c r="I11" s="284" t="s">
        <v>103</v>
      </c>
      <c r="J11" s="281" t="s">
        <v>91</v>
      </c>
      <c r="K11" s="323" t="s">
        <v>92</v>
      </c>
    </row>
    <row r="12" customHeight="1" spans="1:11">
      <c r="A12" s="270" t="s">
        <v>134</v>
      </c>
      <c r="B12" s="271"/>
      <c r="C12" s="271"/>
      <c r="D12" s="271"/>
      <c r="E12" s="271"/>
      <c r="F12" s="271"/>
      <c r="G12" s="271"/>
      <c r="H12" s="271"/>
      <c r="I12" s="271"/>
      <c r="J12" s="271"/>
      <c r="K12" s="327"/>
    </row>
    <row r="13" customHeight="1" spans="1:11">
      <c r="A13" s="285" t="s">
        <v>195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customHeight="1" spans="1:11">
      <c r="A14" s="286" t="s">
        <v>196</v>
      </c>
      <c r="B14" s="287"/>
      <c r="C14" s="287"/>
      <c r="D14" s="287"/>
      <c r="E14" s="287"/>
      <c r="F14" s="287"/>
      <c r="G14" s="287"/>
      <c r="H14" s="287"/>
      <c r="I14" s="328"/>
      <c r="J14" s="328"/>
      <c r="K14" s="329"/>
    </row>
    <row r="15" customHeight="1" spans="1:11">
      <c r="A15" s="288"/>
      <c r="B15" s="289"/>
      <c r="C15" s="289"/>
      <c r="D15" s="290"/>
      <c r="E15" s="291"/>
      <c r="F15" s="289"/>
      <c r="G15" s="289"/>
      <c r="H15" s="290"/>
      <c r="I15" s="330"/>
      <c r="J15" s="331"/>
      <c r="K15" s="332"/>
    </row>
    <row r="16" customHeight="1" spans="1:11">
      <c r="A16" s="274"/>
      <c r="B16" s="292"/>
      <c r="C16" s="292"/>
      <c r="D16" s="292"/>
      <c r="E16" s="292"/>
      <c r="F16" s="292"/>
      <c r="G16" s="292"/>
      <c r="H16" s="292"/>
      <c r="I16" s="292"/>
      <c r="J16" s="292"/>
      <c r="K16" s="325"/>
    </row>
    <row r="17" customHeight="1" spans="1:11">
      <c r="A17" s="285" t="s">
        <v>197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customHeight="1" spans="1:11">
      <c r="A18" s="286"/>
      <c r="B18" s="287"/>
      <c r="C18" s="287"/>
      <c r="D18" s="287"/>
      <c r="E18" s="287"/>
      <c r="F18" s="287"/>
      <c r="G18" s="287"/>
      <c r="H18" s="287"/>
      <c r="I18" s="328"/>
      <c r="J18" s="328"/>
      <c r="K18" s="329"/>
    </row>
    <row r="19" customHeight="1" spans="1:11">
      <c r="A19" s="288"/>
      <c r="B19" s="289"/>
      <c r="C19" s="289"/>
      <c r="D19" s="290"/>
      <c r="E19" s="291"/>
      <c r="F19" s="289"/>
      <c r="G19" s="289"/>
      <c r="H19" s="290"/>
      <c r="I19" s="330"/>
      <c r="J19" s="331"/>
      <c r="K19" s="332"/>
    </row>
    <row r="20" customHeight="1" spans="1:11">
      <c r="A20" s="274"/>
      <c r="B20" s="292"/>
      <c r="C20" s="292"/>
      <c r="D20" s="292"/>
      <c r="E20" s="292"/>
      <c r="F20" s="292"/>
      <c r="G20" s="292"/>
      <c r="H20" s="292"/>
      <c r="I20" s="292"/>
      <c r="J20" s="292"/>
      <c r="K20" s="325"/>
    </row>
    <row r="21" customHeight="1" spans="1:11">
      <c r="A21" s="293" t="s">
        <v>131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customHeight="1" spans="1:11">
      <c r="A22" s="168" t="s">
        <v>132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35"/>
    </row>
    <row r="23" customHeight="1" spans="1:11">
      <c r="A23" s="180" t="s">
        <v>133</v>
      </c>
      <c r="B23" s="182"/>
      <c r="C23" s="282" t="s">
        <v>68</v>
      </c>
      <c r="D23" s="282" t="s">
        <v>69</v>
      </c>
      <c r="E23" s="179"/>
      <c r="F23" s="179"/>
      <c r="G23" s="179"/>
      <c r="H23" s="179"/>
      <c r="I23" s="179"/>
      <c r="J23" s="179"/>
      <c r="K23" s="229"/>
    </row>
    <row r="24" customHeight="1" spans="1:11">
      <c r="A24" s="294" t="s">
        <v>198</v>
      </c>
      <c r="B24" s="295"/>
      <c r="C24" s="295"/>
      <c r="D24" s="295"/>
      <c r="E24" s="295"/>
      <c r="F24" s="295"/>
      <c r="G24" s="295"/>
      <c r="H24" s="295"/>
      <c r="I24" s="295"/>
      <c r="J24" s="295"/>
      <c r="K24" s="333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4"/>
    </row>
    <row r="26" customHeight="1" spans="1:11">
      <c r="A26" s="275" t="s">
        <v>140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customHeight="1" spans="1:11">
      <c r="A27" s="251" t="s">
        <v>141</v>
      </c>
      <c r="B27" s="278" t="s">
        <v>101</v>
      </c>
      <c r="C27" s="278" t="s">
        <v>102</v>
      </c>
      <c r="D27" s="278" t="s">
        <v>94</v>
      </c>
      <c r="E27" s="252" t="s">
        <v>142</v>
      </c>
      <c r="F27" s="278" t="s">
        <v>101</v>
      </c>
      <c r="G27" s="278" t="s">
        <v>102</v>
      </c>
      <c r="H27" s="278" t="s">
        <v>94</v>
      </c>
      <c r="I27" s="252" t="s">
        <v>143</v>
      </c>
      <c r="J27" s="278" t="s">
        <v>101</v>
      </c>
      <c r="K27" s="326" t="s">
        <v>102</v>
      </c>
    </row>
    <row r="28" customHeight="1" spans="1:11">
      <c r="A28" s="268" t="s">
        <v>93</v>
      </c>
      <c r="B28" s="282" t="s">
        <v>101</v>
      </c>
      <c r="C28" s="282" t="s">
        <v>102</v>
      </c>
      <c r="D28" s="282" t="s">
        <v>94</v>
      </c>
      <c r="E28" s="298" t="s">
        <v>100</v>
      </c>
      <c r="F28" s="282" t="s">
        <v>101</v>
      </c>
      <c r="G28" s="282" t="s">
        <v>102</v>
      </c>
      <c r="H28" s="282" t="s">
        <v>94</v>
      </c>
      <c r="I28" s="298" t="s">
        <v>111</v>
      </c>
      <c r="J28" s="282" t="s">
        <v>101</v>
      </c>
      <c r="K28" s="323" t="s">
        <v>102</v>
      </c>
    </row>
    <row r="29" customHeight="1" spans="1:11">
      <c r="A29" s="257" t="s">
        <v>104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35"/>
    </row>
    <row r="30" customHeight="1" spans="1:11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36"/>
    </row>
    <row r="31" customHeight="1" spans="1:11">
      <c r="A31" s="302" t="s">
        <v>199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2"/>
    </row>
    <row r="32" ht="17.25" customHeight="1" spans="1:11">
      <c r="A32" s="303" t="s">
        <v>200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7"/>
    </row>
    <row r="33" ht="17.25" customHeight="1" spans="1:11">
      <c r="A33" s="305" t="s">
        <v>201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38"/>
    </row>
    <row r="34" ht="17.25" customHeight="1" spans="1:11">
      <c r="A34" s="305"/>
      <c r="B34" s="306"/>
      <c r="C34" s="306"/>
      <c r="D34" s="306"/>
      <c r="E34" s="306"/>
      <c r="F34" s="306"/>
      <c r="G34" s="306"/>
      <c r="H34" s="306"/>
      <c r="I34" s="306"/>
      <c r="J34" s="306"/>
      <c r="K34" s="338"/>
    </row>
    <row r="35" ht="17.25" customHeight="1" spans="1:11">
      <c r="A35" s="305"/>
      <c r="B35" s="306"/>
      <c r="C35" s="306"/>
      <c r="D35" s="306"/>
      <c r="E35" s="306"/>
      <c r="F35" s="306"/>
      <c r="G35" s="306"/>
      <c r="H35" s="306"/>
      <c r="I35" s="306"/>
      <c r="J35" s="306"/>
      <c r="K35" s="338"/>
    </row>
    <row r="36" ht="17.25" customHeight="1" spans="1:11">
      <c r="A36" s="305"/>
      <c r="B36" s="306"/>
      <c r="C36" s="306"/>
      <c r="D36" s="306"/>
      <c r="E36" s="306"/>
      <c r="F36" s="306"/>
      <c r="G36" s="306"/>
      <c r="H36" s="306"/>
      <c r="I36" s="306"/>
      <c r="J36" s="306"/>
      <c r="K36" s="338"/>
    </row>
    <row r="37" ht="17.25" customHeight="1" spans="1:11">
      <c r="A37" s="305"/>
      <c r="B37" s="306"/>
      <c r="C37" s="306"/>
      <c r="D37" s="306"/>
      <c r="E37" s="306"/>
      <c r="F37" s="306"/>
      <c r="G37" s="306"/>
      <c r="H37" s="306"/>
      <c r="I37" s="306"/>
      <c r="J37" s="306"/>
      <c r="K37" s="338"/>
    </row>
    <row r="38" ht="17.25" customHeight="1" spans="1:11">
      <c r="A38" s="305"/>
      <c r="B38" s="306"/>
      <c r="C38" s="306"/>
      <c r="D38" s="306"/>
      <c r="E38" s="306"/>
      <c r="F38" s="306"/>
      <c r="G38" s="306"/>
      <c r="H38" s="306"/>
      <c r="I38" s="306"/>
      <c r="J38" s="306"/>
      <c r="K38" s="338"/>
    </row>
    <row r="39" ht="17.25" customHeight="1" spans="1:11">
      <c r="A39" s="305"/>
      <c r="B39" s="306"/>
      <c r="C39" s="306"/>
      <c r="D39" s="306"/>
      <c r="E39" s="306"/>
      <c r="F39" s="306"/>
      <c r="G39" s="306"/>
      <c r="H39" s="306"/>
      <c r="I39" s="306"/>
      <c r="J39" s="306"/>
      <c r="K39" s="338"/>
    </row>
    <row r="40" ht="17.25" customHeight="1" spans="1:11">
      <c r="A40" s="305"/>
      <c r="B40" s="306"/>
      <c r="C40" s="306"/>
      <c r="D40" s="306"/>
      <c r="E40" s="306"/>
      <c r="F40" s="306"/>
      <c r="G40" s="306"/>
      <c r="H40" s="306"/>
      <c r="I40" s="306"/>
      <c r="J40" s="306"/>
      <c r="K40" s="338"/>
    </row>
    <row r="41" ht="17.25" customHeight="1" spans="1:11">
      <c r="A41" s="305"/>
      <c r="B41" s="306"/>
      <c r="C41" s="306"/>
      <c r="D41" s="306"/>
      <c r="E41" s="306"/>
      <c r="F41" s="306"/>
      <c r="G41" s="306"/>
      <c r="H41" s="306"/>
      <c r="I41" s="306"/>
      <c r="J41" s="306"/>
      <c r="K41" s="338"/>
    </row>
    <row r="42" ht="17.25" customHeight="1" spans="1:11">
      <c r="A42" s="305"/>
      <c r="B42" s="306"/>
      <c r="C42" s="306"/>
      <c r="D42" s="306"/>
      <c r="E42" s="306"/>
      <c r="F42" s="306"/>
      <c r="G42" s="306"/>
      <c r="H42" s="306"/>
      <c r="I42" s="306"/>
      <c r="J42" s="306"/>
      <c r="K42" s="338"/>
    </row>
    <row r="43" ht="17.25" customHeight="1" spans="1:11">
      <c r="A43" s="300" t="s">
        <v>139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36"/>
    </row>
    <row r="44" customHeight="1" spans="1:11">
      <c r="A44" s="302" t="s">
        <v>202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</row>
    <row r="45" ht="18" customHeight="1" spans="1:11">
      <c r="A45" s="307" t="s">
        <v>134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39"/>
    </row>
    <row r="46" ht="18" customHeight="1" spans="1:11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39"/>
    </row>
    <row r="47" ht="18" customHeight="1" spans="1:1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334"/>
    </row>
    <row r="48" ht="21" customHeight="1" spans="1:11">
      <c r="A48" s="309" t="s">
        <v>145</v>
      </c>
      <c r="B48" s="310" t="s">
        <v>146</v>
      </c>
      <c r="C48" s="310"/>
      <c r="D48" s="311" t="s">
        <v>147</v>
      </c>
      <c r="E48" s="312"/>
      <c r="F48" s="311" t="s">
        <v>148</v>
      </c>
      <c r="G48" s="313"/>
      <c r="H48" s="314" t="s">
        <v>149</v>
      </c>
      <c r="I48" s="314"/>
      <c r="J48" s="310"/>
      <c r="K48" s="340"/>
    </row>
    <row r="49" customHeight="1" spans="1:11">
      <c r="A49" s="315" t="s">
        <v>150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41"/>
    </row>
    <row r="50" customHeight="1" spans="1:1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42"/>
    </row>
    <row r="51" customHeight="1" spans="1:1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43"/>
    </row>
    <row r="52" ht="21" customHeight="1" spans="1:11">
      <c r="A52" s="309" t="s">
        <v>145</v>
      </c>
      <c r="B52" s="310" t="s">
        <v>146</v>
      </c>
      <c r="C52" s="310"/>
      <c r="D52" s="311" t="s">
        <v>147</v>
      </c>
      <c r="E52" s="311" t="s">
        <v>151</v>
      </c>
      <c r="F52" s="311" t="s">
        <v>148</v>
      </c>
      <c r="G52" s="311" t="s">
        <v>203</v>
      </c>
      <c r="H52" s="314" t="s">
        <v>149</v>
      </c>
      <c r="I52" s="314"/>
      <c r="J52" s="344" t="s">
        <v>154</v>
      </c>
      <c r="K52" s="34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238125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238125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A17" workbookViewId="0">
      <selection activeCell="L13" sqref="L1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s="119" customFormat="1" ht="30" customHeight="1" spans="1:14">
      <c r="A1" s="120" t="s">
        <v>155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="119" customFormat="1" ht="29.1" customHeight="1" spans="1:14">
      <c r="A2" s="122" t="s">
        <v>63</v>
      </c>
      <c r="B2" s="123" t="s">
        <v>64</v>
      </c>
      <c r="C2" s="123"/>
      <c r="D2" s="124" t="s">
        <v>70</v>
      </c>
      <c r="E2" s="123" t="s">
        <v>71</v>
      </c>
      <c r="F2" s="123"/>
      <c r="G2" s="123"/>
      <c r="H2" s="125"/>
      <c r="I2" s="145" t="s">
        <v>58</v>
      </c>
      <c r="J2" s="123" t="s">
        <v>59</v>
      </c>
      <c r="K2" s="123"/>
      <c r="L2" s="123"/>
      <c r="M2" s="123"/>
      <c r="N2" s="146"/>
    </row>
    <row r="3" s="119" customFormat="1" ht="29.1" customHeight="1" spans="1:14">
      <c r="A3" s="126" t="s">
        <v>156</v>
      </c>
      <c r="B3" s="127" t="s">
        <v>157</v>
      </c>
      <c r="C3" s="127"/>
      <c r="D3" s="127"/>
      <c r="E3" s="127"/>
      <c r="F3" s="127"/>
      <c r="G3" s="127"/>
      <c r="H3" s="128"/>
      <c r="I3" s="147" t="s">
        <v>158</v>
      </c>
      <c r="J3" s="147"/>
      <c r="K3" s="147"/>
      <c r="L3" s="147"/>
      <c r="M3" s="147"/>
      <c r="N3" s="148"/>
    </row>
    <row r="4" s="119" customFormat="1" ht="29.1" customHeight="1" spans="1:14">
      <c r="A4" s="126"/>
      <c r="B4" s="129" t="s">
        <v>117</v>
      </c>
      <c r="C4" s="129" t="s">
        <v>118</v>
      </c>
      <c r="D4" s="130" t="s">
        <v>119</v>
      </c>
      <c r="E4" s="129" t="s">
        <v>120</v>
      </c>
      <c r="F4" s="129" t="s">
        <v>121</v>
      </c>
      <c r="G4" s="129" t="s">
        <v>122</v>
      </c>
      <c r="H4" s="128"/>
      <c r="I4" s="130" t="s">
        <v>119</v>
      </c>
      <c r="J4" s="129" t="s">
        <v>120</v>
      </c>
      <c r="K4" s="129" t="s">
        <v>121</v>
      </c>
      <c r="L4" s="129" t="s">
        <v>122</v>
      </c>
      <c r="M4" s="149"/>
      <c r="N4" s="150"/>
    </row>
    <row r="5" s="119" customFormat="1" ht="29.1" customHeight="1" spans="1:14">
      <c r="A5" s="126"/>
      <c r="B5" s="129" t="s">
        <v>159</v>
      </c>
      <c r="C5" s="129" t="s">
        <v>160</v>
      </c>
      <c r="D5" s="131" t="s">
        <v>161</v>
      </c>
      <c r="E5" s="129" t="s">
        <v>162</v>
      </c>
      <c r="F5" s="129" t="s">
        <v>163</v>
      </c>
      <c r="G5" s="129" t="s">
        <v>164</v>
      </c>
      <c r="H5" s="128"/>
      <c r="I5" s="151" t="s">
        <v>127</v>
      </c>
      <c r="J5" s="151" t="s">
        <v>126</v>
      </c>
      <c r="K5" s="151" t="s">
        <v>126</v>
      </c>
      <c r="L5" s="151" t="s">
        <v>127</v>
      </c>
      <c r="M5" s="151"/>
      <c r="N5" s="152"/>
    </row>
    <row r="6" s="119" customFormat="1" ht="29.1" customHeight="1" spans="1:14">
      <c r="A6" s="132" t="s">
        <v>165</v>
      </c>
      <c r="B6" s="133">
        <f>C6-2.1</f>
        <v>95.8</v>
      </c>
      <c r="C6" s="133">
        <f>D6-2.1</f>
        <v>97.9</v>
      </c>
      <c r="D6" s="134">
        <v>100</v>
      </c>
      <c r="E6" s="133">
        <f t="shared" ref="E6:G6" si="0">D6+2.1</f>
        <v>102.1</v>
      </c>
      <c r="F6" s="133">
        <f t="shared" si="0"/>
        <v>104.2</v>
      </c>
      <c r="G6" s="133">
        <f t="shared" si="0"/>
        <v>106.3</v>
      </c>
      <c r="H6" s="128"/>
      <c r="I6" s="153" t="s">
        <v>204</v>
      </c>
      <c r="J6" s="153" t="s">
        <v>167</v>
      </c>
      <c r="K6" s="153" t="s">
        <v>166</v>
      </c>
      <c r="L6" s="153" t="s">
        <v>204</v>
      </c>
      <c r="M6" s="153"/>
      <c r="N6" s="154"/>
    </row>
    <row r="7" s="119" customFormat="1" ht="29.1" customHeight="1" spans="1:14">
      <c r="A7" s="132" t="s">
        <v>168</v>
      </c>
      <c r="B7" s="133">
        <f>C7-4</f>
        <v>66</v>
      </c>
      <c r="C7" s="133">
        <f>D7-4</f>
        <v>70</v>
      </c>
      <c r="D7" s="134">
        <v>74</v>
      </c>
      <c r="E7" s="133">
        <f>D7+4</f>
        <v>78</v>
      </c>
      <c r="F7" s="133">
        <f>E7+5</f>
        <v>83</v>
      </c>
      <c r="G7" s="133">
        <f>F7+6</f>
        <v>89</v>
      </c>
      <c r="H7" s="128"/>
      <c r="I7" s="155" t="s">
        <v>204</v>
      </c>
      <c r="J7" s="155" t="s">
        <v>205</v>
      </c>
      <c r="K7" s="155" t="s">
        <v>204</v>
      </c>
      <c r="L7" s="155" t="s">
        <v>204</v>
      </c>
      <c r="M7" s="155"/>
      <c r="N7" s="156"/>
    </row>
    <row r="8" s="119" customFormat="1" ht="29.1" customHeight="1" spans="1:14">
      <c r="A8" s="132" t="s">
        <v>171</v>
      </c>
      <c r="B8" s="135">
        <f>C8-3.6</f>
        <v>90.8</v>
      </c>
      <c r="C8" s="135">
        <f>D8-3.6</f>
        <v>94.4</v>
      </c>
      <c r="D8" s="136">
        <v>98</v>
      </c>
      <c r="E8" s="135">
        <f t="shared" ref="E8:G8" si="1">D8+4</f>
        <v>102</v>
      </c>
      <c r="F8" s="135">
        <f t="shared" si="1"/>
        <v>106</v>
      </c>
      <c r="G8" s="135">
        <f t="shared" si="1"/>
        <v>110</v>
      </c>
      <c r="H8" s="128"/>
      <c r="I8" s="155" t="s">
        <v>175</v>
      </c>
      <c r="J8" s="155" t="s">
        <v>175</v>
      </c>
      <c r="K8" s="155" t="s">
        <v>173</v>
      </c>
      <c r="L8" s="155" t="s">
        <v>180</v>
      </c>
      <c r="M8" s="155"/>
      <c r="N8" s="157"/>
    </row>
    <row r="9" s="119" customFormat="1" ht="29.1" customHeight="1" spans="1:14">
      <c r="A9" s="132" t="s">
        <v>174</v>
      </c>
      <c r="B9" s="133">
        <f>C9-2.3/2</f>
        <v>28.2</v>
      </c>
      <c r="C9" s="133">
        <f>D9-2.3/2</f>
        <v>29.35</v>
      </c>
      <c r="D9" s="134">
        <v>30.5</v>
      </c>
      <c r="E9" s="133">
        <f t="shared" ref="E9:G9" si="2">D9+2.6/2</f>
        <v>31.8</v>
      </c>
      <c r="F9" s="133">
        <f t="shared" si="2"/>
        <v>33.1</v>
      </c>
      <c r="G9" s="133">
        <f t="shared" si="2"/>
        <v>34.4</v>
      </c>
      <c r="H9" s="128"/>
      <c r="I9" s="153" t="s">
        <v>180</v>
      </c>
      <c r="J9" s="153" t="s">
        <v>206</v>
      </c>
      <c r="K9" s="153" t="s">
        <v>175</v>
      </c>
      <c r="L9" s="153" t="s">
        <v>175</v>
      </c>
      <c r="M9" s="153"/>
      <c r="N9" s="158"/>
    </row>
    <row r="10" s="119" customFormat="1" ht="29.1" customHeight="1" spans="1:14">
      <c r="A10" s="132" t="s">
        <v>176</v>
      </c>
      <c r="B10" s="133">
        <f>C10-0.7</f>
        <v>20.6</v>
      </c>
      <c r="C10" s="133">
        <f>D10-0.7</f>
        <v>21.3</v>
      </c>
      <c r="D10" s="134">
        <v>22</v>
      </c>
      <c r="E10" s="133">
        <f>D10+0.7</f>
        <v>22.7</v>
      </c>
      <c r="F10" s="133">
        <f>E10+0.7</f>
        <v>23.4</v>
      </c>
      <c r="G10" s="133">
        <f>F10+0.9</f>
        <v>24.3</v>
      </c>
      <c r="H10" s="128"/>
      <c r="I10" s="155" t="s">
        <v>180</v>
      </c>
      <c r="J10" s="155" t="s">
        <v>180</v>
      </c>
      <c r="K10" s="155" t="s">
        <v>175</v>
      </c>
      <c r="L10" s="155" t="s">
        <v>207</v>
      </c>
      <c r="M10" s="155"/>
      <c r="N10" s="157"/>
    </row>
    <row r="11" s="119" customFormat="1" ht="29.1" customHeight="1" spans="1:14">
      <c r="A11" s="132" t="s">
        <v>177</v>
      </c>
      <c r="B11" s="133">
        <f>C11-0.5</f>
        <v>17</v>
      </c>
      <c r="C11" s="133">
        <f>D11-0.5</f>
        <v>17.5</v>
      </c>
      <c r="D11" s="134">
        <v>18</v>
      </c>
      <c r="E11" s="133">
        <f>D11+0.5</f>
        <v>18.5</v>
      </c>
      <c r="F11" s="133">
        <f>E11+0.5</f>
        <v>19</v>
      </c>
      <c r="G11" s="133">
        <f>F11+0.7</f>
        <v>19.7</v>
      </c>
      <c r="H11" s="128"/>
      <c r="I11" s="155" t="s">
        <v>175</v>
      </c>
      <c r="J11" s="155" t="s">
        <v>175</v>
      </c>
      <c r="K11" s="155" t="s">
        <v>208</v>
      </c>
      <c r="L11" s="155" t="s">
        <v>209</v>
      </c>
      <c r="M11" s="155"/>
      <c r="N11" s="157"/>
    </row>
    <row r="12" s="119" customFormat="1" ht="29.1" customHeight="1" spans="1:14">
      <c r="A12" s="132" t="s">
        <v>178</v>
      </c>
      <c r="B12" s="133">
        <f>C12-0.7</f>
        <v>26.2</v>
      </c>
      <c r="C12" s="133">
        <f>D12-0.6</f>
        <v>26.9</v>
      </c>
      <c r="D12" s="134">
        <v>27.5</v>
      </c>
      <c r="E12" s="133">
        <f>D12+0.6</f>
        <v>28.1</v>
      </c>
      <c r="F12" s="133">
        <f>E12+0.7</f>
        <v>28.8</v>
      </c>
      <c r="G12" s="133">
        <f>F12+0.6</f>
        <v>29.4</v>
      </c>
      <c r="H12" s="128"/>
      <c r="I12" s="155" t="s">
        <v>210</v>
      </c>
      <c r="J12" s="155" t="s">
        <v>182</v>
      </c>
      <c r="K12" s="155" t="s">
        <v>206</v>
      </c>
      <c r="L12" s="155" t="s">
        <v>211</v>
      </c>
      <c r="M12" s="155"/>
      <c r="N12" s="157"/>
    </row>
    <row r="13" s="119" customFormat="1" ht="29.1" customHeight="1" spans="1:14">
      <c r="A13" s="132" t="s">
        <v>181</v>
      </c>
      <c r="B13" s="133">
        <f>C13-0.9</f>
        <v>39.7</v>
      </c>
      <c r="C13" s="133">
        <f>D13-0.9</f>
        <v>40.6</v>
      </c>
      <c r="D13" s="134">
        <v>41.5</v>
      </c>
      <c r="E13" s="133">
        <f t="shared" ref="E13:G13" si="3">D13+1.1</f>
        <v>42.6</v>
      </c>
      <c r="F13" s="133">
        <f t="shared" si="3"/>
        <v>43.7</v>
      </c>
      <c r="G13" s="133">
        <f t="shared" si="3"/>
        <v>44.8</v>
      </c>
      <c r="H13" s="128"/>
      <c r="I13" s="155" t="s">
        <v>182</v>
      </c>
      <c r="J13" s="155" t="s">
        <v>212</v>
      </c>
      <c r="K13" s="155" t="s">
        <v>210</v>
      </c>
      <c r="L13" s="155" t="s">
        <v>213</v>
      </c>
      <c r="M13" s="155"/>
      <c r="N13" s="157"/>
    </row>
    <row r="14" s="119" customFormat="1" ht="29.1" customHeight="1" spans="1:14">
      <c r="A14" s="137"/>
      <c r="B14" s="138"/>
      <c r="C14" s="139"/>
      <c r="D14" s="139"/>
      <c r="E14" s="140"/>
      <c r="F14" s="140"/>
      <c r="G14" s="141"/>
      <c r="H14" s="142"/>
      <c r="I14" s="159"/>
      <c r="J14" s="160"/>
      <c r="K14" s="161"/>
      <c r="L14" s="160"/>
      <c r="M14" s="160"/>
      <c r="N14" s="162"/>
    </row>
    <row r="15" s="119" customFormat="1" ht="15.75" spans="1:14">
      <c r="A15" s="143" t="s">
        <v>134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="119" customFormat="1" ht="15" spans="1:14">
      <c r="A16" s="119" t="s">
        <v>183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="119" customFormat="1" ht="15" spans="1:14">
      <c r="A17" s="144"/>
      <c r="B17" s="144"/>
      <c r="C17" s="144"/>
      <c r="D17" s="144"/>
      <c r="E17" s="144"/>
      <c r="F17" s="144"/>
      <c r="G17" s="144"/>
      <c r="H17" s="144"/>
      <c r="I17" s="143" t="s">
        <v>214</v>
      </c>
      <c r="J17" s="163"/>
      <c r="K17" s="143" t="s">
        <v>185</v>
      </c>
      <c r="L17" s="143"/>
      <c r="M17" s="143" t="s">
        <v>186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E2" sqref="E2"/>
    </sheetView>
  </sheetViews>
  <sheetFormatPr defaultColWidth="10.125" defaultRowHeight="1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2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ht="26.25" spans="1:11">
      <c r="A1" s="167" t="s">
        <v>215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>
      <c r="A2" s="168" t="s">
        <v>54</v>
      </c>
      <c r="B2" s="169" t="s">
        <v>55</v>
      </c>
      <c r="C2" s="169"/>
      <c r="D2" s="170" t="s">
        <v>63</v>
      </c>
      <c r="E2" s="171" t="s">
        <v>64</v>
      </c>
      <c r="F2" s="172" t="s">
        <v>216</v>
      </c>
      <c r="G2" s="173" t="s">
        <v>71</v>
      </c>
      <c r="H2" s="173"/>
      <c r="I2" s="206" t="s">
        <v>58</v>
      </c>
      <c r="J2" s="173" t="s">
        <v>59</v>
      </c>
      <c r="K2" s="228"/>
    </row>
    <row r="3" spans="1:11">
      <c r="A3" s="174" t="s">
        <v>79</v>
      </c>
      <c r="B3" s="175">
        <v>2565</v>
      </c>
      <c r="C3" s="175"/>
      <c r="D3" s="176" t="s">
        <v>217</v>
      </c>
      <c r="E3" s="177" t="s">
        <v>66</v>
      </c>
      <c r="F3" s="178"/>
      <c r="G3" s="178"/>
      <c r="H3" s="179" t="s">
        <v>218</v>
      </c>
      <c r="I3" s="179"/>
      <c r="J3" s="179"/>
      <c r="K3" s="229"/>
    </row>
    <row r="4" spans="1:11">
      <c r="A4" s="180" t="s">
        <v>75</v>
      </c>
      <c r="B4" s="181">
        <v>3</v>
      </c>
      <c r="C4" s="181">
        <v>6</v>
      </c>
      <c r="D4" s="182" t="s">
        <v>219</v>
      </c>
      <c r="E4" s="178"/>
      <c r="F4" s="178"/>
      <c r="G4" s="178"/>
      <c r="H4" s="182" t="s">
        <v>220</v>
      </c>
      <c r="I4" s="182"/>
      <c r="J4" s="196" t="s">
        <v>68</v>
      </c>
      <c r="K4" s="230" t="s">
        <v>69</v>
      </c>
    </row>
    <row r="5" spans="1:11">
      <c r="A5" s="180" t="s">
        <v>221</v>
      </c>
      <c r="B5" s="175">
        <v>1</v>
      </c>
      <c r="C5" s="175"/>
      <c r="D5" s="176" t="s">
        <v>222</v>
      </c>
      <c r="E5" s="176" t="s">
        <v>223</v>
      </c>
      <c r="F5" s="176" t="s">
        <v>224</v>
      </c>
      <c r="G5" s="176" t="s">
        <v>225</v>
      </c>
      <c r="H5" s="182" t="s">
        <v>226</v>
      </c>
      <c r="I5" s="182"/>
      <c r="J5" s="196" t="s">
        <v>68</v>
      </c>
      <c r="K5" s="230" t="s">
        <v>69</v>
      </c>
    </row>
    <row r="6" ht="15.75" spans="1:11">
      <c r="A6" s="183" t="s">
        <v>227</v>
      </c>
      <c r="B6" s="184">
        <v>80</v>
      </c>
      <c r="C6" s="184"/>
      <c r="D6" s="185" t="s">
        <v>228</v>
      </c>
      <c r="E6" s="186">
        <v>1100</v>
      </c>
      <c r="F6" s="187"/>
      <c r="G6" s="185"/>
      <c r="H6" s="188" t="s">
        <v>229</v>
      </c>
      <c r="I6" s="188"/>
      <c r="J6" s="187" t="s">
        <v>68</v>
      </c>
      <c r="K6" s="231" t="s">
        <v>69</v>
      </c>
    </row>
    <row r="7" spans="1:11">
      <c r="A7" s="189" t="s">
        <v>83</v>
      </c>
      <c r="B7" s="190" t="s">
        <v>84</v>
      </c>
      <c r="C7" s="191"/>
      <c r="D7" s="192"/>
      <c r="E7" s="193"/>
      <c r="F7" s="194"/>
      <c r="G7" s="192"/>
      <c r="H7" s="194"/>
      <c r="I7" s="193"/>
      <c r="J7" s="193"/>
      <c r="K7" s="193"/>
    </row>
    <row r="8" spans="1:11">
      <c r="A8" s="195" t="s">
        <v>230</v>
      </c>
      <c r="B8" s="172" t="s">
        <v>231</v>
      </c>
      <c r="C8" s="196" t="s">
        <v>232</v>
      </c>
      <c r="D8" s="172" t="s">
        <v>233</v>
      </c>
      <c r="E8" s="172" t="s">
        <v>234</v>
      </c>
      <c r="F8" s="172" t="s">
        <v>235</v>
      </c>
      <c r="G8" s="197"/>
      <c r="H8" s="198"/>
      <c r="I8" s="198"/>
      <c r="J8" s="198"/>
      <c r="K8" s="232"/>
    </row>
    <row r="9" spans="1:11">
      <c r="A9" s="180" t="s">
        <v>236</v>
      </c>
      <c r="B9" s="182"/>
      <c r="C9" s="196" t="s">
        <v>68</v>
      </c>
      <c r="D9" s="196" t="s">
        <v>69</v>
      </c>
      <c r="E9" s="176" t="s">
        <v>237</v>
      </c>
      <c r="F9" s="199" t="s">
        <v>238</v>
      </c>
      <c r="G9" s="200"/>
      <c r="H9" s="201"/>
      <c r="I9" s="201"/>
      <c r="J9" s="201"/>
      <c r="K9" s="233"/>
    </row>
    <row r="10" spans="1:11">
      <c r="A10" s="180" t="s">
        <v>239</v>
      </c>
      <c r="B10" s="182"/>
      <c r="C10" s="196" t="s">
        <v>68</v>
      </c>
      <c r="D10" s="196" t="s">
        <v>69</v>
      </c>
      <c r="E10" s="176" t="s">
        <v>240</v>
      </c>
      <c r="F10" s="199" t="s">
        <v>241</v>
      </c>
      <c r="G10" s="200" t="s">
        <v>242</v>
      </c>
      <c r="H10" s="201"/>
      <c r="I10" s="201"/>
      <c r="J10" s="201"/>
      <c r="K10" s="233"/>
    </row>
    <row r="11" spans="1:11">
      <c r="A11" s="202" t="s">
        <v>194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34"/>
    </row>
    <row r="12" spans="1:11">
      <c r="A12" s="174" t="s">
        <v>95</v>
      </c>
      <c r="B12" s="196" t="s">
        <v>91</v>
      </c>
      <c r="C12" s="196" t="s">
        <v>92</v>
      </c>
      <c r="D12" s="199"/>
      <c r="E12" s="176" t="s">
        <v>93</v>
      </c>
      <c r="F12" s="196" t="s">
        <v>91</v>
      </c>
      <c r="G12" s="196" t="s">
        <v>92</v>
      </c>
      <c r="H12" s="196"/>
      <c r="I12" s="176" t="s">
        <v>243</v>
      </c>
      <c r="J12" s="196" t="s">
        <v>91</v>
      </c>
      <c r="K12" s="230" t="s">
        <v>92</v>
      </c>
    </row>
    <row r="13" spans="1:11">
      <c r="A13" s="174" t="s">
        <v>98</v>
      </c>
      <c r="B13" s="196" t="s">
        <v>91</v>
      </c>
      <c r="C13" s="196" t="s">
        <v>92</v>
      </c>
      <c r="D13" s="199"/>
      <c r="E13" s="176" t="s">
        <v>103</v>
      </c>
      <c r="F13" s="196" t="s">
        <v>91</v>
      </c>
      <c r="G13" s="196" t="s">
        <v>92</v>
      </c>
      <c r="H13" s="196"/>
      <c r="I13" s="176" t="s">
        <v>244</v>
      </c>
      <c r="J13" s="196" t="s">
        <v>91</v>
      </c>
      <c r="K13" s="230" t="s">
        <v>92</v>
      </c>
    </row>
    <row r="14" ht="15.75" spans="1:11">
      <c r="A14" s="183" t="s">
        <v>245</v>
      </c>
      <c r="B14" s="187" t="s">
        <v>91</v>
      </c>
      <c r="C14" s="187" t="s">
        <v>92</v>
      </c>
      <c r="D14" s="204"/>
      <c r="E14" s="185" t="s">
        <v>246</v>
      </c>
      <c r="F14" s="187" t="s">
        <v>91</v>
      </c>
      <c r="G14" s="187" t="s">
        <v>92</v>
      </c>
      <c r="H14" s="187"/>
      <c r="I14" s="185" t="s">
        <v>247</v>
      </c>
      <c r="J14" s="187" t="s">
        <v>91</v>
      </c>
      <c r="K14" s="231" t="s">
        <v>92</v>
      </c>
    </row>
    <row r="15" ht="15.75" spans="1:11">
      <c r="A15" s="192"/>
      <c r="B15" s="205"/>
      <c r="C15" s="205"/>
      <c r="D15" s="193"/>
      <c r="E15" s="192"/>
      <c r="F15" s="205"/>
      <c r="G15" s="205"/>
      <c r="H15" s="205"/>
      <c r="I15" s="192"/>
      <c r="J15" s="205"/>
      <c r="K15" s="205"/>
    </row>
    <row r="16" s="164" customFormat="1" spans="1:11">
      <c r="A16" s="168" t="s">
        <v>248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35"/>
    </row>
    <row r="17" spans="1:11">
      <c r="A17" s="180" t="s">
        <v>249</v>
      </c>
      <c r="B17" s="182"/>
      <c r="C17" s="182"/>
      <c r="D17" s="182"/>
      <c r="E17" s="182"/>
      <c r="F17" s="182"/>
      <c r="G17" s="182"/>
      <c r="H17" s="182"/>
      <c r="I17" s="182"/>
      <c r="J17" s="182"/>
      <c r="K17" s="236"/>
    </row>
    <row r="18" spans="1:11">
      <c r="A18" s="180" t="s">
        <v>250</v>
      </c>
      <c r="B18" s="182"/>
      <c r="C18" s="182"/>
      <c r="D18" s="182"/>
      <c r="E18" s="182"/>
      <c r="F18" s="182"/>
      <c r="G18" s="182"/>
      <c r="H18" s="182"/>
      <c r="I18" s="182"/>
      <c r="J18" s="182"/>
      <c r="K18" s="236"/>
    </row>
    <row r="19" spans="1:11">
      <c r="A19" s="207" t="s">
        <v>251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230"/>
    </row>
    <row r="20" spans="1:11">
      <c r="A20" s="208" t="s">
        <v>252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37"/>
    </row>
    <row r="21" spans="1:11">
      <c r="A21" s="208" t="s">
        <v>253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37"/>
    </row>
    <row r="22" spans="1:11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37"/>
    </row>
    <row r="23" spans="1:11">
      <c r="A23" s="210"/>
      <c r="B23" s="211"/>
      <c r="C23" s="211"/>
      <c r="D23" s="211"/>
      <c r="E23" s="211"/>
      <c r="F23" s="211"/>
      <c r="G23" s="211"/>
      <c r="H23" s="211"/>
      <c r="I23" s="211"/>
      <c r="J23" s="211"/>
      <c r="K23" s="238"/>
    </row>
    <row r="24" spans="1:11">
      <c r="A24" s="180" t="s">
        <v>133</v>
      </c>
      <c r="B24" s="182"/>
      <c r="C24" s="196" t="s">
        <v>68</v>
      </c>
      <c r="D24" s="196" t="s">
        <v>69</v>
      </c>
      <c r="E24" s="179"/>
      <c r="F24" s="179"/>
      <c r="G24" s="179"/>
      <c r="H24" s="179"/>
      <c r="I24" s="179"/>
      <c r="J24" s="179"/>
      <c r="K24" s="229"/>
    </row>
    <row r="25" ht="15.75" spans="1:11">
      <c r="A25" s="212" t="s">
        <v>254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39"/>
    </row>
    <row r="26" ht="15.75" spans="1:11">
      <c r="A26" s="214"/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spans="1:11">
      <c r="A27" s="215" t="s">
        <v>255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40"/>
    </row>
    <row r="28" spans="1:11">
      <c r="A28" s="217" t="s">
        <v>256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1"/>
    </row>
    <row r="29" spans="1:11">
      <c r="A29" s="217" t="s">
        <v>257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1"/>
    </row>
    <row r="30" spans="1:11">
      <c r="A30" s="217" t="s">
        <v>258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41"/>
    </row>
    <row r="31" spans="1:11">
      <c r="A31" s="217" t="s">
        <v>259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41"/>
    </row>
    <row r="32" spans="1:11">
      <c r="A32" s="217"/>
      <c r="B32" s="218"/>
      <c r="C32" s="218"/>
      <c r="D32" s="218"/>
      <c r="E32" s="218"/>
      <c r="F32" s="218"/>
      <c r="G32" s="218"/>
      <c r="H32" s="218"/>
      <c r="I32" s="218"/>
      <c r="J32" s="218"/>
      <c r="K32" s="241"/>
    </row>
    <row r="33" ht="23.1" customHeight="1" spans="1:1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41"/>
    </row>
    <row r="34" ht="23.1" customHeight="1" spans="1:11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37"/>
    </row>
    <row r="35" ht="23.1" customHeight="1" spans="1:11">
      <c r="A35" s="219"/>
      <c r="B35" s="209"/>
      <c r="C35" s="209"/>
      <c r="D35" s="209"/>
      <c r="E35" s="209"/>
      <c r="F35" s="209"/>
      <c r="G35" s="209"/>
      <c r="H35" s="209"/>
      <c r="I35" s="209"/>
      <c r="J35" s="209"/>
      <c r="K35" s="237"/>
    </row>
    <row r="36" ht="23.1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2"/>
    </row>
    <row r="37" ht="18.75" customHeight="1" spans="1:11">
      <c r="A37" s="222" t="s">
        <v>260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43"/>
    </row>
    <row r="38" s="165" customFormat="1" ht="18.75" customHeight="1" spans="1:11">
      <c r="A38" s="180" t="s">
        <v>261</v>
      </c>
      <c r="B38" s="182"/>
      <c r="C38" s="182"/>
      <c r="D38" s="179" t="s">
        <v>262</v>
      </c>
      <c r="E38" s="179"/>
      <c r="F38" s="224" t="s">
        <v>263</v>
      </c>
      <c r="G38" s="225"/>
      <c r="H38" s="182" t="s">
        <v>264</v>
      </c>
      <c r="I38" s="182"/>
      <c r="J38" s="182" t="s">
        <v>265</v>
      </c>
      <c r="K38" s="236"/>
    </row>
    <row r="39" ht="18.75" customHeight="1" spans="1:13">
      <c r="A39" s="180" t="s">
        <v>134</v>
      </c>
      <c r="B39" s="182" t="s">
        <v>266</v>
      </c>
      <c r="C39" s="182"/>
      <c r="D39" s="182"/>
      <c r="E39" s="182"/>
      <c r="F39" s="182"/>
      <c r="G39" s="182"/>
      <c r="H39" s="182"/>
      <c r="I39" s="182"/>
      <c r="J39" s="182"/>
      <c r="K39" s="236"/>
      <c r="M39" s="165"/>
    </row>
    <row r="40" ht="30.95" customHeight="1" spans="1:11">
      <c r="A40" s="180" t="s">
        <v>267</v>
      </c>
      <c r="B40" s="182"/>
      <c r="C40" s="182"/>
      <c r="D40" s="182"/>
      <c r="E40" s="182"/>
      <c r="F40" s="182"/>
      <c r="G40" s="182"/>
      <c r="H40" s="182"/>
      <c r="I40" s="182"/>
      <c r="J40" s="182"/>
      <c r="K40" s="236"/>
    </row>
    <row r="41" ht="18.75" customHeight="1" spans="1:11">
      <c r="A41" s="180"/>
      <c r="B41" s="182"/>
      <c r="C41" s="182"/>
      <c r="D41" s="182"/>
      <c r="E41" s="182"/>
      <c r="F41" s="182"/>
      <c r="G41" s="182"/>
      <c r="H41" s="182"/>
      <c r="I41" s="182"/>
      <c r="J41" s="182"/>
      <c r="K41" s="236"/>
    </row>
    <row r="42" ht="32.1" customHeight="1" spans="1:11">
      <c r="A42" s="183" t="s">
        <v>145</v>
      </c>
      <c r="B42" s="186" t="s">
        <v>268</v>
      </c>
      <c r="C42" s="186"/>
      <c r="D42" s="185" t="s">
        <v>269</v>
      </c>
      <c r="E42" s="204" t="s">
        <v>151</v>
      </c>
      <c r="F42" s="185" t="s">
        <v>148</v>
      </c>
      <c r="G42" s="226" t="s">
        <v>270</v>
      </c>
      <c r="H42" s="227" t="s">
        <v>149</v>
      </c>
      <c r="I42" s="227"/>
      <c r="J42" s="186" t="s">
        <v>154</v>
      </c>
      <c r="K42" s="244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422910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ht="30" customHeight="1" spans="1:14">
      <c r="A1" s="120" t="s">
        <v>155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ht="29.1" customHeight="1" spans="1:14">
      <c r="A2" s="122" t="s">
        <v>63</v>
      </c>
      <c r="B2" s="123" t="s">
        <v>64</v>
      </c>
      <c r="C2" s="123"/>
      <c r="D2" s="124" t="s">
        <v>70</v>
      </c>
      <c r="E2" s="123" t="s">
        <v>71</v>
      </c>
      <c r="F2" s="123"/>
      <c r="G2" s="123"/>
      <c r="H2" s="125"/>
      <c r="I2" s="145" t="s">
        <v>58</v>
      </c>
      <c r="J2" s="123" t="s">
        <v>59</v>
      </c>
      <c r="K2" s="123"/>
      <c r="L2" s="123"/>
      <c r="M2" s="123"/>
      <c r="N2" s="146"/>
    </row>
    <row r="3" ht="29.1" customHeight="1" spans="1:14">
      <c r="A3" s="126" t="s">
        <v>156</v>
      </c>
      <c r="B3" s="127" t="s">
        <v>157</v>
      </c>
      <c r="C3" s="127"/>
      <c r="D3" s="127"/>
      <c r="E3" s="127"/>
      <c r="F3" s="127"/>
      <c r="G3" s="127"/>
      <c r="H3" s="128"/>
      <c r="I3" s="147" t="s">
        <v>158</v>
      </c>
      <c r="J3" s="147"/>
      <c r="K3" s="147"/>
      <c r="L3" s="147"/>
      <c r="M3" s="147"/>
      <c r="N3" s="148"/>
    </row>
    <row r="4" ht="29.1" customHeight="1" spans="1:14">
      <c r="A4" s="126"/>
      <c r="B4" s="129" t="s">
        <v>117</v>
      </c>
      <c r="C4" s="129" t="s">
        <v>118</v>
      </c>
      <c r="D4" s="130" t="s">
        <v>119</v>
      </c>
      <c r="E4" s="129" t="s">
        <v>120</v>
      </c>
      <c r="F4" s="129" t="s">
        <v>121</v>
      </c>
      <c r="G4" s="129" t="s">
        <v>122</v>
      </c>
      <c r="H4" s="128"/>
      <c r="I4" s="130" t="s">
        <v>119</v>
      </c>
      <c r="J4" s="129" t="s">
        <v>120</v>
      </c>
      <c r="K4" s="129" t="s">
        <v>121</v>
      </c>
      <c r="L4" s="129" t="s">
        <v>122</v>
      </c>
      <c r="M4" s="149"/>
      <c r="N4" s="150"/>
    </row>
    <row r="5" ht="29.1" customHeight="1" spans="1:14">
      <c r="A5" s="126"/>
      <c r="B5" s="129" t="s">
        <v>159</v>
      </c>
      <c r="C5" s="129" t="s">
        <v>160</v>
      </c>
      <c r="D5" s="131" t="s">
        <v>161</v>
      </c>
      <c r="E5" s="129" t="s">
        <v>162</v>
      </c>
      <c r="F5" s="129" t="s">
        <v>163</v>
      </c>
      <c r="G5" s="129" t="s">
        <v>164</v>
      </c>
      <c r="H5" s="128"/>
      <c r="I5" s="151" t="s">
        <v>127</v>
      </c>
      <c r="J5" s="151" t="s">
        <v>126</v>
      </c>
      <c r="K5" s="151" t="s">
        <v>126</v>
      </c>
      <c r="L5" s="151" t="s">
        <v>127</v>
      </c>
      <c r="M5" s="151"/>
      <c r="N5" s="152"/>
    </row>
    <row r="6" ht="29.1" customHeight="1" spans="1:14">
      <c r="A6" s="132" t="s">
        <v>165</v>
      </c>
      <c r="B6" s="133">
        <f>C6-2.1</f>
        <v>95.8</v>
      </c>
      <c r="C6" s="133">
        <f>D6-2.1</f>
        <v>97.9</v>
      </c>
      <c r="D6" s="134">
        <v>100</v>
      </c>
      <c r="E6" s="133">
        <f t="shared" ref="E6:G6" si="0">D6+2.1</f>
        <v>102.1</v>
      </c>
      <c r="F6" s="133">
        <f t="shared" si="0"/>
        <v>104.2</v>
      </c>
      <c r="G6" s="133">
        <f t="shared" si="0"/>
        <v>106.3</v>
      </c>
      <c r="H6" s="128"/>
      <c r="I6" s="153" t="s">
        <v>271</v>
      </c>
      <c r="J6" s="153" t="s">
        <v>272</v>
      </c>
      <c r="K6" s="153" t="s">
        <v>273</v>
      </c>
      <c r="L6" s="153" t="s">
        <v>274</v>
      </c>
      <c r="M6" s="153"/>
      <c r="N6" s="154"/>
    </row>
    <row r="7" ht="29.1" customHeight="1" spans="1:14">
      <c r="A7" s="132" t="s">
        <v>168</v>
      </c>
      <c r="B7" s="133">
        <f>C7-4</f>
        <v>66</v>
      </c>
      <c r="C7" s="133">
        <f>D7-4</f>
        <v>70</v>
      </c>
      <c r="D7" s="134">
        <v>74</v>
      </c>
      <c r="E7" s="133">
        <f>D7+4</f>
        <v>78</v>
      </c>
      <c r="F7" s="133">
        <f>E7+5</f>
        <v>83</v>
      </c>
      <c r="G7" s="133">
        <f>F7+6</f>
        <v>89</v>
      </c>
      <c r="H7" s="128"/>
      <c r="I7" s="155" t="s">
        <v>275</v>
      </c>
      <c r="J7" s="155" t="s">
        <v>276</v>
      </c>
      <c r="K7" s="155" t="s">
        <v>275</v>
      </c>
      <c r="L7" s="155" t="s">
        <v>274</v>
      </c>
      <c r="M7" s="155"/>
      <c r="N7" s="156"/>
    </row>
    <row r="8" ht="29.1" customHeight="1" spans="1:14">
      <c r="A8" s="132" t="s">
        <v>171</v>
      </c>
      <c r="B8" s="135">
        <f>C8-3.6</f>
        <v>90.8</v>
      </c>
      <c r="C8" s="135">
        <f>D8-3.6</f>
        <v>94.4</v>
      </c>
      <c r="D8" s="136">
        <v>98</v>
      </c>
      <c r="E8" s="135">
        <f t="shared" ref="E8:G8" si="1">D8+4</f>
        <v>102</v>
      </c>
      <c r="F8" s="135">
        <f t="shared" si="1"/>
        <v>106</v>
      </c>
      <c r="G8" s="135">
        <f t="shared" si="1"/>
        <v>110</v>
      </c>
      <c r="H8" s="128"/>
      <c r="I8" s="155" t="s">
        <v>277</v>
      </c>
      <c r="J8" s="155" t="s">
        <v>278</v>
      </c>
      <c r="K8" s="155" t="s">
        <v>271</v>
      </c>
      <c r="L8" s="155" t="s">
        <v>279</v>
      </c>
      <c r="M8" s="155"/>
      <c r="N8" s="157"/>
    </row>
    <row r="9" ht="29.1" customHeight="1" spans="1:14">
      <c r="A9" s="132" t="s">
        <v>174</v>
      </c>
      <c r="B9" s="133">
        <f>C9-2.3/2</f>
        <v>28.2</v>
      </c>
      <c r="C9" s="133">
        <f>D9-2.3/2</f>
        <v>29.35</v>
      </c>
      <c r="D9" s="134">
        <v>30.5</v>
      </c>
      <c r="E9" s="133">
        <f t="shared" ref="E9:G9" si="2">D9+2.6/2</f>
        <v>31.8</v>
      </c>
      <c r="F9" s="133">
        <f t="shared" si="2"/>
        <v>33.1</v>
      </c>
      <c r="G9" s="133">
        <f t="shared" si="2"/>
        <v>34.4</v>
      </c>
      <c r="H9" s="128"/>
      <c r="I9" s="153" t="s">
        <v>273</v>
      </c>
      <c r="J9" s="153" t="s">
        <v>280</v>
      </c>
      <c r="K9" s="153" t="s">
        <v>277</v>
      </c>
      <c r="L9" s="153" t="s">
        <v>277</v>
      </c>
      <c r="M9" s="153"/>
      <c r="N9" s="158"/>
    </row>
    <row r="10" ht="29.1" customHeight="1" spans="1:14">
      <c r="A10" s="132" t="s">
        <v>176</v>
      </c>
      <c r="B10" s="133">
        <f>C10-0.7</f>
        <v>20.6</v>
      </c>
      <c r="C10" s="133">
        <f>D10-0.7</f>
        <v>21.3</v>
      </c>
      <c r="D10" s="134">
        <v>22</v>
      </c>
      <c r="E10" s="133">
        <f>D10+0.7</f>
        <v>22.7</v>
      </c>
      <c r="F10" s="133">
        <f>E10+0.7</f>
        <v>23.4</v>
      </c>
      <c r="G10" s="133">
        <f>F10+0.9</f>
        <v>24.3</v>
      </c>
      <c r="H10" s="128"/>
      <c r="I10" s="155" t="s">
        <v>279</v>
      </c>
      <c r="J10" s="155" t="s">
        <v>273</v>
      </c>
      <c r="K10" s="155" t="s">
        <v>277</v>
      </c>
      <c r="L10" s="155" t="s">
        <v>281</v>
      </c>
      <c r="M10" s="155"/>
      <c r="N10" s="157"/>
    </row>
    <row r="11" ht="29.1" customHeight="1" spans="1:14">
      <c r="A11" s="132" t="s">
        <v>177</v>
      </c>
      <c r="B11" s="133">
        <f>C11-0.5</f>
        <v>17</v>
      </c>
      <c r="C11" s="133">
        <f>D11-0.5</f>
        <v>17.5</v>
      </c>
      <c r="D11" s="134">
        <v>18</v>
      </c>
      <c r="E11" s="133">
        <f>D11+0.5</f>
        <v>18.5</v>
      </c>
      <c r="F11" s="133">
        <f>E11+0.5</f>
        <v>19</v>
      </c>
      <c r="G11" s="133">
        <f>F11+0.7</f>
        <v>19.7</v>
      </c>
      <c r="H11" s="128"/>
      <c r="I11" s="155" t="s">
        <v>277</v>
      </c>
      <c r="J11" s="155" t="s">
        <v>277</v>
      </c>
      <c r="K11" s="155" t="s">
        <v>282</v>
      </c>
      <c r="L11" s="155" t="s">
        <v>283</v>
      </c>
      <c r="M11" s="155"/>
      <c r="N11" s="157"/>
    </row>
    <row r="12" ht="29.1" customHeight="1" spans="1:14">
      <c r="A12" s="132" t="s">
        <v>178</v>
      </c>
      <c r="B12" s="133">
        <f>C12-0.7</f>
        <v>26.2</v>
      </c>
      <c r="C12" s="133">
        <f>D12-0.6</f>
        <v>26.9</v>
      </c>
      <c r="D12" s="134">
        <v>27.5</v>
      </c>
      <c r="E12" s="133">
        <f>D12+0.6</f>
        <v>28.1</v>
      </c>
      <c r="F12" s="133">
        <f>E12+0.7</f>
        <v>28.8</v>
      </c>
      <c r="G12" s="133">
        <f>F12+0.6</f>
        <v>29.4</v>
      </c>
      <c r="H12" s="128"/>
      <c r="I12" s="155" t="s">
        <v>279</v>
      </c>
      <c r="J12" s="155" t="s">
        <v>273</v>
      </c>
      <c r="K12" s="155" t="s">
        <v>284</v>
      </c>
      <c r="L12" s="155" t="s">
        <v>285</v>
      </c>
      <c r="M12" s="155"/>
      <c r="N12" s="157"/>
    </row>
    <row r="13" ht="29.1" customHeight="1" spans="1:14">
      <c r="A13" s="132" t="s">
        <v>181</v>
      </c>
      <c r="B13" s="133">
        <f>C13-0.9</f>
        <v>39.7</v>
      </c>
      <c r="C13" s="133">
        <f>D13-0.9</f>
        <v>40.6</v>
      </c>
      <c r="D13" s="134">
        <v>41.5</v>
      </c>
      <c r="E13" s="133">
        <f t="shared" ref="E13:G13" si="3">D13+1.1</f>
        <v>42.6</v>
      </c>
      <c r="F13" s="133">
        <f t="shared" si="3"/>
        <v>43.7</v>
      </c>
      <c r="G13" s="133">
        <f t="shared" si="3"/>
        <v>44.8</v>
      </c>
      <c r="H13" s="128"/>
      <c r="I13" s="155" t="s">
        <v>279</v>
      </c>
      <c r="J13" s="155" t="s">
        <v>286</v>
      </c>
      <c r="K13" s="155" t="s">
        <v>282</v>
      </c>
      <c r="L13" s="155" t="s">
        <v>287</v>
      </c>
      <c r="M13" s="155"/>
      <c r="N13" s="157"/>
    </row>
    <row r="14" ht="29.1" customHeight="1" spans="1:14">
      <c r="A14" s="137"/>
      <c r="B14" s="138"/>
      <c r="C14" s="139"/>
      <c r="D14" s="139"/>
      <c r="E14" s="140"/>
      <c r="F14" s="140"/>
      <c r="G14" s="141"/>
      <c r="H14" s="142"/>
      <c r="I14" s="159"/>
      <c r="J14" s="160"/>
      <c r="K14" s="161"/>
      <c r="L14" s="160"/>
      <c r="M14" s="160"/>
      <c r="N14" s="162"/>
    </row>
    <row r="15" ht="15.75" spans="1:14">
      <c r="A15" s="143" t="s">
        <v>134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ht="15" spans="1:14">
      <c r="A16" s="119" t="s">
        <v>183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ht="15" spans="1:14">
      <c r="A17" s="144"/>
      <c r="B17" s="144"/>
      <c r="C17" s="144"/>
      <c r="D17" s="144"/>
      <c r="E17" s="144"/>
      <c r="F17" s="144"/>
      <c r="G17" s="144"/>
      <c r="H17" s="144"/>
      <c r="I17" s="143" t="s">
        <v>288</v>
      </c>
      <c r="J17" s="163"/>
      <c r="K17" s="143" t="s">
        <v>185</v>
      </c>
      <c r="L17" s="143"/>
      <c r="M17" s="143" t="s">
        <v>186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topLeftCell="A2" workbookViewId="0">
      <selection activeCell="H11" sqref="H11"/>
    </sheetView>
  </sheetViews>
  <sheetFormatPr defaultColWidth="9" defaultRowHeight="1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7.5" spans="1:15">
      <c r="A1" s="1" t="s">
        <v>289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290</v>
      </c>
      <c r="B2" s="3" t="s">
        <v>291</v>
      </c>
      <c r="C2" s="3" t="s">
        <v>292</v>
      </c>
      <c r="D2" s="3" t="s">
        <v>293</v>
      </c>
      <c r="E2" s="3" t="s">
        <v>294</v>
      </c>
      <c r="F2" s="3" t="s">
        <v>295</v>
      </c>
      <c r="G2" s="3" t="s">
        <v>296</v>
      </c>
      <c r="H2" s="21" t="s">
        <v>297</v>
      </c>
      <c r="I2" s="2" t="s">
        <v>298</v>
      </c>
      <c r="J2" s="2" t="s">
        <v>299</v>
      </c>
      <c r="K2" s="2" t="s">
        <v>300</v>
      </c>
      <c r="L2" s="2" t="s">
        <v>301</v>
      </c>
      <c r="M2" s="2" t="s">
        <v>302</v>
      </c>
      <c r="N2" s="3" t="s">
        <v>303</v>
      </c>
      <c r="O2" s="3" t="s">
        <v>304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305</v>
      </c>
      <c r="J3" s="2" t="s">
        <v>305</v>
      </c>
      <c r="K3" s="2" t="s">
        <v>305</v>
      </c>
      <c r="L3" s="2" t="s">
        <v>305</v>
      </c>
      <c r="M3" s="2" t="s">
        <v>305</v>
      </c>
      <c r="N3" s="5"/>
      <c r="O3" s="5"/>
    </row>
    <row r="4" ht="20" customHeight="1" spans="1:15">
      <c r="A4" s="87">
        <v>1</v>
      </c>
      <c r="B4" s="77" t="s">
        <v>306</v>
      </c>
      <c r="C4" s="26" t="s">
        <v>307</v>
      </c>
      <c r="D4" s="78" t="s">
        <v>127</v>
      </c>
      <c r="E4" s="114" t="s">
        <v>308</v>
      </c>
      <c r="F4" s="115" t="s">
        <v>309</v>
      </c>
      <c r="G4" s="87"/>
      <c r="H4" s="7"/>
      <c r="I4" s="87"/>
      <c r="J4" s="118"/>
      <c r="K4" s="7"/>
      <c r="L4" s="7"/>
      <c r="M4" s="7"/>
      <c r="N4" s="7"/>
      <c r="O4" s="87" t="s">
        <v>310</v>
      </c>
    </row>
    <row r="5" ht="20" customHeight="1" spans="1:15">
      <c r="A5" s="87">
        <v>2</v>
      </c>
      <c r="B5" s="77" t="s">
        <v>311</v>
      </c>
      <c r="C5" s="26" t="s">
        <v>307</v>
      </c>
      <c r="D5" s="80"/>
      <c r="E5" s="114" t="s">
        <v>308</v>
      </c>
      <c r="F5" s="115" t="s">
        <v>309</v>
      </c>
      <c r="G5" s="87"/>
      <c r="H5" s="7"/>
      <c r="I5" s="87"/>
      <c r="J5" s="118"/>
      <c r="K5" s="7"/>
      <c r="L5" s="7"/>
      <c r="M5" s="7"/>
      <c r="N5" s="7"/>
      <c r="O5" s="87" t="s">
        <v>310</v>
      </c>
    </row>
    <row r="6" ht="20" customHeight="1" spans="1:15">
      <c r="A6" s="87">
        <v>3</v>
      </c>
      <c r="B6" s="77" t="s">
        <v>312</v>
      </c>
      <c r="C6" s="26" t="s">
        <v>307</v>
      </c>
      <c r="D6" s="80"/>
      <c r="E6" s="114" t="s">
        <v>308</v>
      </c>
      <c r="F6" s="115" t="s">
        <v>309</v>
      </c>
      <c r="G6" s="87"/>
      <c r="H6" s="7"/>
      <c r="I6" s="87"/>
      <c r="J6" s="118"/>
      <c r="K6" s="7"/>
      <c r="L6" s="7"/>
      <c r="M6" s="7"/>
      <c r="N6" s="7"/>
      <c r="O6" s="87" t="s">
        <v>310</v>
      </c>
    </row>
    <row r="7" ht="20" customHeight="1" spans="1:15">
      <c r="A7" s="87">
        <v>4</v>
      </c>
      <c r="B7" s="77" t="s">
        <v>313</v>
      </c>
      <c r="C7" s="26" t="s">
        <v>307</v>
      </c>
      <c r="D7" s="80"/>
      <c r="E7" s="114" t="s">
        <v>308</v>
      </c>
      <c r="F7" s="115" t="s">
        <v>309</v>
      </c>
      <c r="G7" s="87"/>
      <c r="H7" s="7"/>
      <c r="I7" s="87"/>
      <c r="J7" s="118"/>
      <c r="K7" s="7"/>
      <c r="L7" s="7"/>
      <c r="M7" s="7"/>
      <c r="N7" s="7"/>
      <c r="O7" s="87" t="s">
        <v>310</v>
      </c>
    </row>
    <row r="8" ht="20" customHeight="1" spans="1:15">
      <c r="A8" s="87">
        <v>5</v>
      </c>
      <c r="B8" s="77" t="s">
        <v>314</v>
      </c>
      <c r="C8" s="26" t="s">
        <v>307</v>
      </c>
      <c r="D8" s="81"/>
      <c r="E8" s="114" t="s">
        <v>308</v>
      </c>
      <c r="F8" s="115" t="s">
        <v>309</v>
      </c>
      <c r="G8" s="87"/>
      <c r="H8" s="7"/>
      <c r="I8" s="87"/>
      <c r="J8" s="118"/>
      <c r="K8" s="7"/>
      <c r="L8" s="7"/>
      <c r="M8" s="7"/>
      <c r="N8" s="7"/>
      <c r="O8" s="87" t="s">
        <v>310</v>
      </c>
    </row>
    <row r="9" ht="20" customHeight="1" spans="1:15">
      <c r="A9" s="87">
        <v>6</v>
      </c>
      <c r="B9" s="77" t="s">
        <v>315</v>
      </c>
      <c r="C9" s="26" t="s">
        <v>307</v>
      </c>
      <c r="D9" s="82" t="s">
        <v>316</v>
      </c>
      <c r="E9" s="114" t="s">
        <v>308</v>
      </c>
      <c r="F9" s="115" t="s">
        <v>309</v>
      </c>
      <c r="G9" s="87"/>
      <c r="H9" s="7"/>
      <c r="I9" s="87"/>
      <c r="J9" s="118"/>
      <c r="K9" s="7"/>
      <c r="L9" s="7"/>
      <c r="M9" s="7"/>
      <c r="N9" s="7"/>
      <c r="O9" s="87" t="s">
        <v>310</v>
      </c>
    </row>
    <row r="10" ht="20" customHeight="1" spans="1:15">
      <c r="A10" s="87">
        <v>7</v>
      </c>
      <c r="B10" s="77" t="s">
        <v>317</v>
      </c>
      <c r="C10" s="26" t="s">
        <v>307</v>
      </c>
      <c r="D10" s="78" t="s">
        <v>126</v>
      </c>
      <c r="E10" s="114" t="s">
        <v>308</v>
      </c>
      <c r="F10" s="115" t="s">
        <v>309</v>
      </c>
      <c r="G10" s="87"/>
      <c r="H10" s="7"/>
      <c r="I10" s="87"/>
      <c r="J10" s="118"/>
      <c r="K10" s="7"/>
      <c r="L10" s="7"/>
      <c r="M10" s="7"/>
      <c r="N10" s="7"/>
      <c r="O10" s="87" t="s">
        <v>310</v>
      </c>
    </row>
    <row r="11" ht="20" customHeight="1" spans="1:15">
      <c r="A11" s="87">
        <v>8</v>
      </c>
      <c r="B11" s="77" t="s">
        <v>318</v>
      </c>
      <c r="C11" s="26" t="s">
        <v>307</v>
      </c>
      <c r="D11" s="81"/>
      <c r="E11" s="114" t="s">
        <v>308</v>
      </c>
      <c r="F11" s="115" t="s">
        <v>309</v>
      </c>
      <c r="G11" s="87"/>
      <c r="H11" s="7"/>
      <c r="I11" s="87"/>
      <c r="J11" s="118"/>
      <c r="K11" s="7"/>
      <c r="L11" s="7"/>
      <c r="M11" s="7"/>
      <c r="N11" s="7"/>
      <c r="O11" s="87" t="s">
        <v>310</v>
      </c>
    </row>
    <row r="12" ht="30" customHeight="1" spans="1:15">
      <c r="A12" s="87"/>
      <c r="B12" s="85"/>
      <c r="C12" s="86"/>
      <c r="D12" s="116"/>
      <c r="E12" s="88"/>
      <c r="F12" s="117"/>
      <c r="G12" s="87"/>
      <c r="H12" s="7"/>
      <c r="I12" s="87"/>
      <c r="J12" s="118"/>
      <c r="K12" s="7"/>
      <c r="L12" s="7"/>
      <c r="M12" s="7"/>
      <c r="N12" s="7"/>
      <c r="O12" s="87"/>
    </row>
    <row r="13" ht="30" customHeight="1" spans="1:15">
      <c r="A13" s="87"/>
      <c r="B13" s="85"/>
      <c r="C13" s="86"/>
      <c r="D13" s="116"/>
      <c r="E13" s="88"/>
      <c r="F13" s="117"/>
      <c r="G13" s="87"/>
      <c r="H13" s="7"/>
      <c r="I13" s="87"/>
      <c r="J13" s="118"/>
      <c r="K13" s="7"/>
      <c r="L13" s="7"/>
      <c r="M13" s="7"/>
      <c r="N13" s="7"/>
      <c r="O13" s="87"/>
    </row>
    <row r="14" s="36" customFormat="1" ht="17.5" spans="1:15">
      <c r="A14" s="15" t="s">
        <v>319</v>
      </c>
      <c r="B14" s="16"/>
      <c r="C14" s="16"/>
      <c r="D14" s="17"/>
      <c r="E14" s="18"/>
      <c r="F14" s="41"/>
      <c r="G14" s="41"/>
      <c r="H14" s="41"/>
      <c r="I14" s="32"/>
      <c r="J14" s="15" t="s">
        <v>320</v>
      </c>
      <c r="K14" s="16"/>
      <c r="L14" s="16"/>
      <c r="M14" s="17"/>
      <c r="N14" s="16"/>
      <c r="O14" s="23"/>
    </row>
    <row r="15" ht="49.5" customHeight="1" spans="1:15">
      <c r="A15" s="19" t="s">
        <v>321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</sheetData>
  <mergeCells count="17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D4:D8"/>
    <mergeCell ref="D10:D11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2 O4:O11 O1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首期洗水尺寸表</vt:lpstr>
      <vt:lpstr>中期</vt:lpstr>
      <vt:lpstr>中期洗水尺寸表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2023-04-24T00:01:48Z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9A756E86BCAC48E9B98AA1160ABE8E95</vt:lpwstr>
  </property>
</Properties>
</file>