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93" firstSheet="2" activeTab="6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首期!$A$1:$K$53</definedName>
  </definedNames>
  <calcPr calcId="144525" concurrentCalc="0"/>
</workbook>
</file>

<file path=xl/sharedStrings.xml><?xml version="1.0" encoding="utf-8"?>
<sst xmlns="http://schemas.openxmlformats.org/spreadsheetml/2006/main" count="1403" uniqueCount="387">
  <si>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</si>
  <si>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</si>
  <si>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</si>
  <si>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</si>
  <si>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</si>
  <si>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</si>
  <si>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</si>
  <si>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</si>
  <si>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</si>
  <si>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</si>
  <si>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</si>
  <si>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</si>
  <si>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</si>
  <si>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</si>
  <si>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</si>
  <si>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</si>
  <si>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</si>
  <si>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</si>
  <si>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</si>
  <si>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</si>
  <si>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</si>
  <si>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</si>
  <si>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</si>
  <si>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</si>
  <si>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</si>
  <si>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</si>
  <si>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</si>
  <si>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</si>
  <si>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</si>
  <si>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</si>
  <si>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</si>
  <si>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</si>
  <si>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</si>
  <si>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</si>
  <si>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</si>
  <si>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</si>
  <si>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</si>
  <si>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</si>
  <si>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</si>
  <si>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</si>
  <si>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</si>
  <si>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</si>
  <si>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</si>
  <si>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</si>
  <si>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</si>
  <si>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</si>
  <si>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</si>
  <si>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</si>
  <si>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</si>
  <si>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</si>
  <si>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</si>
  <si>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</si>
  <si>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</si>
  <si>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</si>
  <si>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童装期货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</si>
  <si>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</si>
  <si>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</si>
  <si>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</si>
  <si>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</si>
  <si>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</si>
  <si>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</si>
  <si>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</si>
  <si>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QACCBL95127</t>
  </si>
  <si>
    <t>合同交期</t>
  </si>
  <si>
    <t>产前确认样</t>
  </si>
  <si>
    <t>有</t>
  </si>
  <si>
    <t>无</t>
  </si>
  <si>
    <t>品名</t>
  </si>
  <si>
    <t>儿童抓绒服</t>
  </si>
  <si>
    <t>上线日</t>
  </si>
  <si>
    <t>原辅材料卡</t>
  </si>
  <si>
    <t>色/号型数</t>
  </si>
  <si>
    <t>2/6</t>
  </si>
  <si>
    <t>120~165码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</si>
  <si>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</si>
  <si>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</si>
  <si>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</si>
  <si>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</si>
  <si>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</si>
  <si>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</si>
  <si>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CGDD23033000084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</si>
  <si>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</si>
  <si>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</si>
  <si>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</si>
  <si>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</si>
  <si>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</si>
  <si>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</si>
  <si>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</si>
  <si>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</si>
  <si>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</si>
  <si>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</si>
  <si>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</si>
  <si>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</si>
  <si>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</si>
  <si>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</si>
  <si>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</si>
  <si>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</si>
  <si>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</si>
  <si>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</si>
  <si>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</si>
  <si>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</si>
  <si>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</si>
  <si>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</si>
  <si>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</si>
  <si>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</si>
  <si>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</si>
  <si>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</si>
  <si>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</si>
  <si>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</si>
  <si>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</si>
  <si>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</si>
  <si>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</si>
  <si>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宝蓝</t>
  </si>
  <si>
    <t>藏蓝</t>
  </si>
  <si>
    <t>活力绿</t>
  </si>
  <si>
    <t>风铃紫</t>
  </si>
  <si>
    <t>海棠粉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</si>
  <si>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</si>
  <si>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海棠粉洗产前、洗后各1件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</si>
  <si>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</si>
  <si>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</si>
  <si>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</si>
  <si>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</si>
  <si>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</si>
  <si>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</si>
  <si>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</si>
  <si>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</si>
  <si>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</si>
  <si>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</si>
  <si>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</si>
  <si>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</si>
  <si>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</si>
  <si>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</si>
  <si>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</si>
  <si>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</si>
  <si>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</si>
  <si>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</si>
  <si>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复核时间</t>
  </si>
  <si>
    <t>QC规格测量表</t>
  </si>
  <si>
    <t>儿童号型</t>
  </si>
  <si>
    <t>成人号型</t>
  </si>
  <si>
    <t>号型</t>
  </si>
  <si>
    <t>120/60</t>
  </si>
  <si>
    <t>130/64</t>
  </si>
  <si>
    <t>140/68</t>
  </si>
  <si>
    <t>150/72</t>
  </si>
  <si>
    <t>160/80</t>
  </si>
  <si>
    <t>170/88A</t>
  </si>
  <si>
    <t>120/53</t>
  </si>
  <si>
    <t>130/56</t>
  </si>
  <si>
    <t>140/55</t>
  </si>
  <si>
    <t>150/61</t>
  </si>
  <si>
    <t>160/66</t>
  </si>
  <si>
    <t>165/68A</t>
  </si>
  <si>
    <t>后中长</t>
  </si>
  <si>
    <t xml:space="preserve">-1   </t>
  </si>
  <si>
    <t>-0.5  -0.5</t>
  </si>
  <si>
    <t>胸围</t>
  </si>
  <si>
    <t>/</t>
  </si>
  <si>
    <t>摆围（平量）</t>
  </si>
  <si>
    <t>+1  +0.5</t>
  </si>
  <si>
    <t>摆围（拉量)</t>
  </si>
  <si>
    <t>+0.3  +0.5</t>
  </si>
  <si>
    <t>下领围</t>
  </si>
  <si>
    <t>+0.5  +0.8</t>
  </si>
  <si>
    <t>后中袖长</t>
  </si>
  <si>
    <t>袖肥/2</t>
  </si>
  <si>
    <t>/   -0.5</t>
  </si>
  <si>
    <t>袖肘围/2</t>
  </si>
  <si>
    <t>-0.5 -0.5</t>
  </si>
  <si>
    <t>-0.6  -0.5</t>
  </si>
  <si>
    <t>袖口围/2（拉量）</t>
  </si>
  <si>
    <t>袖口围/2（平量）</t>
  </si>
  <si>
    <t xml:space="preserve">     初期请洗测2-3件，有问题的另加测量数量。</t>
  </si>
  <si>
    <t>验货时间：</t>
  </si>
  <si>
    <t>跟单QC:</t>
  </si>
  <si>
    <t>唐云辉</t>
  </si>
  <si>
    <t>工厂负责人：</t>
  </si>
  <si>
    <t>TOREAD-QC中期检验报告书</t>
  </si>
  <si>
    <t>优溢服饰有限公司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</si>
  <si>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</si>
  <si>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</si>
  <si>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</si>
  <si>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</si>
  <si>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</si>
  <si>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</si>
  <si>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</si>
  <si>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</si>
  <si>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齐码、齐色各5件</t>
  </si>
  <si>
    <t>【耐水洗测试】：耐洗水测试明细（要求齐色、齐号）</t>
  </si>
  <si>
    <t>齐色齐码各2件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</si>
  <si>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</si>
  <si>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</si>
  <si>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1.后领窝容皱。</t>
  </si>
  <si>
    <t>2.压前中拉链线有个别大小。</t>
  </si>
  <si>
    <t>【整改的严重缺陷及整改复核时间】</t>
  </si>
  <si>
    <t>【整改结果】</t>
  </si>
  <si>
    <t>码号</t>
  </si>
  <si>
    <t>样品规格  SAMPLE SPEC</t>
  </si>
  <si>
    <t>-0.5</t>
  </si>
  <si>
    <t>-0.3</t>
  </si>
  <si>
    <t>-0.4</t>
  </si>
  <si>
    <t>+0.5</t>
  </si>
  <si>
    <t>+0.3</t>
  </si>
  <si>
    <t>+0.6</t>
  </si>
  <si>
    <t>+1.2</t>
  </si>
  <si>
    <t>+1</t>
  </si>
  <si>
    <t>+0.9</t>
  </si>
  <si>
    <t>+0.8</t>
  </si>
  <si>
    <t>+1.5</t>
  </si>
  <si>
    <t>+0.2</t>
  </si>
  <si>
    <t>+0.4</t>
  </si>
  <si>
    <t>QC出货报告书</t>
  </si>
  <si>
    <t>产品名称</t>
  </si>
  <si>
    <t>儿童长裤</t>
  </si>
  <si>
    <t>合同日期</t>
  </si>
  <si>
    <t>检验资料确认</t>
  </si>
  <si>
    <t>5</t>
  </si>
  <si>
    <t>120-165</t>
  </si>
  <si>
    <t>交货形式</t>
  </si>
  <si>
    <t>物流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</si>
  <si>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</si>
  <si>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</si>
  <si>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</si>
  <si>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</si>
  <si>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</si>
  <si>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</si>
  <si>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</si>
  <si>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</si>
  <si>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</si>
  <si>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</si>
  <si>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</si>
  <si>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</si>
  <si>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</si>
  <si>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</si>
  <si>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采购凭证编号：CGDD23033000084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</si>
  <si>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</si>
  <si>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</si>
  <si>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</si>
  <si>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</si>
  <si>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</si>
  <si>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</si>
  <si>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</si>
  <si>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</si>
  <si>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</si>
  <si>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</si>
  <si>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</si>
  <si>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</si>
  <si>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</si>
  <si>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</si>
  <si>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②检验明细：齐色齐码各5件</t>
  </si>
  <si>
    <t>情况说明：</t>
  </si>
  <si>
    <t xml:space="preserve">【问题点描述】  </t>
  </si>
  <si>
    <t>数量</t>
  </si>
  <si>
    <t>1.包后领压线大小。</t>
  </si>
  <si>
    <t>2.前幅织带起皱，欠平服。</t>
  </si>
  <si>
    <t>3.包袖口空边。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</si>
  <si>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</si>
  <si>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</si>
  <si>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</si>
  <si>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</si>
  <si>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</si>
  <si>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</si>
  <si>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</si>
  <si>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</si>
  <si>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</si>
  <si>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</si>
  <si>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-1</t>
  </si>
  <si>
    <t>-1.5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</si>
  <si>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</si>
  <si>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</si>
  <si>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</si>
  <si>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</si>
  <si>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</si>
  <si>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</si>
  <si>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</si>
  <si>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</si>
  <si>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</si>
  <si>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</si>
  <si>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</si>
  <si>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</si>
  <si>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</si>
  <si>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</si>
  <si>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</si>
  <si>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</si>
  <si>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FK02180</t>
  </si>
  <si>
    <t>18FW宝蓝</t>
  </si>
  <si>
    <t>泉州海天</t>
  </si>
  <si>
    <t>本白</t>
  </si>
  <si>
    <t>QAVVBL95127</t>
  </si>
  <si>
    <t>SZ30222059</t>
  </si>
  <si>
    <t>SZ30222062</t>
  </si>
  <si>
    <t>水晶绿</t>
  </si>
  <si>
    <t>SZ230222057</t>
  </si>
  <si>
    <t>19SS藏蓝</t>
  </si>
  <si>
    <t>SZ230222056</t>
  </si>
  <si>
    <t>乔戈里黄</t>
  </si>
  <si>
    <t>SZ230220075</t>
  </si>
  <si>
    <t>SZ230220073</t>
  </si>
  <si>
    <t>冰晶粉</t>
  </si>
  <si>
    <t>制表时间：2023-3-29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</si>
  <si>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</si>
  <si>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</si>
  <si>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</si>
  <si>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</si>
  <si>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</si>
  <si>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</si>
  <si>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</si>
  <si>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</si>
  <si>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</si>
  <si>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</si>
  <si>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无色差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</si>
  <si>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</si>
  <si>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</si>
  <si>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</si>
  <si>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</si>
  <si>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</si>
  <si>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</si>
  <si>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</si>
  <si>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</si>
  <si>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</si>
  <si>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</si>
  <si>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</si>
  <si>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</si>
  <si>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 xml:space="preserve">220321014
230222063
230222064
</t>
  </si>
  <si>
    <t xml:space="preserve">海棠粉
冰晶粉
本白
</t>
  </si>
  <si>
    <t xml:space="preserve">双刷单摇轻薄摇粒绒 </t>
  </si>
  <si>
    <t>TOREAD压花弹力包边带</t>
  </si>
  <si>
    <t>上海锦湾</t>
  </si>
  <si>
    <t>BB00019</t>
  </si>
  <si>
    <t xml:space="preserve">弹力包边带 </t>
  </si>
  <si>
    <t>东莞泰丰</t>
  </si>
  <si>
    <t>BB00003</t>
  </si>
  <si>
    <t xml:space="preserve">TOREAD童装主唛/皮肤衣/T恤（上装）-无号形 </t>
  </si>
  <si>
    <t>博罗县常美印刷有限公司</t>
  </si>
  <si>
    <t>WX00066</t>
  </si>
  <si>
    <t>5#树脂闭尾</t>
  </si>
  <si>
    <t>YKK</t>
  </si>
  <si>
    <t>无互染</t>
  </si>
  <si>
    <t>物料6</t>
  </si>
  <si>
    <t>物料7</t>
  </si>
  <si>
    <t>物料8</t>
  </si>
  <si>
    <t>物料9</t>
  </si>
  <si>
    <t>物料10</t>
  </si>
  <si>
    <t xml:space="preserve">220418082
230222069
230222063
</t>
  </si>
  <si>
    <t>23FW风铃紫
20SS本白
22FW水晶绿</t>
  </si>
  <si>
    <t xml:space="preserve">220321014
SZ30222062
SZ230222057
</t>
  </si>
  <si>
    <t>21SS活力绿
20SS本白
19SS藏蓝</t>
  </si>
  <si>
    <t xml:space="preserve">220418082
SZ30222059
SZ230222057
</t>
  </si>
  <si>
    <t>18FW宝蓝
20SS本白
19SS藏蓝</t>
  </si>
  <si>
    <t>微吸色</t>
  </si>
  <si>
    <t xml:space="preserve">220418082
SZ230222057
SZ230222056
</t>
  </si>
  <si>
    <t xml:space="preserve">19SS藏蓝
20SS本白
19FW乔戈里黄
</t>
  </si>
  <si>
    <t>制表时间：2022/9/30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</si>
  <si>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</si>
  <si>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</si>
  <si>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</si>
  <si>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</si>
  <si>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</si>
  <si>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</si>
  <si>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</si>
  <si>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</si>
  <si>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</si>
  <si>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</si>
  <si>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</si>
  <si>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</si>
  <si>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</si>
  <si>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</si>
  <si>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</si>
  <si>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前幅中拼</t>
  </si>
  <si>
    <t>绣花</t>
  </si>
  <si>
    <t>无开胶/掉色</t>
  </si>
  <si>
    <t>制表时间：2023-4-9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</si>
  <si>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</si>
  <si>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</si>
  <si>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</si>
  <si>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</si>
  <si>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</si>
  <si>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23FW冰晶粉</t>
  </si>
  <si>
    <t>23FW风铃紫</t>
  </si>
  <si>
    <t>21SS活力绿</t>
  </si>
  <si>
    <t>19FW乔戈里黄</t>
  </si>
  <si>
    <t>22FW水晶绿</t>
  </si>
  <si>
    <t>20SS本白</t>
  </si>
  <si>
    <t>制表时间：2023-3-30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</si>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</sst>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.00_);[Red]\(0.00\)"/>
    <numFmt numFmtId="179" formatCode="0.0_ "/>
    <numFmt numFmtId="180" formatCode="_ [$¥-804]* #,##0.00_ ;_ [$¥-804]* \-#,##0.00_ ;_ [$¥-804]* &quot;-&quot;??_ ;_ @_ "/>
    <numFmt numFmtId="181" formatCode="0_ "/>
    <numFmt numFmtId="182" formatCode="yyyy/m/d;@"/>
  </numFmts>
  <fonts count="76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rgb="FF000000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微软雅黑"/>
      <charset val="134"/>
    </font>
    <font>
      <b/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b/>
      <sz val="10"/>
      <name val="仿宋_GB2312"/>
      <charset val="134"/>
    </font>
    <font>
      <b/>
      <sz val="11"/>
      <name val="宋体"/>
      <charset val="134"/>
    </font>
    <font>
      <sz val="11"/>
      <name val="仿宋_GB2312"/>
      <charset val="134"/>
    </font>
    <font>
      <b/>
      <sz val="10"/>
      <name val="宋体"/>
      <charset val="134"/>
    </font>
    <font>
      <b/>
      <sz val="12"/>
      <color indexed="8"/>
      <name val="宋体"/>
      <charset val="134"/>
    </font>
    <font>
      <b/>
      <sz val="11"/>
      <name val="仿宋_GB2312"/>
      <charset val="134"/>
    </font>
    <font>
      <b/>
      <sz val="10"/>
      <name val="宋体"/>
      <charset val="134"/>
      <scheme val="major"/>
    </font>
    <font>
      <sz val="12"/>
      <name val="宋体"/>
      <charset val="134"/>
      <scheme val="major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b/>
      <sz val="10"/>
      <color indexed="8"/>
      <name val="宋体"/>
      <charset val="134"/>
    </font>
    <font>
      <b/>
      <sz val="20"/>
      <name val="宋体"/>
      <charset val="134"/>
    </font>
    <font>
      <sz val="12"/>
      <name val="宋体"/>
      <charset val="134"/>
      <scheme val="minor"/>
    </font>
    <font>
      <b/>
      <sz val="10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name val="宋体"/>
      <charset val="134"/>
      <scheme val="major"/>
    </font>
    <font>
      <b/>
      <sz val="9"/>
      <name val="宋体"/>
      <charset val="134"/>
    </font>
    <font>
      <sz val="9"/>
      <name val="微软雅黑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微软雅黑"/>
      <charset val="134"/>
    </font>
    <font>
      <b/>
      <sz val="10.5"/>
      <color theme="1"/>
      <name val="微软雅黑"/>
      <charset val="134"/>
    </font>
    <font>
      <sz val="11"/>
      <color theme="1"/>
      <name val="宋体"/>
      <charset val="134"/>
    </font>
    <font>
      <sz val="8"/>
      <color theme="1"/>
      <name val="宋体"/>
      <charset val="134"/>
      <scheme val="minor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" fillId="0" borderId="0" applyFont="0" applyFill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8" fillId="10" borderId="8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" fillId="14" borderId="85" applyNumberFormat="0" applyFont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86" applyNumberFormat="0" applyFill="0" applyAlignment="0" applyProtection="0">
      <alignment vertical="center"/>
    </xf>
    <xf numFmtId="0" fontId="68" fillId="0" borderId="86" applyNumberFormat="0" applyFill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3" fillId="0" borderId="87" applyNumberFormat="0" applyFill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9" fillId="18" borderId="88" applyNumberFormat="0" applyAlignment="0" applyProtection="0">
      <alignment vertical="center"/>
    </xf>
    <xf numFmtId="0" fontId="70" fillId="18" borderId="84" applyNumberFormat="0" applyAlignment="0" applyProtection="0">
      <alignment vertical="center"/>
    </xf>
    <xf numFmtId="0" fontId="71" fillId="19" borderId="89" applyNumberFormat="0" applyAlignment="0" applyProtection="0">
      <alignment vertical="center"/>
    </xf>
    <xf numFmtId="0" fontId="17" fillId="0" borderId="0">
      <alignment vertical="center"/>
    </xf>
    <xf numFmtId="0" fontId="57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72" fillId="0" borderId="90" applyNumberFormat="0" applyFill="0" applyAlignment="0" applyProtection="0">
      <alignment vertical="center"/>
    </xf>
    <xf numFmtId="0" fontId="73" fillId="0" borderId="91" applyNumberFormat="0" applyFill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6" fillId="0" borderId="0">
      <alignment horizontal="center" vertical="center"/>
    </xf>
  </cellStyleXfs>
  <cellXfs count="468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6" fillId="0" borderId="2" xfId="54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1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9" fillId="0" borderId="7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14" fillId="0" borderId="2" xfId="54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9" fontId="10" fillId="0" borderId="2" xfId="0" applyNumberFormat="1" applyFont="1" applyFill="1" applyBorder="1" applyAlignment="1">
      <alignment horizontal="center" vertical="center"/>
    </xf>
    <xf numFmtId="10" fontId="10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9" fontId="1" fillId="0" borderId="0" xfId="0" applyNumberFormat="1" applyFont="1" applyFill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/>
    </xf>
    <xf numFmtId="177" fontId="1" fillId="0" borderId="2" xfId="0" applyNumberFormat="1" applyFont="1" applyFill="1" applyBorder="1" applyAlignment="1">
      <alignment horizontal="center" vertical="center"/>
    </xf>
    <xf numFmtId="0" fontId="16" fillId="0" borderId="0" xfId="52" applyFont="1" applyFill="1" applyAlignment="1"/>
    <xf numFmtId="0" fontId="17" fillId="0" borderId="0" xfId="52" applyFont="1" applyFill="1" applyAlignment="1"/>
    <xf numFmtId="0" fontId="16" fillId="0" borderId="0" xfId="52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8" fillId="0" borderId="0" xfId="52" applyFont="1" applyFill="1" applyBorder="1" applyAlignment="1">
      <alignment horizontal="center" vertical="center"/>
    </xf>
    <xf numFmtId="0" fontId="16" fillId="0" borderId="0" xfId="52" applyFont="1" applyFill="1" applyBorder="1" applyAlignment="1">
      <alignment horizontal="center" vertical="center"/>
    </xf>
    <xf numFmtId="0" fontId="17" fillId="0" borderId="0" xfId="52" applyFont="1" applyFill="1" applyBorder="1" applyAlignment="1">
      <alignment horizontal="center" vertical="center"/>
    </xf>
    <xf numFmtId="0" fontId="19" fillId="0" borderId="9" xfId="51" applyFont="1" applyFill="1" applyBorder="1" applyAlignment="1">
      <alignment horizontal="left" vertical="center"/>
    </xf>
    <xf numFmtId="0" fontId="20" fillId="0" borderId="10" xfId="51" applyFont="1" applyBorder="1" applyAlignment="1">
      <alignment horizontal="left" vertical="center"/>
    </xf>
    <xf numFmtId="0" fontId="20" fillId="0" borderId="11" xfId="51" applyFont="1" applyBorder="1" applyAlignment="1">
      <alignment horizontal="left" vertical="center"/>
    </xf>
    <xf numFmtId="0" fontId="19" fillId="0" borderId="12" xfId="51" applyFont="1" applyFill="1" applyBorder="1" applyAlignment="1">
      <alignment vertical="center"/>
    </xf>
    <xf numFmtId="0" fontId="21" fillId="0" borderId="12" xfId="51" applyFont="1" applyFill="1" applyBorder="1" applyAlignment="1">
      <alignment horizontal="center" vertical="center"/>
    </xf>
    <xf numFmtId="0" fontId="16" fillId="0" borderId="12" xfId="52" applyFont="1" applyFill="1" applyBorder="1" applyAlignment="1">
      <alignment horizontal="center"/>
    </xf>
    <xf numFmtId="0" fontId="22" fillId="0" borderId="13" xfId="51" applyNumberFormat="1" applyFont="1" applyFill="1" applyBorder="1" applyAlignment="1">
      <alignment horizontal="left"/>
    </xf>
    <xf numFmtId="0" fontId="23" fillId="0" borderId="2" xfId="0" applyNumberFormat="1" applyFont="1" applyFill="1" applyBorder="1" applyAlignment="1"/>
    <xf numFmtId="0" fontId="22" fillId="0" borderId="2" xfId="0" applyNumberFormat="1" applyFont="1" applyFill="1" applyBorder="1" applyAlignment="1">
      <alignment horizontal="center"/>
    </xf>
    <xf numFmtId="0" fontId="16" fillId="0" borderId="2" xfId="52" applyFont="1" applyFill="1" applyBorder="1" applyAlignment="1">
      <alignment horizontal="center"/>
    </xf>
    <xf numFmtId="0" fontId="24" fillId="0" borderId="13" xfId="0" applyNumberFormat="1" applyFont="1" applyFill="1" applyBorder="1" applyAlignment="1">
      <alignment horizontal="left" vertical="center"/>
    </xf>
    <xf numFmtId="0" fontId="25" fillId="0" borderId="2" xfId="0" applyNumberFormat="1" applyFont="1" applyFill="1" applyBorder="1" applyAlignment="1">
      <alignment horizontal="center" vertical="center"/>
    </xf>
    <xf numFmtId="0" fontId="24" fillId="0" borderId="7" xfId="0" applyNumberFormat="1" applyFont="1" applyFill="1" applyBorder="1" applyAlignment="1">
      <alignment horizontal="left" vertical="center"/>
    </xf>
    <xf numFmtId="0" fontId="16" fillId="0" borderId="5" xfId="52" applyFont="1" applyFill="1" applyBorder="1" applyAlignment="1">
      <alignment horizontal="center"/>
    </xf>
    <xf numFmtId="0" fontId="26" fillId="0" borderId="2" xfId="0" applyNumberFormat="1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horizontal="center" vertical="center"/>
    </xf>
    <xf numFmtId="0" fontId="28" fillId="0" borderId="2" xfId="52" applyFont="1" applyFill="1" applyBorder="1" applyAlignment="1">
      <alignment horizontal="center" vertical="center"/>
    </xf>
    <xf numFmtId="0" fontId="16" fillId="0" borderId="5" xfId="52" applyFont="1" applyFill="1" applyBorder="1" applyAlignment="1">
      <alignment horizontal="center"/>
    </xf>
    <xf numFmtId="0" fontId="29" fillId="0" borderId="2" xfId="0" applyNumberFormat="1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9" fillId="0" borderId="2" xfId="51" applyNumberFormat="1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left"/>
    </xf>
    <xf numFmtId="0" fontId="24" fillId="0" borderId="2" xfId="0" applyNumberFormat="1" applyFont="1" applyFill="1" applyBorder="1" applyAlignment="1">
      <alignment horizontal="center"/>
    </xf>
    <xf numFmtId="0" fontId="30" fillId="0" borderId="13" xfId="0" applyFont="1" applyFill="1" applyBorder="1" applyAlignment="1">
      <alignment horizontal="left" vertical="center"/>
    </xf>
    <xf numFmtId="179" fontId="31" fillId="0" borderId="2" xfId="0" applyNumberFormat="1" applyFont="1" applyFill="1" applyBorder="1" applyAlignment="1">
      <alignment horizontal="center" vertical="center"/>
    </xf>
    <xf numFmtId="0" fontId="31" fillId="0" borderId="2" xfId="0" applyNumberFormat="1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left" shrinkToFit="1"/>
    </xf>
    <xf numFmtId="0" fontId="32" fillId="0" borderId="2" xfId="0" applyFont="1" applyFill="1" applyBorder="1" applyAlignment="1">
      <alignment horizontal="center" vertical="center"/>
    </xf>
    <xf numFmtId="0" fontId="32" fillId="0" borderId="13" xfId="0" applyNumberFormat="1" applyFont="1" applyFill="1" applyBorder="1" applyAlignment="1">
      <alignment horizontal="left"/>
    </xf>
    <xf numFmtId="0" fontId="32" fillId="0" borderId="2" xfId="0" applyNumberFormat="1" applyFont="1" applyFill="1" applyBorder="1" applyAlignment="1">
      <alignment horizontal="center"/>
    </xf>
    <xf numFmtId="0" fontId="32" fillId="0" borderId="14" xfId="0" applyFont="1" applyFill="1" applyBorder="1" applyAlignment="1">
      <alignment horizontal="center" vertical="center"/>
    </xf>
    <xf numFmtId="0" fontId="32" fillId="0" borderId="15" xfId="0" applyNumberFormat="1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left" shrinkToFit="1"/>
    </xf>
    <xf numFmtId="0" fontId="16" fillId="0" borderId="16" xfId="52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 vertical="center"/>
    </xf>
    <xf numFmtId="0" fontId="33" fillId="0" borderId="0" xfId="28" applyNumberFormat="1" applyFont="1" applyFill="1" applyBorder="1" applyAlignment="1">
      <alignment horizontal="center" vertical="center"/>
    </xf>
    <xf numFmtId="176" fontId="32" fillId="0" borderId="0" xfId="0" applyNumberFormat="1" applyFont="1" applyFill="1" applyBorder="1" applyAlignment="1">
      <alignment horizontal="center" vertical="center"/>
    </xf>
    <xf numFmtId="0" fontId="34" fillId="0" borderId="0" xfId="52" applyFont="1" applyFill="1" applyAlignment="1"/>
    <xf numFmtId="0" fontId="8" fillId="0" borderId="0" xfId="52" applyFont="1" applyFill="1" applyAlignment="1"/>
    <xf numFmtId="0" fontId="0" fillId="0" borderId="0" xfId="0" applyFont="1" applyFill="1" applyBorder="1" applyAlignment="1">
      <alignment horizontal="left" vertical="center"/>
    </xf>
    <xf numFmtId="0" fontId="19" fillId="0" borderId="12" xfId="51" applyFont="1" applyFill="1" applyBorder="1" applyAlignment="1">
      <alignment horizontal="left" vertical="center"/>
    </xf>
    <xf numFmtId="0" fontId="16" fillId="0" borderId="12" xfId="51" applyFont="1" applyFill="1" applyBorder="1" applyAlignment="1">
      <alignment horizontal="center" vertical="center"/>
    </xf>
    <xf numFmtId="0" fontId="16" fillId="0" borderId="17" xfId="5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left" vertical="center"/>
    </xf>
    <xf numFmtId="0" fontId="22" fillId="0" borderId="2" xfId="51" applyNumberFormat="1" applyFont="1" applyFill="1" applyBorder="1" applyAlignment="1">
      <alignment horizontal="center"/>
    </xf>
    <xf numFmtId="0" fontId="23" fillId="0" borderId="2" xfId="51" applyNumberFormat="1" applyFont="1" applyFill="1" applyBorder="1" applyAlignment="1">
      <alignment horizontal="center"/>
    </xf>
    <xf numFmtId="0" fontId="0" fillId="0" borderId="19" xfId="0" applyFont="1" applyFill="1" applyBorder="1" applyAlignment="1">
      <alignment horizontal="left" vertical="center"/>
    </xf>
    <xf numFmtId="0" fontId="35" fillId="4" borderId="20" xfId="0" applyFont="1" applyFill="1" applyBorder="1" applyAlignment="1">
      <alignment horizontal="center" vertical="center"/>
    </xf>
    <xf numFmtId="9" fontId="20" fillId="0" borderId="21" xfId="51" applyNumberFormat="1" applyFont="1" applyBorder="1" applyAlignment="1">
      <alignment horizontal="center" vertical="center"/>
    </xf>
    <xf numFmtId="0" fontId="35" fillId="4" borderId="22" xfId="0" applyFont="1" applyFill="1" applyBorder="1" applyAlignment="1">
      <alignment horizontal="center" vertical="center"/>
    </xf>
    <xf numFmtId="49" fontId="20" fillId="0" borderId="21" xfId="51" applyNumberFormat="1" applyFont="1" applyBorder="1" applyAlignment="1">
      <alignment horizontal="center" vertical="center"/>
    </xf>
    <xf numFmtId="49" fontId="36" fillId="0" borderId="23" xfId="0" applyNumberFormat="1" applyFont="1" applyFill="1" applyBorder="1" applyAlignment="1">
      <alignment horizontal="center" vertical="center"/>
    </xf>
    <xf numFmtId="49" fontId="34" fillId="5" borderId="2" xfId="53" applyNumberFormat="1" applyFont="1" applyFill="1" applyBorder="1" applyAlignment="1">
      <alignment horizontal="center" vertical="center"/>
    </xf>
    <xf numFmtId="49" fontId="34" fillId="5" borderId="24" xfId="53" applyNumberFormat="1" applyFont="1" applyFill="1" applyBorder="1" applyAlignment="1">
      <alignment horizontal="center" vertical="center"/>
    </xf>
    <xf numFmtId="49" fontId="34" fillId="5" borderId="25" xfId="53" applyNumberFormat="1" applyFont="1" applyFill="1" applyBorder="1" applyAlignment="1">
      <alignment horizontal="center" vertical="center"/>
    </xf>
    <xf numFmtId="49" fontId="34" fillId="5" borderId="26" xfId="53" applyNumberFormat="1" applyFont="1" applyFill="1" applyBorder="1" applyAlignment="1">
      <alignment horizontal="center" vertical="center"/>
    </xf>
    <xf numFmtId="49" fontId="34" fillId="5" borderId="21" xfId="53" applyNumberFormat="1" applyFont="1" applyFill="1" applyBorder="1" applyAlignment="1">
      <alignment horizontal="center" vertical="center"/>
    </xf>
    <xf numFmtId="49" fontId="34" fillId="5" borderId="27" xfId="53" applyNumberFormat="1" applyFont="1" applyFill="1" applyBorder="1" applyAlignment="1">
      <alignment horizontal="center" vertical="center"/>
    </xf>
    <xf numFmtId="49" fontId="16" fillId="5" borderId="28" xfId="52" applyNumberFormat="1" applyFont="1" applyFill="1" applyBorder="1" applyAlignment="1">
      <alignment horizontal="center"/>
    </xf>
    <xf numFmtId="49" fontId="34" fillId="5" borderId="28" xfId="53" applyNumberFormat="1" applyFont="1" applyFill="1" applyBorder="1" applyAlignment="1">
      <alignment horizontal="center" vertical="center"/>
    </xf>
    <xf numFmtId="49" fontId="34" fillId="5" borderId="29" xfId="53" applyNumberFormat="1" applyFont="1" applyFill="1" applyBorder="1" applyAlignment="1">
      <alignment horizontal="center" vertical="center"/>
    </xf>
    <xf numFmtId="0" fontId="37" fillId="0" borderId="0" xfId="52" applyFont="1" applyFill="1" applyAlignment="1"/>
    <xf numFmtId="14" fontId="37" fillId="0" borderId="0" xfId="52" applyNumberFormat="1" applyFont="1" applyFill="1" applyAlignment="1"/>
    <xf numFmtId="9" fontId="20" fillId="0" borderId="0" xfId="51" applyNumberFormat="1" applyFont="1" applyBorder="1" applyAlignment="1">
      <alignment horizontal="center" vertical="center"/>
    </xf>
    <xf numFmtId="0" fontId="17" fillId="0" borderId="0" xfId="51" applyFill="1" applyBorder="1" applyAlignment="1">
      <alignment horizontal="left" vertical="center"/>
    </xf>
    <xf numFmtId="0" fontId="17" fillId="0" borderId="0" xfId="51" applyFont="1" applyFill="1" applyAlignment="1">
      <alignment horizontal="left" vertical="center"/>
    </xf>
    <xf numFmtId="0" fontId="17" fillId="0" borderId="0" xfId="51" applyFill="1" applyAlignment="1">
      <alignment horizontal="left" vertical="center"/>
    </xf>
    <xf numFmtId="0" fontId="38" fillId="0" borderId="30" xfId="51" applyFont="1" applyFill="1" applyBorder="1" applyAlignment="1">
      <alignment horizontal="center" vertical="top"/>
    </xf>
    <xf numFmtId="0" fontId="27" fillId="0" borderId="31" xfId="51" applyFont="1" applyFill="1" applyBorder="1" applyAlignment="1">
      <alignment horizontal="left" vertical="center"/>
    </xf>
    <xf numFmtId="0" fontId="20" fillId="0" borderId="32" xfId="51" applyFont="1" applyFill="1" applyBorder="1" applyAlignment="1">
      <alignment horizontal="center" vertical="center"/>
    </xf>
    <xf numFmtId="0" fontId="27" fillId="0" borderId="32" xfId="51" applyFont="1" applyFill="1" applyBorder="1" applyAlignment="1">
      <alignment horizontal="center" vertical="center"/>
    </xf>
    <xf numFmtId="0" fontId="8" fillId="0" borderId="32" xfId="51" applyFont="1" applyFill="1" applyBorder="1" applyAlignment="1">
      <alignment vertical="center"/>
    </xf>
    <xf numFmtId="0" fontId="27" fillId="0" borderId="32" xfId="51" applyFont="1" applyFill="1" applyBorder="1" applyAlignment="1">
      <alignment vertical="center"/>
    </xf>
    <xf numFmtId="0" fontId="8" fillId="0" borderId="32" xfId="51" applyFont="1" applyFill="1" applyBorder="1" applyAlignment="1">
      <alignment horizontal="center" vertical="center"/>
    </xf>
    <xf numFmtId="0" fontId="27" fillId="0" borderId="33" xfId="51" applyFont="1" applyFill="1" applyBorder="1" applyAlignment="1">
      <alignment vertical="center"/>
    </xf>
    <xf numFmtId="0" fontId="20" fillId="0" borderId="21" xfId="51" applyFont="1" applyFill="1" applyBorder="1" applyAlignment="1">
      <alignment horizontal="center" vertical="center"/>
    </xf>
    <xf numFmtId="0" fontId="27" fillId="0" borderId="21" xfId="51" applyFont="1" applyFill="1" applyBorder="1" applyAlignment="1">
      <alignment vertical="center"/>
    </xf>
    <xf numFmtId="58" fontId="8" fillId="0" borderId="21" xfId="51" applyNumberFormat="1" applyFont="1" applyFill="1" applyBorder="1" applyAlignment="1">
      <alignment horizontal="center" vertical="center"/>
    </xf>
    <xf numFmtId="0" fontId="8" fillId="0" borderId="21" xfId="51" applyFont="1" applyFill="1" applyBorder="1" applyAlignment="1">
      <alignment horizontal="center" vertical="center"/>
    </xf>
    <xf numFmtId="0" fontId="27" fillId="0" borderId="21" xfId="51" applyFont="1" applyFill="1" applyBorder="1" applyAlignment="1">
      <alignment horizontal="center" vertical="center"/>
    </xf>
    <xf numFmtId="0" fontId="27" fillId="0" borderId="33" xfId="51" applyFont="1" applyFill="1" applyBorder="1" applyAlignment="1">
      <alignment horizontal="left" vertical="center"/>
    </xf>
    <xf numFmtId="49" fontId="20" fillId="0" borderId="21" xfId="51" applyNumberFormat="1" applyFont="1" applyFill="1" applyBorder="1" applyAlignment="1">
      <alignment horizontal="right" vertical="center"/>
    </xf>
    <xf numFmtId="0" fontId="8" fillId="0" borderId="21" xfId="51" applyFont="1" applyFill="1" applyBorder="1" applyAlignment="1">
      <alignment horizontal="left" vertical="center"/>
    </xf>
    <xf numFmtId="0" fontId="27" fillId="0" borderId="21" xfId="51" applyFont="1" applyFill="1" applyBorder="1" applyAlignment="1">
      <alignment horizontal="left" vertical="center"/>
    </xf>
    <xf numFmtId="0" fontId="27" fillId="0" borderId="34" xfId="51" applyFont="1" applyFill="1" applyBorder="1" applyAlignment="1">
      <alignment vertical="center"/>
    </xf>
    <xf numFmtId="0" fontId="20" fillId="0" borderId="35" xfId="51" applyFont="1" applyFill="1" applyBorder="1" applyAlignment="1">
      <alignment horizontal="center" vertical="center"/>
    </xf>
    <xf numFmtId="0" fontId="27" fillId="0" borderId="35" xfId="51" applyFont="1" applyFill="1" applyBorder="1" applyAlignment="1">
      <alignment vertical="center"/>
    </xf>
    <xf numFmtId="0" fontId="8" fillId="0" borderId="35" xfId="51" applyFont="1" applyFill="1" applyBorder="1" applyAlignment="1">
      <alignment horizontal="center" vertical="center"/>
    </xf>
    <xf numFmtId="0" fontId="8" fillId="0" borderId="35" xfId="51" applyFont="1" applyFill="1" applyBorder="1" applyAlignment="1">
      <alignment horizontal="left" vertical="center"/>
    </xf>
    <xf numFmtId="0" fontId="27" fillId="0" borderId="35" xfId="51" applyFont="1" applyFill="1" applyBorder="1" applyAlignment="1">
      <alignment horizontal="left" vertical="center"/>
    </xf>
    <xf numFmtId="0" fontId="27" fillId="0" borderId="0" xfId="51" applyFont="1" applyFill="1" applyBorder="1" applyAlignment="1">
      <alignment vertical="center"/>
    </xf>
    <xf numFmtId="0" fontId="8" fillId="0" borderId="0" xfId="51" applyFont="1" applyFill="1" applyBorder="1" applyAlignment="1">
      <alignment vertical="center"/>
    </xf>
    <xf numFmtId="0" fontId="8" fillId="0" borderId="0" xfId="51" applyFont="1" applyFill="1" applyAlignment="1">
      <alignment horizontal="left" vertical="center"/>
    </xf>
    <xf numFmtId="0" fontId="27" fillId="0" borderId="31" xfId="51" applyFont="1" applyFill="1" applyBorder="1" applyAlignment="1">
      <alignment vertical="center"/>
    </xf>
    <xf numFmtId="0" fontId="27" fillId="0" borderId="36" xfId="51" applyFont="1" applyFill="1" applyBorder="1" applyAlignment="1">
      <alignment horizontal="left" vertical="center"/>
    </xf>
    <xf numFmtId="0" fontId="27" fillId="0" borderId="37" xfId="51" applyFont="1" applyFill="1" applyBorder="1" applyAlignment="1">
      <alignment horizontal="left" vertical="center"/>
    </xf>
    <xf numFmtId="0" fontId="8" fillId="0" borderId="21" xfId="51" applyFont="1" applyFill="1" applyBorder="1" applyAlignment="1">
      <alignment vertical="center"/>
    </xf>
    <xf numFmtId="0" fontId="8" fillId="0" borderId="38" xfId="51" applyFont="1" applyFill="1" applyBorder="1" applyAlignment="1">
      <alignment horizontal="center" vertical="center"/>
    </xf>
    <xf numFmtId="0" fontId="8" fillId="0" borderId="39" xfId="51" applyFont="1" applyFill="1" applyBorder="1" applyAlignment="1">
      <alignment horizontal="center" vertical="center"/>
    </xf>
    <xf numFmtId="0" fontId="25" fillId="0" borderId="40" xfId="51" applyFont="1" applyFill="1" applyBorder="1" applyAlignment="1">
      <alignment horizontal="left" vertical="center"/>
    </xf>
    <xf numFmtId="0" fontId="25" fillId="0" borderId="39" xfId="51" applyFont="1" applyFill="1" applyBorder="1" applyAlignment="1">
      <alignment horizontal="left" vertical="center"/>
    </xf>
    <xf numFmtId="0" fontId="8" fillId="0" borderId="35" xfId="51" applyFont="1" applyFill="1" applyBorder="1" applyAlignment="1">
      <alignment vertical="center"/>
    </xf>
    <xf numFmtId="0" fontId="8" fillId="0" borderId="0" xfId="51" applyFont="1" applyFill="1" applyBorder="1" applyAlignment="1">
      <alignment horizontal="left" vertical="center"/>
    </xf>
    <xf numFmtId="0" fontId="27" fillId="0" borderId="32" xfId="51" applyFont="1" applyFill="1" applyBorder="1" applyAlignment="1">
      <alignment horizontal="left" vertical="center"/>
    </xf>
    <xf numFmtId="0" fontId="8" fillId="0" borderId="33" xfId="51" applyFont="1" applyFill="1" applyBorder="1" applyAlignment="1">
      <alignment horizontal="left" vertical="center"/>
    </xf>
    <xf numFmtId="0" fontId="8" fillId="0" borderId="40" xfId="51" applyFont="1" applyFill="1" applyBorder="1" applyAlignment="1">
      <alignment horizontal="left" vertical="center"/>
    </xf>
    <xf numFmtId="0" fontId="8" fillId="0" borderId="39" xfId="51" applyFont="1" applyFill="1" applyBorder="1" applyAlignment="1">
      <alignment horizontal="left" vertical="center"/>
    </xf>
    <xf numFmtId="0" fontId="8" fillId="0" borderId="33" xfId="51" applyFont="1" applyFill="1" applyBorder="1" applyAlignment="1">
      <alignment horizontal="left" vertical="center" wrapText="1"/>
    </xf>
    <xf numFmtId="0" fontId="8" fillId="0" borderId="21" xfId="51" applyFont="1" applyFill="1" applyBorder="1" applyAlignment="1">
      <alignment horizontal="left" vertical="center" wrapText="1"/>
    </xf>
    <xf numFmtId="0" fontId="27" fillId="0" borderId="34" xfId="51" applyFont="1" applyFill="1" applyBorder="1" applyAlignment="1">
      <alignment horizontal="left" vertical="center"/>
    </xf>
    <xf numFmtId="0" fontId="17" fillId="0" borderId="35" xfId="51" applyFill="1" applyBorder="1" applyAlignment="1">
      <alignment horizontal="center" vertical="center"/>
    </xf>
    <xf numFmtId="0" fontId="27" fillId="0" borderId="41" xfId="51" applyFont="1" applyFill="1" applyBorder="1" applyAlignment="1">
      <alignment horizontal="center" vertical="center"/>
    </xf>
    <xf numFmtId="0" fontId="27" fillId="0" borderId="42" xfId="51" applyFont="1" applyFill="1" applyBorder="1" applyAlignment="1">
      <alignment horizontal="left" vertical="center"/>
    </xf>
    <xf numFmtId="0" fontId="17" fillId="0" borderId="40" xfId="51" applyFont="1" applyFill="1" applyBorder="1" applyAlignment="1">
      <alignment horizontal="left" vertical="center"/>
    </xf>
    <xf numFmtId="0" fontId="17" fillId="0" borderId="39" xfId="51" applyFont="1" applyFill="1" applyBorder="1" applyAlignment="1">
      <alignment horizontal="left" vertical="center"/>
    </xf>
    <xf numFmtId="0" fontId="17" fillId="0" borderId="40" xfId="51" applyFont="1" applyFill="1" applyBorder="1" applyAlignment="1">
      <alignment horizontal="right" vertical="center"/>
    </xf>
    <xf numFmtId="0" fontId="17" fillId="0" borderId="39" xfId="51" applyFont="1" applyFill="1" applyBorder="1" applyAlignment="1">
      <alignment horizontal="right" vertical="center"/>
    </xf>
    <xf numFmtId="0" fontId="25" fillId="0" borderId="31" xfId="51" applyFont="1" applyFill="1" applyBorder="1" applyAlignment="1">
      <alignment horizontal="left" vertical="center"/>
    </xf>
    <xf numFmtId="0" fontId="25" fillId="0" borderId="32" xfId="51" applyFont="1" applyFill="1" applyBorder="1" applyAlignment="1">
      <alignment horizontal="left" vertical="center"/>
    </xf>
    <xf numFmtId="0" fontId="27" fillId="0" borderId="38" xfId="51" applyFont="1" applyFill="1" applyBorder="1" applyAlignment="1">
      <alignment horizontal="left" vertical="center"/>
    </xf>
    <xf numFmtId="0" fontId="27" fillId="0" borderId="43" xfId="51" applyFont="1" applyFill="1" applyBorder="1" applyAlignment="1">
      <alignment horizontal="left" vertical="center"/>
    </xf>
    <xf numFmtId="58" fontId="27" fillId="0" borderId="35" xfId="51" applyNumberFormat="1" applyFont="1" applyFill="1" applyBorder="1" applyAlignment="1">
      <alignment horizontal="center" vertical="center"/>
    </xf>
    <xf numFmtId="58" fontId="8" fillId="0" borderId="35" xfId="51" applyNumberFormat="1" applyFont="1" applyFill="1" applyBorder="1" applyAlignment="1">
      <alignment vertical="center"/>
    </xf>
    <xf numFmtId="0" fontId="27" fillId="0" borderId="35" xfId="51" applyFont="1" applyFill="1" applyBorder="1" applyAlignment="1">
      <alignment horizontal="center" vertical="center"/>
    </xf>
    <xf numFmtId="0" fontId="8" fillId="0" borderId="44" xfId="51" applyFont="1" applyFill="1" applyBorder="1" applyAlignment="1">
      <alignment horizontal="center" vertical="center"/>
    </xf>
    <xf numFmtId="0" fontId="27" fillId="0" borderId="45" xfId="51" applyFont="1" applyFill="1" applyBorder="1" applyAlignment="1">
      <alignment horizontal="center" vertical="center"/>
    </xf>
    <xf numFmtId="0" fontId="8" fillId="0" borderId="45" xfId="51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8" fillId="0" borderId="46" xfId="51" applyFont="1" applyFill="1" applyBorder="1" applyAlignment="1">
      <alignment horizontal="left" vertical="center"/>
    </xf>
    <xf numFmtId="0" fontId="27" fillId="0" borderId="47" xfId="51" applyFont="1" applyFill="1" applyBorder="1" applyAlignment="1">
      <alignment horizontal="left" vertical="center"/>
    </xf>
    <xf numFmtId="0" fontId="8" fillId="0" borderId="48" xfId="51" applyFont="1" applyFill="1" applyBorder="1" applyAlignment="1">
      <alignment horizontal="center" vertical="center"/>
    </xf>
    <xf numFmtId="0" fontId="25" fillId="0" borderId="48" xfId="51" applyFont="1" applyFill="1" applyBorder="1" applyAlignment="1">
      <alignment horizontal="left" vertical="center"/>
    </xf>
    <xf numFmtId="0" fontId="27" fillId="0" borderId="44" xfId="51" applyFont="1" applyFill="1" applyBorder="1" applyAlignment="1">
      <alignment horizontal="left" vertical="center"/>
    </xf>
    <xf numFmtId="0" fontId="27" fillId="0" borderId="45" xfId="51" applyFont="1" applyFill="1" applyBorder="1" applyAlignment="1">
      <alignment horizontal="left" vertical="center"/>
    </xf>
    <xf numFmtId="0" fontId="8" fillId="0" borderId="48" xfId="51" applyFont="1" applyFill="1" applyBorder="1" applyAlignment="1">
      <alignment horizontal="left" vertical="center"/>
    </xf>
    <xf numFmtId="0" fontId="8" fillId="0" borderId="45" xfId="51" applyFont="1" applyFill="1" applyBorder="1" applyAlignment="1">
      <alignment horizontal="left" vertical="center" wrapText="1"/>
    </xf>
    <xf numFmtId="0" fontId="17" fillId="0" borderId="46" xfId="51" applyFill="1" applyBorder="1" applyAlignment="1">
      <alignment horizontal="center" vertical="center"/>
    </xf>
    <xf numFmtId="0" fontId="17" fillId="0" borderId="48" xfId="51" applyFont="1" applyFill="1" applyBorder="1" applyAlignment="1">
      <alignment horizontal="center" vertical="center"/>
    </xf>
    <xf numFmtId="0" fontId="23" fillId="0" borderId="48" xfId="51" applyFont="1" applyFill="1" applyBorder="1" applyAlignment="1">
      <alignment horizontal="center" vertical="center"/>
    </xf>
    <xf numFmtId="0" fontId="8" fillId="0" borderId="49" xfId="51" applyFont="1" applyFill="1" applyBorder="1" applyAlignment="1">
      <alignment horizontal="center" vertical="center"/>
    </xf>
    <xf numFmtId="0" fontId="25" fillId="0" borderId="44" xfId="51" applyFont="1" applyFill="1" applyBorder="1" applyAlignment="1">
      <alignment horizontal="left" vertical="center"/>
    </xf>
    <xf numFmtId="0" fontId="8" fillId="0" borderId="46" xfId="51" applyFont="1" applyFill="1" applyBorder="1" applyAlignment="1">
      <alignment horizontal="center" vertical="center"/>
    </xf>
    <xf numFmtId="49" fontId="16" fillId="0" borderId="0" xfId="52" applyNumberFormat="1" applyFont="1" applyFill="1" applyAlignment="1"/>
    <xf numFmtId="0" fontId="0" fillId="0" borderId="12" xfId="51" applyFont="1" applyFill="1" applyBorder="1" applyAlignment="1">
      <alignment horizontal="center" vertical="center"/>
    </xf>
    <xf numFmtId="0" fontId="39" fillId="0" borderId="12" xfId="51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/>
    </xf>
    <xf numFmtId="0" fontId="16" fillId="0" borderId="2" xfId="52" applyFont="1" applyFill="1" applyBorder="1" applyAlignment="1"/>
    <xf numFmtId="0" fontId="40" fillId="0" borderId="13" xfId="0" applyFont="1" applyFill="1" applyBorder="1" applyAlignment="1">
      <alignment vertical="center"/>
    </xf>
    <xf numFmtId="179" fontId="41" fillId="0" borderId="2" xfId="0" applyNumberFormat="1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/>
    </xf>
    <xf numFmtId="0" fontId="42" fillId="0" borderId="13" xfId="0" applyFont="1" applyFill="1" applyBorder="1" applyAlignment="1">
      <alignment vertical="center"/>
    </xf>
    <xf numFmtId="0" fontId="31" fillId="0" borderId="2" xfId="0" applyFont="1" applyFill="1" applyBorder="1" applyAlignment="1">
      <alignment horizontal="center" vertical="center"/>
    </xf>
    <xf numFmtId="0" fontId="19" fillId="0" borderId="50" xfId="51" applyFont="1" applyFill="1" applyBorder="1" applyAlignment="1">
      <alignment horizontal="center" vertical="center"/>
    </xf>
    <xf numFmtId="0" fontId="19" fillId="0" borderId="51" xfId="51" applyFont="1" applyFill="1" applyBorder="1" applyAlignment="1">
      <alignment horizontal="center" vertical="center"/>
    </xf>
    <xf numFmtId="0" fontId="37" fillId="0" borderId="2" xfId="52" applyFont="1" applyFill="1" applyBorder="1" applyAlignment="1" applyProtection="1">
      <alignment horizontal="center" vertical="center"/>
    </xf>
    <xf numFmtId="180" fontId="36" fillId="0" borderId="2" xfId="0" applyNumberFormat="1" applyFont="1" applyFill="1" applyBorder="1" applyAlignment="1">
      <alignment horizontal="center" vertical="center"/>
    </xf>
    <xf numFmtId="0" fontId="43" fillId="0" borderId="2" xfId="51" applyNumberFormat="1" applyFont="1" applyFill="1" applyBorder="1" applyAlignment="1">
      <alignment horizontal="center" vertical="center"/>
    </xf>
    <xf numFmtId="9" fontId="20" fillId="0" borderId="2" xfId="51" applyNumberFormat="1" applyFont="1" applyBorder="1" applyAlignment="1">
      <alignment horizontal="center" vertical="center"/>
    </xf>
    <xf numFmtId="0" fontId="16" fillId="0" borderId="2" xfId="52" applyFont="1" applyFill="1" applyBorder="1" applyAlignment="1">
      <alignment horizontal="center" vertical="center"/>
    </xf>
    <xf numFmtId="49" fontId="16" fillId="0" borderId="0" xfId="52" applyNumberFormat="1" applyFont="1" applyFill="1" applyBorder="1" applyAlignment="1">
      <alignment horizontal="center" vertical="center"/>
    </xf>
    <xf numFmtId="0" fontId="19" fillId="0" borderId="52" xfId="51" applyFont="1" applyFill="1" applyBorder="1" applyAlignment="1">
      <alignment horizontal="center" vertical="center"/>
    </xf>
    <xf numFmtId="49" fontId="37" fillId="0" borderId="2" xfId="52" applyNumberFormat="1" applyFont="1" applyFill="1" applyBorder="1" applyAlignment="1" applyProtection="1">
      <alignment horizontal="center" vertical="center"/>
    </xf>
    <xf numFmtId="0" fontId="37" fillId="0" borderId="53" xfId="52" applyFont="1" applyFill="1" applyBorder="1" applyAlignment="1" applyProtection="1">
      <alignment horizontal="center" vertical="center"/>
    </xf>
    <xf numFmtId="0" fontId="44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37" fillId="0" borderId="0" xfId="52" applyNumberFormat="1" applyFont="1" applyFill="1" applyAlignment="1"/>
    <xf numFmtId="0" fontId="17" fillId="0" borderId="0" xfId="51" applyFont="1" applyAlignment="1">
      <alignment horizontal="left" vertical="center"/>
    </xf>
    <xf numFmtId="0" fontId="45" fillId="0" borderId="30" xfId="51" applyFont="1" applyBorder="1" applyAlignment="1">
      <alignment horizontal="center" vertical="top"/>
    </xf>
    <xf numFmtId="0" fontId="23" fillId="0" borderId="54" xfId="51" applyFont="1" applyBorder="1" applyAlignment="1">
      <alignment horizontal="left" vertical="center"/>
    </xf>
    <xf numFmtId="0" fontId="20" fillId="0" borderId="55" xfId="51" applyFont="1" applyBorder="1" applyAlignment="1">
      <alignment horizontal="center" vertical="center"/>
    </xf>
    <xf numFmtId="0" fontId="23" fillId="0" borderId="55" xfId="51" applyFont="1" applyBorder="1" applyAlignment="1">
      <alignment horizontal="center" vertical="center"/>
    </xf>
    <xf numFmtId="0" fontId="25" fillId="0" borderId="55" xfId="51" applyFont="1" applyBorder="1" applyAlignment="1">
      <alignment horizontal="left" vertical="center"/>
    </xf>
    <xf numFmtId="0" fontId="25" fillId="0" borderId="31" xfId="51" applyFont="1" applyBorder="1" applyAlignment="1">
      <alignment horizontal="center" vertical="center"/>
    </xf>
    <xf numFmtId="0" fontId="25" fillId="0" borderId="32" xfId="51" applyFont="1" applyBorder="1" applyAlignment="1">
      <alignment horizontal="center" vertical="center"/>
    </xf>
    <xf numFmtId="0" fontId="25" fillId="0" borderId="44" xfId="51" applyFont="1" applyBorder="1" applyAlignment="1">
      <alignment horizontal="center" vertical="center"/>
    </xf>
    <xf numFmtId="0" fontId="23" fillId="0" borderId="31" xfId="51" applyFont="1" applyBorder="1" applyAlignment="1">
      <alignment horizontal="center" vertical="center"/>
    </xf>
    <xf numFmtId="0" fontId="23" fillId="0" borderId="32" xfId="51" applyFont="1" applyBorder="1" applyAlignment="1">
      <alignment horizontal="center" vertical="center"/>
    </xf>
    <xf numFmtId="0" fontId="23" fillId="0" borderId="44" xfId="51" applyFont="1" applyBorder="1" applyAlignment="1">
      <alignment horizontal="center" vertical="center"/>
    </xf>
    <xf numFmtId="0" fontId="25" fillId="0" borderId="33" xfId="51" applyFont="1" applyBorder="1" applyAlignment="1">
      <alignment horizontal="left" vertical="center"/>
    </xf>
    <xf numFmtId="0" fontId="20" fillId="0" borderId="21" xfId="51" applyFont="1" applyBorder="1" applyAlignment="1">
      <alignment horizontal="left" vertical="center"/>
    </xf>
    <xf numFmtId="0" fontId="20" fillId="0" borderId="45" xfId="51" applyFont="1" applyBorder="1" applyAlignment="1">
      <alignment horizontal="left" vertical="center"/>
    </xf>
    <xf numFmtId="0" fontId="25" fillId="0" borderId="21" xfId="51" applyFont="1" applyBorder="1" applyAlignment="1">
      <alignment horizontal="left" vertical="center"/>
    </xf>
    <xf numFmtId="14" fontId="20" fillId="0" borderId="21" xfId="51" applyNumberFormat="1" applyFont="1" applyBorder="1" applyAlignment="1">
      <alignment horizontal="center" vertical="center"/>
    </xf>
    <xf numFmtId="14" fontId="20" fillId="0" borderId="45" xfId="51" applyNumberFormat="1" applyFont="1" applyBorder="1" applyAlignment="1">
      <alignment horizontal="center" vertical="center"/>
    </xf>
    <xf numFmtId="0" fontId="25" fillId="0" borderId="33" xfId="51" applyFont="1" applyBorder="1" applyAlignment="1">
      <alignment vertical="center"/>
    </xf>
    <xf numFmtId="178" fontId="20" fillId="0" borderId="21" xfId="51" applyNumberFormat="1" applyFont="1" applyBorder="1" applyAlignment="1">
      <alignment horizontal="center" vertical="center"/>
    </xf>
    <xf numFmtId="178" fontId="20" fillId="0" borderId="45" xfId="51" applyNumberFormat="1" applyFont="1" applyBorder="1" applyAlignment="1">
      <alignment horizontal="center" vertical="center"/>
    </xf>
    <xf numFmtId="49" fontId="20" fillId="0" borderId="21" xfId="51" applyNumberFormat="1" applyFont="1" applyBorder="1" applyAlignment="1">
      <alignment vertical="center"/>
    </xf>
    <xf numFmtId="0" fontId="20" fillId="0" borderId="45" xfId="51" applyFont="1" applyBorder="1" applyAlignment="1">
      <alignment vertical="center"/>
    </xf>
    <xf numFmtId="58" fontId="20" fillId="0" borderId="21" xfId="51" applyNumberFormat="1" applyFont="1" applyBorder="1" applyAlignment="1">
      <alignment horizontal="center" vertical="center"/>
    </xf>
    <xf numFmtId="0" fontId="20" fillId="0" borderId="45" xfId="51" applyFont="1" applyBorder="1" applyAlignment="1">
      <alignment horizontal="center" vertical="center"/>
    </xf>
    <xf numFmtId="0" fontId="20" fillId="0" borderId="38" xfId="51" applyFont="1" applyBorder="1" applyAlignment="1">
      <alignment horizontal="left" vertical="center"/>
    </xf>
    <xf numFmtId="0" fontId="20" fillId="0" borderId="48" xfId="51" applyFont="1" applyBorder="1" applyAlignment="1">
      <alignment horizontal="left" vertical="center"/>
    </xf>
    <xf numFmtId="0" fontId="20" fillId="0" borderId="33" xfId="51" applyFont="1" applyBorder="1" applyAlignment="1">
      <alignment horizontal="left" vertical="center"/>
    </xf>
    <xf numFmtId="0" fontId="43" fillId="0" borderId="34" xfId="51" applyFont="1" applyBorder="1" applyAlignment="1">
      <alignment vertical="center"/>
    </xf>
    <xf numFmtId="0" fontId="20" fillId="0" borderId="35" xfId="51" applyFont="1" applyBorder="1" applyAlignment="1">
      <alignment horizontal="center" vertical="center"/>
    </xf>
    <xf numFmtId="0" fontId="20" fillId="0" borderId="46" xfId="51" applyFont="1" applyBorder="1" applyAlignment="1">
      <alignment horizontal="center" vertical="center"/>
    </xf>
    <xf numFmtId="0" fontId="25" fillId="0" borderId="34" xfId="51" applyFont="1" applyBorder="1" applyAlignment="1">
      <alignment horizontal="left" vertical="center"/>
    </xf>
    <xf numFmtId="0" fontId="25" fillId="0" borderId="35" xfId="51" applyFont="1" applyBorder="1" applyAlignment="1">
      <alignment horizontal="left" vertical="center"/>
    </xf>
    <xf numFmtId="14" fontId="20" fillId="0" borderId="35" xfId="51" applyNumberFormat="1" applyFont="1" applyBorder="1" applyAlignment="1">
      <alignment horizontal="center" vertical="center"/>
    </xf>
    <xf numFmtId="14" fontId="20" fillId="0" borderId="46" xfId="51" applyNumberFormat="1" applyFont="1" applyBorder="1" applyAlignment="1">
      <alignment horizontal="center" vertical="center"/>
    </xf>
    <xf numFmtId="0" fontId="23" fillId="0" borderId="0" xfId="51" applyFont="1" applyBorder="1" applyAlignment="1">
      <alignment horizontal="left" vertical="center"/>
    </xf>
    <xf numFmtId="0" fontId="25" fillId="0" borderId="31" xfId="51" applyFont="1" applyBorder="1" applyAlignment="1">
      <alignment vertical="center"/>
    </xf>
    <xf numFmtId="0" fontId="17" fillId="0" borderId="32" xfId="51" applyFont="1" applyBorder="1" applyAlignment="1">
      <alignment horizontal="left" vertical="center"/>
    </xf>
    <xf numFmtId="0" fontId="20" fillId="0" borderId="32" xfId="51" applyFont="1" applyBorder="1" applyAlignment="1">
      <alignment horizontal="left" vertical="center"/>
    </xf>
    <xf numFmtId="0" fontId="17" fillId="0" borderId="32" xfId="51" applyFont="1" applyBorder="1" applyAlignment="1">
      <alignment vertical="center"/>
    </xf>
    <xf numFmtId="0" fontId="25" fillId="0" borderId="32" xfId="51" applyFont="1" applyBorder="1" applyAlignment="1">
      <alignment vertical="center"/>
    </xf>
    <xf numFmtId="0" fontId="17" fillId="0" borderId="21" xfId="51" applyFont="1" applyBorder="1" applyAlignment="1">
      <alignment horizontal="left" vertical="center"/>
    </xf>
    <xf numFmtId="0" fontId="17" fillId="0" borderId="21" xfId="51" applyFont="1" applyBorder="1" applyAlignment="1">
      <alignment vertical="center"/>
    </xf>
    <xf numFmtId="0" fontId="25" fillId="0" borderId="21" xfId="51" applyFont="1" applyBorder="1" applyAlignment="1">
      <alignment vertical="center"/>
    </xf>
    <xf numFmtId="0" fontId="25" fillId="0" borderId="0" xfId="51" applyFont="1" applyBorder="1" applyAlignment="1">
      <alignment horizontal="left" vertical="center"/>
    </xf>
    <xf numFmtId="0" fontId="8" fillId="0" borderId="31" xfId="51" applyFont="1" applyBorder="1" applyAlignment="1">
      <alignment horizontal="left" vertical="center"/>
    </xf>
    <xf numFmtId="0" fontId="8" fillId="0" borderId="32" xfId="51" applyFont="1" applyBorder="1" applyAlignment="1">
      <alignment horizontal="left" vertical="center"/>
    </xf>
    <xf numFmtId="0" fontId="8" fillId="0" borderId="40" xfId="51" applyFont="1" applyBorder="1" applyAlignment="1">
      <alignment horizontal="left" vertical="center"/>
    </xf>
    <xf numFmtId="0" fontId="8" fillId="0" borderId="39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38" xfId="51" applyFont="1" applyBorder="1" applyAlignment="1">
      <alignment horizontal="left" vertical="center"/>
    </xf>
    <xf numFmtId="0" fontId="20" fillId="0" borderId="34" xfId="51" applyFont="1" applyBorder="1" applyAlignment="1">
      <alignment horizontal="left" vertical="center"/>
    </xf>
    <xf numFmtId="0" fontId="20" fillId="0" borderId="35" xfId="51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5" fillId="0" borderId="33" xfId="51" applyFont="1" applyFill="1" applyBorder="1" applyAlignment="1">
      <alignment horizontal="left" vertical="center"/>
    </xf>
    <xf numFmtId="0" fontId="20" fillId="0" borderId="21" xfId="51" applyFont="1" applyFill="1" applyBorder="1" applyAlignment="1">
      <alignment horizontal="left" vertical="center"/>
    </xf>
    <xf numFmtId="0" fontId="25" fillId="0" borderId="34" xfId="51" applyFont="1" applyBorder="1" applyAlignment="1">
      <alignment horizontal="center" vertical="center"/>
    </xf>
    <xf numFmtId="0" fontId="25" fillId="0" borderId="35" xfId="51" applyFont="1" applyBorder="1" applyAlignment="1">
      <alignment horizontal="center" vertical="center"/>
    </xf>
    <xf numFmtId="0" fontId="25" fillId="0" borderId="33" xfId="51" applyFont="1" applyBorder="1" applyAlignment="1">
      <alignment horizontal="center" vertical="center"/>
    </xf>
    <xf numFmtId="0" fontId="25" fillId="0" borderId="21" xfId="51" applyFont="1" applyBorder="1" applyAlignment="1">
      <alignment horizontal="center" vertical="center"/>
    </xf>
    <xf numFmtId="0" fontId="27" fillId="0" borderId="21" xfId="51" applyFont="1" applyBorder="1" applyAlignment="1">
      <alignment horizontal="left" vertical="center"/>
    </xf>
    <xf numFmtId="0" fontId="25" fillId="0" borderId="56" xfId="51" applyFont="1" applyFill="1" applyBorder="1" applyAlignment="1">
      <alignment horizontal="left" vertical="center"/>
    </xf>
    <xf numFmtId="0" fontId="25" fillId="0" borderId="57" xfId="51" applyFont="1" applyFill="1" applyBorder="1" applyAlignment="1">
      <alignment horizontal="left" vertical="center"/>
    </xf>
    <xf numFmtId="0" fontId="23" fillId="0" borderId="0" xfId="51" applyFont="1" applyFill="1" applyBorder="1" applyAlignment="1">
      <alignment horizontal="left" vertical="center"/>
    </xf>
    <xf numFmtId="0" fontId="20" fillId="0" borderId="42" xfId="51" applyFont="1" applyFill="1" applyBorder="1" applyAlignment="1">
      <alignment horizontal="left" vertical="center"/>
    </xf>
    <xf numFmtId="0" fontId="20" fillId="0" borderId="37" xfId="51" applyFont="1" applyFill="1" applyBorder="1" applyAlignment="1">
      <alignment horizontal="left" vertical="center"/>
    </xf>
    <xf numFmtId="0" fontId="20" fillId="0" borderId="40" xfId="51" applyFont="1" applyFill="1" applyBorder="1" applyAlignment="1">
      <alignment horizontal="left" vertical="center"/>
    </xf>
    <xf numFmtId="0" fontId="20" fillId="0" borderId="39" xfId="51" applyFont="1" applyFill="1" applyBorder="1" applyAlignment="1">
      <alignment horizontal="left" vertical="center"/>
    </xf>
    <xf numFmtId="0" fontId="25" fillId="0" borderId="40" xfId="51" applyFont="1" applyBorder="1" applyAlignment="1">
      <alignment horizontal="left" vertical="center"/>
    </xf>
    <xf numFmtId="0" fontId="25" fillId="0" borderId="39" xfId="51" applyFont="1" applyBorder="1" applyAlignment="1">
      <alignment horizontal="left" vertical="center"/>
    </xf>
    <xf numFmtId="0" fontId="23" fillId="0" borderId="58" xfId="51" applyFont="1" applyBorder="1" applyAlignment="1">
      <alignment vertical="center"/>
    </xf>
    <xf numFmtId="0" fontId="20" fillId="0" borderId="59" xfId="51" applyFont="1" applyBorder="1" applyAlignment="1">
      <alignment horizontal="center" vertical="center"/>
    </xf>
    <xf numFmtId="0" fontId="23" fillId="0" borderId="59" xfId="51" applyFont="1" applyBorder="1" applyAlignment="1">
      <alignment vertical="center"/>
    </xf>
    <xf numFmtId="0" fontId="20" fillId="0" borderId="59" xfId="51" applyFont="1" applyBorder="1" applyAlignment="1">
      <alignment vertical="center"/>
    </xf>
    <xf numFmtId="58" fontId="17" fillId="0" borderId="59" xfId="51" applyNumberFormat="1" applyFont="1" applyBorder="1" applyAlignment="1">
      <alignment vertical="center"/>
    </xf>
    <xf numFmtId="0" fontId="23" fillId="0" borderId="59" xfId="51" applyFont="1" applyBorder="1" applyAlignment="1">
      <alignment horizontal="center" vertical="center"/>
    </xf>
    <xf numFmtId="0" fontId="23" fillId="0" borderId="60" xfId="51" applyFont="1" applyFill="1" applyBorder="1" applyAlignment="1">
      <alignment horizontal="left" vertical="center"/>
    </xf>
    <xf numFmtId="0" fontId="23" fillId="0" borderId="59" xfId="51" applyFont="1" applyFill="1" applyBorder="1" applyAlignment="1">
      <alignment horizontal="left" vertical="center"/>
    </xf>
    <xf numFmtId="0" fontId="23" fillId="0" borderId="61" xfId="51" applyFont="1" applyFill="1" applyBorder="1" applyAlignment="1">
      <alignment horizontal="center" vertical="center"/>
    </xf>
    <xf numFmtId="0" fontId="23" fillId="0" borderId="25" xfId="51" applyFont="1" applyFill="1" applyBorder="1" applyAlignment="1">
      <alignment horizontal="center" vertical="center"/>
    </xf>
    <xf numFmtId="0" fontId="23" fillId="0" borderId="34" xfId="51" applyFont="1" applyFill="1" applyBorder="1" applyAlignment="1">
      <alignment horizontal="center" vertical="center"/>
    </xf>
    <xf numFmtId="0" fontId="23" fillId="0" borderId="35" xfId="51" applyFont="1" applyFill="1" applyBorder="1" applyAlignment="1">
      <alignment horizontal="center" vertical="center"/>
    </xf>
    <xf numFmtId="0" fontId="17" fillId="0" borderId="55" xfId="51" applyFont="1" applyBorder="1" applyAlignment="1">
      <alignment horizontal="center" vertical="center"/>
    </xf>
    <xf numFmtId="0" fontId="17" fillId="0" borderId="62" xfId="51" applyFont="1" applyBorder="1" applyAlignment="1">
      <alignment horizontal="center" vertical="center"/>
    </xf>
    <xf numFmtId="0" fontId="25" fillId="0" borderId="45" xfId="51" applyFont="1" applyBorder="1" applyAlignment="1">
      <alignment horizontal="left" vertical="center"/>
    </xf>
    <xf numFmtId="0" fontId="25" fillId="0" borderId="46" xfId="51" applyFont="1" applyBorder="1" applyAlignment="1">
      <alignment horizontal="left" vertical="center"/>
    </xf>
    <xf numFmtId="0" fontId="20" fillId="0" borderId="44" xfId="51" applyFont="1" applyBorder="1" applyAlignment="1">
      <alignment horizontal="left" vertical="center"/>
    </xf>
    <xf numFmtId="0" fontId="27" fillId="0" borderId="32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7" fillId="0" borderId="38" xfId="51" applyFont="1" applyBorder="1" applyAlignment="1">
      <alignment horizontal="left" vertical="center"/>
    </xf>
    <xf numFmtId="0" fontId="27" fillId="0" borderId="39" xfId="51" applyFont="1" applyBorder="1" applyAlignment="1">
      <alignment horizontal="left" vertical="center"/>
    </xf>
    <xf numFmtId="0" fontId="27" fillId="0" borderId="48" xfId="51" applyFont="1" applyBorder="1" applyAlignment="1">
      <alignment horizontal="left" vertical="center"/>
    </xf>
    <xf numFmtId="0" fontId="20" fillId="0" borderId="46" xfId="51" applyFont="1" applyBorder="1" applyAlignment="1">
      <alignment horizontal="left" vertical="center"/>
    </xf>
    <xf numFmtId="0" fontId="20" fillId="0" borderId="45" xfId="51" applyFont="1" applyFill="1" applyBorder="1" applyAlignment="1">
      <alignment horizontal="left" vertical="center"/>
    </xf>
    <xf numFmtId="0" fontId="25" fillId="0" borderId="46" xfId="51" applyFont="1" applyBorder="1" applyAlignment="1">
      <alignment horizontal="center" vertical="center"/>
    </xf>
    <xf numFmtId="0" fontId="27" fillId="0" borderId="45" xfId="51" applyFont="1" applyBorder="1" applyAlignment="1">
      <alignment horizontal="left" vertical="center"/>
    </xf>
    <xf numFmtId="0" fontId="25" fillId="0" borderId="49" xfId="51" applyFont="1" applyFill="1" applyBorder="1" applyAlignment="1">
      <alignment horizontal="left" vertical="center"/>
    </xf>
    <xf numFmtId="0" fontId="20" fillId="0" borderId="47" xfId="51" applyFont="1" applyFill="1" applyBorder="1" applyAlignment="1">
      <alignment horizontal="left" vertical="center"/>
    </xf>
    <xf numFmtId="0" fontId="20" fillId="0" borderId="48" xfId="51" applyFont="1" applyFill="1" applyBorder="1" applyAlignment="1">
      <alignment horizontal="left" vertical="center"/>
    </xf>
    <xf numFmtId="0" fontId="25" fillId="0" borderId="48" xfId="51" applyFont="1" applyBorder="1" applyAlignment="1">
      <alignment horizontal="left" vertical="center"/>
    </xf>
    <xf numFmtId="0" fontId="20" fillId="0" borderId="63" xfId="51" applyFont="1" applyBorder="1" applyAlignment="1">
      <alignment horizontal="center" vertical="center"/>
    </xf>
    <xf numFmtId="0" fontId="23" fillId="0" borderId="64" xfId="51" applyFont="1" applyFill="1" applyBorder="1" applyAlignment="1">
      <alignment horizontal="left" vertical="center"/>
    </xf>
    <xf numFmtId="0" fontId="23" fillId="0" borderId="65" xfId="51" applyFont="1" applyFill="1" applyBorder="1" applyAlignment="1">
      <alignment horizontal="center" vertical="center"/>
    </xf>
    <xf numFmtId="0" fontId="23" fillId="0" borderId="46" xfId="51" applyFont="1" applyFill="1" applyBorder="1" applyAlignment="1">
      <alignment horizontal="center" vertical="center"/>
    </xf>
    <xf numFmtId="0" fontId="17" fillId="0" borderId="59" xfId="51" applyFont="1" applyBorder="1" applyAlignment="1">
      <alignment horizontal="center" vertical="center"/>
    </xf>
    <xf numFmtId="0" fontId="17" fillId="0" borderId="63" xfId="51" applyFont="1" applyBorder="1" applyAlignment="1">
      <alignment horizontal="center" vertical="center"/>
    </xf>
    <xf numFmtId="0" fontId="20" fillId="0" borderId="10" xfId="51" applyFont="1" applyBorder="1" applyAlignment="1">
      <alignment horizontal="center" vertical="center"/>
    </xf>
    <xf numFmtId="0" fontId="20" fillId="0" borderId="11" xfId="51" applyFont="1" applyBorder="1" applyAlignment="1">
      <alignment horizontal="center" vertical="center"/>
    </xf>
    <xf numFmtId="0" fontId="16" fillId="0" borderId="2" xfId="52" applyFont="1" applyFill="1" applyBorder="1" applyAlignment="1"/>
    <xf numFmtId="49" fontId="36" fillId="0" borderId="2" xfId="0" applyNumberFormat="1" applyFont="1" applyFill="1" applyBorder="1" applyAlignment="1">
      <alignment horizontal="center" vertical="center"/>
    </xf>
    <xf numFmtId="0" fontId="17" fillId="0" borderId="0" xfId="51" applyFont="1" applyBorder="1" applyAlignment="1">
      <alignment horizontal="left" vertical="center"/>
    </xf>
    <xf numFmtId="0" fontId="46" fillId="0" borderId="30" xfId="51" applyFont="1" applyBorder="1" applyAlignment="1">
      <alignment horizontal="center" vertical="top"/>
    </xf>
    <xf numFmtId="0" fontId="25" fillId="0" borderId="66" xfId="51" applyFont="1" applyBorder="1" applyAlignment="1">
      <alignment horizontal="left" vertical="center"/>
    </xf>
    <xf numFmtId="0" fontId="25" fillId="0" borderId="41" xfId="51" applyFont="1" applyBorder="1" applyAlignment="1">
      <alignment horizontal="left" vertical="center"/>
    </xf>
    <xf numFmtId="0" fontId="23" fillId="0" borderId="60" xfId="51" applyFont="1" applyBorder="1" applyAlignment="1">
      <alignment horizontal="left" vertical="center"/>
    </xf>
    <xf numFmtId="0" fontId="23" fillId="0" borderId="59" xfId="51" applyFont="1" applyBorder="1" applyAlignment="1">
      <alignment horizontal="left" vertical="center"/>
    </xf>
    <xf numFmtId="0" fontId="25" fillId="0" borderId="61" xfId="51" applyFont="1" applyBorder="1" applyAlignment="1">
      <alignment vertical="center"/>
    </xf>
    <xf numFmtId="0" fontId="17" fillId="0" borderId="25" xfId="51" applyFont="1" applyBorder="1" applyAlignment="1">
      <alignment horizontal="left" vertical="center"/>
    </xf>
    <xf numFmtId="0" fontId="20" fillId="0" borderId="25" xfId="51" applyFont="1" applyBorder="1" applyAlignment="1">
      <alignment horizontal="left" vertical="center"/>
    </xf>
    <xf numFmtId="0" fontId="17" fillId="0" borderId="25" xfId="51" applyFont="1" applyBorder="1" applyAlignment="1">
      <alignment vertical="center"/>
    </xf>
    <xf numFmtId="0" fontId="25" fillId="0" borderId="25" xfId="51" applyFont="1" applyBorder="1" applyAlignment="1">
      <alignment vertical="center"/>
    </xf>
    <xf numFmtId="0" fontId="25" fillId="0" borderId="61" xfId="51" applyFont="1" applyBorder="1" applyAlignment="1">
      <alignment horizontal="center" vertical="center"/>
    </xf>
    <xf numFmtId="0" fontId="20" fillId="0" borderId="25" xfId="51" applyFont="1" applyBorder="1" applyAlignment="1">
      <alignment horizontal="center" vertical="center"/>
    </xf>
    <xf numFmtId="0" fontId="25" fillId="0" borderId="25" xfId="51" applyFont="1" applyBorder="1" applyAlignment="1">
      <alignment horizontal="center" vertical="center"/>
    </xf>
    <xf numFmtId="0" fontId="17" fillId="0" borderId="25" xfId="51" applyFont="1" applyBorder="1" applyAlignment="1">
      <alignment horizontal="center" vertical="center"/>
    </xf>
    <xf numFmtId="0" fontId="20" fillId="0" borderId="21" xfId="51" applyFont="1" applyBorder="1" applyAlignment="1">
      <alignment horizontal="center" vertical="center"/>
    </xf>
    <xf numFmtId="0" fontId="17" fillId="0" borderId="21" xfId="51" applyFont="1" applyBorder="1" applyAlignment="1">
      <alignment horizontal="center" vertical="center"/>
    </xf>
    <xf numFmtId="0" fontId="25" fillId="0" borderId="56" xfId="51" applyFont="1" applyBorder="1" applyAlignment="1">
      <alignment horizontal="left" vertical="center" wrapText="1"/>
    </xf>
    <xf numFmtId="0" fontId="25" fillId="0" borderId="57" xfId="51" applyFont="1" applyBorder="1" applyAlignment="1">
      <alignment horizontal="left" vertical="center" wrapText="1"/>
    </xf>
    <xf numFmtId="0" fontId="25" fillId="0" borderId="61" xfId="51" applyFont="1" applyBorder="1" applyAlignment="1">
      <alignment horizontal="left" vertical="center"/>
    </xf>
    <xf numFmtId="0" fontId="25" fillId="0" borderId="25" xfId="51" applyFont="1" applyBorder="1" applyAlignment="1">
      <alignment horizontal="left" vertical="center"/>
    </xf>
    <xf numFmtId="0" fontId="47" fillId="0" borderId="67" xfId="51" applyFont="1" applyBorder="1" applyAlignment="1">
      <alignment horizontal="left" vertical="center" wrapText="1"/>
    </xf>
    <xf numFmtId="181" fontId="48" fillId="0" borderId="2" xfId="0" applyNumberFormat="1" applyFont="1" applyFill="1" applyBorder="1" applyAlignment="1">
      <alignment horizontal="center" vertical="center"/>
    </xf>
    <xf numFmtId="0" fontId="49" fillId="0" borderId="2" xfId="0" applyFont="1" applyFill="1" applyBorder="1" applyAlignment="1" applyProtection="1">
      <alignment horizontal="center" vertical="center" wrapText="1"/>
      <protection locked="0"/>
    </xf>
    <xf numFmtId="181" fontId="20" fillId="0" borderId="21" xfId="51" applyNumberFormat="1" applyFont="1" applyBorder="1" applyAlignment="1">
      <alignment horizontal="center" vertical="center"/>
    </xf>
    <xf numFmtId="0" fontId="23" fillId="0" borderId="60" xfId="0" applyFont="1" applyBorder="1" applyAlignment="1">
      <alignment horizontal="left" vertical="center"/>
    </xf>
    <xf numFmtId="0" fontId="23" fillId="0" borderId="59" xfId="0" applyFont="1" applyBorder="1" applyAlignment="1">
      <alignment horizontal="left" vertical="center"/>
    </xf>
    <xf numFmtId="9" fontId="20" fillId="0" borderId="42" xfId="51" applyNumberFormat="1" applyFont="1" applyBorder="1" applyAlignment="1">
      <alignment horizontal="left" vertical="center"/>
    </xf>
    <xf numFmtId="9" fontId="20" fillId="0" borderId="37" xfId="51" applyNumberFormat="1" applyFont="1" applyBorder="1" applyAlignment="1">
      <alignment horizontal="left" vertical="center"/>
    </xf>
    <xf numFmtId="9" fontId="20" fillId="0" borderId="56" xfId="51" applyNumberFormat="1" applyFont="1" applyBorder="1" applyAlignment="1">
      <alignment horizontal="left" vertical="center"/>
    </xf>
    <xf numFmtId="9" fontId="20" fillId="0" borderId="57" xfId="51" applyNumberFormat="1" applyFont="1" applyBorder="1" applyAlignment="1">
      <alignment horizontal="left" vertical="center"/>
    </xf>
    <xf numFmtId="0" fontId="27" fillId="0" borderId="61" xfId="51" applyFont="1" applyFill="1" applyBorder="1" applyAlignment="1">
      <alignment horizontal="left" vertical="center"/>
    </xf>
    <xf numFmtId="0" fontId="27" fillId="0" borderId="25" xfId="51" applyFont="1" applyFill="1" applyBorder="1" applyAlignment="1">
      <alignment horizontal="left" vertical="center"/>
    </xf>
    <xf numFmtId="0" fontId="27" fillId="0" borderId="68" xfId="51" applyFont="1" applyFill="1" applyBorder="1" applyAlignment="1">
      <alignment horizontal="left" vertical="center"/>
    </xf>
    <xf numFmtId="0" fontId="27" fillId="0" borderId="57" xfId="51" applyFont="1" applyFill="1" applyBorder="1" applyAlignment="1">
      <alignment horizontal="left" vertical="center"/>
    </xf>
    <xf numFmtId="0" fontId="23" fillId="0" borderId="41" xfId="51" applyFont="1" applyFill="1" applyBorder="1" applyAlignment="1">
      <alignment horizontal="left" vertical="center"/>
    </xf>
    <xf numFmtId="0" fontId="20" fillId="0" borderId="69" xfId="51" applyFont="1" applyFill="1" applyBorder="1" applyAlignment="1">
      <alignment horizontal="left" vertical="center"/>
    </xf>
    <xf numFmtId="0" fontId="20" fillId="0" borderId="70" xfId="51" applyFont="1" applyFill="1" applyBorder="1" applyAlignment="1">
      <alignment horizontal="left" vertical="center"/>
    </xf>
    <xf numFmtId="0" fontId="23" fillId="0" borderId="54" xfId="51" applyFont="1" applyBorder="1" applyAlignment="1">
      <alignment vertical="center"/>
    </xf>
    <xf numFmtId="0" fontId="50" fillId="0" borderId="59" xfId="51" applyFont="1" applyBorder="1" applyAlignment="1">
      <alignment horizontal="center" vertical="center"/>
    </xf>
    <xf numFmtId="0" fontId="23" fillId="0" borderId="55" xfId="51" applyFont="1" applyBorder="1" applyAlignment="1">
      <alignment vertical="center"/>
    </xf>
    <xf numFmtId="0" fontId="20" fillId="0" borderId="71" xfId="51" applyFont="1" applyBorder="1" applyAlignment="1">
      <alignment vertical="center"/>
    </xf>
    <xf numFmtId="0" fontId="23" fillId="0" borderId="71" xfId="51" applyFont="1" applyBorder="1" applyAlignment="1">
      <alignment vertical="center"/>
    </xf>
    <xf numFmtId="58" fontId="17" fillId="0" borderId="55" xfId="51" applyNumberFormat="1" applyFont="1" applyBorder="1" applyAlignment="1">
      <alignment vertical="center"/>
    </xf>
    <xf numFmtId="0" fontId="23" fillId="0" borderId="41" xfId="51" applyFont="1" applyBorder="1" applyAlignment="1">
      <alignment horizontal="center" vertical="center"/>
    </xf>
    <xf numFmtId="0" fontId="20" fillId="0" borderId="66" xfId="51" applyFont="1" applyFill="1" applyBorder="1" applyAlignment="1">
      <alignment horizontal="left" vertical="center"/>
    </xf>
    <xf numFmtId="0" fontId="20" fillId="0" borderId="41" xfId="51" applyFont="1" applyFill="1" applyBorder="1" applyAlignment="1">
      <alignment horizontal="left" vertical="center"/>
    </xf>
    <xf numFmtId="182" fontId="51" fillId="0" borderId="2" xfId="0" applyNumberFormat="1" applyFont="1" applyFill="1" applyBorder="1" applyAlignment="1">
      <alignment horizontal="left" vertical="center" wrapText="1"/>
    </xf>
    <xf numFmtId="0" fontId="25" fillId="0" borderId="72" xfId="51" applyFont="1" applyBorder="1" applyAlignment="1">
      <alignment horizontal="left" vertical="center"/>
    </xf>
    <xf numFmtId="0" fontId="23" fillId="0" borderId="64" xfId="51" applyFont="1" applyBorder="1" applyAlignment="1">
      <alignment horizontal="left" vertical="center"/>
    </xf>
    <xf numFmtId="0" fontId="20" fillId="0" borderId="65" xfId="51" applyFont="1" applyBorder="1" applyAlignment="1">
      <alignment horizontal="left" vertical="center"/>
    </xf>
    <xf numFmtId="0" fontId="25" fillId="0" borderId="0" xfId="51" applyFont="1" applyBorder="1" applyAlignment="1">
      <alignment vertical="center"/>
    </xf>
    <xf numFmtId="0" fontId="25" fillId="0" borderId="49" xfId="51" applyFont="1" applyBorder="1" applyAlignment="1">
      <alignment horizontal="left" vertical="center" wrapText="1"/>
    </xf>
    <xf numFmtId="0" fontId="25" fillId="0" borderId="65" xfId="51" applyFont="1" applyBorder="1" applyAlignment="1">
      <alignment horizontal="left" vertical="center"/>
    </xf>
    <xf numFmtId="0" fontId="52" fillId="0" borderId="45" xfId="51" applyFont="1" applyBorder="1" applyAlignment="1">
      <alignment horizontal="left" vertical="center" wrapText="1"/>
    </xf>
    <xf numFmtId="0" fontId="8" fillId="0" borderId="45" xfId="51" applyFont="1" applyBorder="1" applyAlignment="1">
      <alignment horizontal="left" vertical="center"/>
    </xf>
    <xf numFmtId="0" fontId="23" fillId="0" borderId="64" xfId="0" applyFont="1" applyBorder="1" applyAlignment="1">
      <alignment horizontal="left" vertical="center"/>
    </xf>
    <xf numFmtId="9" fontId="20" fillId="0" borderId="47" xfId="51" applyNumberFormat="1" applyFont="1" applyBorder="1" applyAlignment="1">
      <alignment horizontal="left" vertical="center"/>
    </xf>
    <xf numFmtId="9" fontId="20" fillId="0" borderId="49" xfId="51" applyNumberFormat="1" applyFont="1" applyBorder="1" applyAlignment="1">
      <alignment horizontal="left" vertical="center"/>
    </xf>
    <xf numFmtId="0" fontId="27" fillId="0" borderId="65" xfId="51" applyFont="1" applyFill="1" applyBorder="1" applyAlignment="1">
      <alignment horizontal="left" vertical="center"/>
    </xf>
    <xf numFmtId="0" fontId="27" fillId="0" borderId="49" xfId="51" applyFont="1" applyFill="1" applyBorder="1" applyAlignment="1">
      <alignment horizontal="left" vertical="center"/>
    </xf>
    <xf numFmtId="0" fontId="20" fillId="0" borderId="73" xfId="51" applyFont="1" applyFill="1" applyBorder="1" applyAlignment="1">
      <alignment horizontal="left" vertical="center"/>
    </xf>
    <xf numFmtId="0" fontId="23" fillId="0" borderId="74" xfId="51" applyFont="1" applyBorder="1" applyAlignment="1">
      <alignment horizontal="center" vertical="center"/>
    </xf>
    <xf numFmtId="0" fontId="20" fillId="0" borderId="71" xfId="51" applyFont="1" applyBorder="1" applyAlignment="1">
      <alignment horizontal="center" vertical="center"/>
    </xf>
    <xf numFmtId="0" fontId="20" fillId="0" borderId="72" xfId="51" applyFont="1" applyBorder="1" applyAlignment="1">
      <alignment horizontal="center" vertical="center"/>
    </xf>
    <xf numFmtId="0" fontId="20" fillId="0" borderId="72" xfId="51" applyFont="1" applyFill="1" applyBorder="1" applyAlignment="1">
      <alignment horizontal="left" vertical="center"/>
    </xf>
    <xf numFmtId="0" fontId="53" fillId="0" borderId="75" xfId="0" applyFont="1" applyBorder="1" applyAlignment="1">
      <alignment horizontal="center" vertical="center" wrapText="1"/>
    </xf>
    <xf numFmtId="0" fontId="53" fillId="0" borderId="76" xfId="0" applyFont="1" applyBorder="1" applyAlignment="1">
      <alignment horizontal="center" vertical="center" wrapText="1"/>
    </xf>
    <xf numFmtId="0" fontId="54" fillId="0" borderId="77" xfId="0" applyFont="1" applyBorder="1"/>
    <xf numFmtId="0" fontId="54" fillId="0" borderId="2" xfId="0" applyFont="1" applyBorder="1"/>
    <xf numFmtId="0" fontId="54" fillId="0" borderId="5" xfId="0" applyFont="1" applyBorder="1" applyAlignment="1">
      <alignment horizontal="center" vertical="center"/>
    </xf>
    <xf numFmtId="0" fontId="54" fillId="0" borderId="7" xfId="0" applyFont="1" applyBorder="1" applyAlignment="1">
      <alignment horizontal="center" vertical="center"/>
    </xf>
    <xf numFmtId="0" fontId="54" fillId="6" borderId="5" xfId="0" applyFont="1" applyFill="1" applyBorder="1" applyAlignment="1">
      <alignment horizontal="center" vertical="center"/>
    </xf>
    <xf numFmtId="0" fontId="54" fillId="6" borderId="7" xfId="0" applyFont="1" applyFill="1" applyBorder="1" applyAlignment="1">
      <alignment horizontal="center" vertical="center"/>
    </xf>
    <xf numFmtId="0" fontId="54" fillId="6" borderId="2" xfId="0" applyFont="1" applyFill="1" applyBorder="1"/>
    <xf numFmtId="0" fontId="0" fillId="0" borderId="77" xfId="0" applyBorder="1"/>
    <xf numFmtId="0" fontId="0" fillId="6" borderId="2" xfId="0" applyFill="1" applyBorder="1"/>
    <xf numFmtId="0" fontId="0" fillId="0" borderId="78" xfId="0" applyBorder="1"/>
    <xf numFmtId="0" fontId="0" fillId="0" borderId="79" xfId="0" applyBorder="1"/>
    <xf numFmtId="0" fontId="0" fillId="6" borderId="79" xfId="0" applyFill="1" applyBorder="1"/>
    <xf numFmtId="0" fontId="0" fillId="7" borderId="0" xfId="0" applyFill="1"/>
    <xf numFmtId="0" fontId="53" fillId="0" borderId="80" xfId="0" applyFont="1" applyBorder="1" applyAlignment="1">
      <alignment horizontal="center" vertical="center" wrapText="1"/>
    </xf>
    <xf numFmtId="0" fontId="54" fillId="0" borderId="81" xfId="0" applyFont="1" applyBorder="1" applyAlignment="1">
      <alignment horizontal="center" vertical="center"/>
    </xf>
    <xf numFmtId="0" fontId="54" fillId="0" borderId="82" xfId="0" applyFont="1" applyBorder="1"/>
    <xf numFmtId="0" fontId="0" fillId="0" borderId="82" xfId="0" applyBorder="1"/>
    <xf numFmtId="0" fontId="0" fillId="0" borderId="8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55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5" borderId="2" xfId="0" applyFont="1" applyFill="1" applyBorder="1" applyAlignment="1">
      <alignment vertical="top" wrapText="1"/>
    </xf>
    <xf numFmtId="0" fontId="54" fillId="8" borderId="2" xfId="0" applyFont="1" applyFill="1" applyBorder="1" applyAlignment="1">
      <alignment vertical="top" wrapText="1"/>
    </xf>
    <xf numFmtId="0" fontId="5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1" fillId="0" borderId="0" xfId="0" applyFont="1"/>
    <xf numFmtId="0" fontId="51" fillId="0" borderId="0" xfId="0" applyFont="1" applyAlignment="1">
      <alignment vertical="top" wrapText="1"/>
    </xf>
    <xf numFmtId="0" fontId="1" fillId="0" borderId="2" xfId="0" applyFont="1" applyFill="1" applyBorder="1" applyAlignment="1" quotePrefix="1">
      <alignment horizontal="center" vertical="center"/>
    </xf>
    <xf numFmtId="0" fontId="7" fillId="0" borderId="3" xfId="0" applyFont="1" applyFill="1" applyBorder="1" applyAlignment="1" quotePrefix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/>
    </xf>
    <xf numFmtId="0" fontId="14" fillId="0" borderId="2" xfId="54" applyFont="1" applyBorder="1" applyAlignment="1" quotePrefix="1">
      <alignment horizontal="center" vertical="center" wrapText="1"/>
    </xf>
    <xf numFmtId="0" fontId="1" fillId="0" borderId="8" xfId="0" applyFont="1" applyFill="1" applyBorder="1" applyAlignment="1" quotePrefix="1">
      <alignment horizontal="center" vertical="center"/>
    </xf>
    <xf numFmtId="0" fontId="6" fillId="0" borderId="2" xfId="54" applyBorder="1" applyAlignment="1" quotePrefix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 wrapText="1"/>
    </xf>
    <xf numFmtId="0" fontId="8" fillId="3" borderId="2" xfId="0" applyFont="1" applyFill="1" applyBorder="1" applyAlignment="1" quotePrefix="1">
      <alignment horizontal="center" vertical="center"/>
    </xf>
    <xf numFmtId="0" fontId="7" fillId="0" borderId="5" xfId="0" applyFont="1" applyFill="1" applyBorder="1" applyAlignment="1" quotePrefix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_110509_2006-09-28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S10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checked="Checked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checked="Checked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9124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38100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38100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9124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28575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988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101600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10160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10160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38100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3501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35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46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465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465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46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46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46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465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465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46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46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46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465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465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466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466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466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466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466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466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466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466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466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466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466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9466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7" name="Text Box 1"/>
        <xdr:cNvSpPr txBox="1">
          <a:spLocks noChangeArrowheads="1"/>
        </xdr:cNvSpPr>
      </xdr:nvSpPr>
      <xdr:spPr>
        <a:xfrm>
          <a:off x="0" y="49466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8" name="Text Box 1"/>
        <xdr:cNvSpPr txBox="1">
          <a:spLocks noChangeArrowheads="1"/>
        </xdr:cNvSpPr>
      </xdr:nvSpPr>
      <xdr:spPr>
        <a:xfrm>
          <a:off x="0" y="49466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9" name="Text Box 1"/>
        <xdr:cNvSpPr txBox="1">
          <a:spLocks noChangeArrowheads="1"/>
        </xdr:cNvSpPr>
      </xdr:nvSpPr>
      <xdr:spPr>
        <a:xfrm>
          <a:off x="0" y="49466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0" name="Text Box 1"/>
        <xdr:cNvSpPr txBox="1">
          <a:spLocks noChangeArrowheads="1"/>
        </xdr:cNvSpPr>
      </xdr:nvSpPr>
      <xdr:spPr>
        <a:xfrm>
          <a:off x="0" y="49466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466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9466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3" name="Text Box 1"/>
        <xdr:cNvSpPr txBox="1">
          <a:spLocks noChangeArrowheads="1"/>
        </xdr:cNvSpPr>
      </xdr:nvSpPr>
      <xdr:spPr>
        <a:xfrm>
          <a:off x="0" y="49466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4" name="Text Box 1"/>
        <xdr:cNvSpPr txBox="1">
          <a:spLocks noChangeArrowheads="1"/>
        </xdr:cNvSpPr>
      </xdr:nvSpPr>
      <xdr:spPr>
        <a:xfrm>
          <a:off x="0" y="49466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5" name="Text Box 1"/>
        <xdr:cNvSpPr txBox="1">
          <a:spLocks noChangeArrowheads="1"/>
        </xdr:cNvSpPr>
      </xdr:nvSpPr>
      <xdr:spPr>
        <a:xfrm>
          <a:off x="0" y="49466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466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466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8" name="Text Box 1"/>
        <xdr:cNvSpPr txBox="1">
          <a:spLocks noChangeArrowheads="1"/>
        </xdr:cNvSpPr>
      </xdr:nvSpPr>
      <xdr:spPr>
        <a:xfrm>
          <a:off x="0" y="49466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9" name="Text Box 1"/>
        <xdr:cNvSpPr txBox="1">
          <a:spLocks noChangeArrowheads="1"/>
        </xdr:cNvSpPr>
      </xdr:nvSpPr>
      <xdr:spPr>
        <a:xfrm>
          <a:off x="0" y="49466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0" name="Text Box 1"/>
        <xdr:cNvSpPr txBox="1">
          <a:spLocks noChangeArrowheads="1"/>
        </xdr:cNvSpPr>
      </xdr:nvSpPr>
      <xdr:spPr>
        <a:xfrm>
          <a:off x="0" y="49466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146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2" name="Text Box 1"/>
        <xdr:cNvSpPr txBox="1">
          <a:spLocks noChangeArrowheads="1"/>
        </xdr:cNvSpPr>
      </xdr:nvSpPr>
      <xdr:spPr>
        <a:xfrm>
          <a:off x="0" y="41465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3" name="Text Box 1"/>
        <xdr:cNvSpPr txBox="1">
          <a:spLocks noChangeArrowheads="1"/>
        </xdr:cNvSpPr>
      </xdr:nvSpPr>
      <xdr:spPr>
        <a:xfrm>
          <a:off x="0" y="41465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146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146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146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7" name="Text Box 1"/>
        <xdr:cNvSpPr txBox="1">
          <a:spLocks noChangeArrowheads="1"/>
        </xdr:cNvSpPr>
      </xdr:nvSpPr>
      <xdr:spPr>
        <a:xfrm>
          <a:off x="0" y="41465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8" name="Text Box 1"/>
        <xdr:cNvSpPr txBox="1">
          <a:spLocks noChangeArrowheads="1"/>
        </xdr:cNvSpPr>
      </xdr:nvSpPr>
      <xdr:spPr>
        <a:xfrm>
          <a:off x="0" y="41465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146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0" name="Text Box 1"/>
        <xdr:cNvSpPr txBox="1">
          <a:spLocks noChangeArrowheads="1"/>
        </xdr:cNvSpPr>
      </xdr:nvSpPr>
      <xdr:spPr>
        <a:xfrm>
          <a:off x="0" y="4146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146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52" name="Text Box 1"/>
        <xdr:cNvSpPr txBox="1">
          <a:spLocks noChangeArrowheads="1"/>
        </xdr:cNvSpPr>
      </xdr:nvSpPr>
      <xdr:spPr>
        <a:xfrm>
          <a:off x="0" y="41465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53" name="Text Box 1"/>
        <xdr:cNvSpPr txBox="1">
          <a:spLocks noChangeArrowheads="1"/>
        </xdr:cNvSpPr>
      </xdr:nvSpPr>
      <xdr:spPr>
        <a:xfrm>
          <a:off x="0" y="41465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8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9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30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3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4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35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8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9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0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09750" y="25812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219075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853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478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5825" y="93853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53150" y="93853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53325" y="9394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19275" y="30765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9100" y="25812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7300" y="24574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7300" y="26860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9100" y="30384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7300" y="29337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05750" y="24384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05750" y="26860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58025" y="30384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05750" y="28765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15150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15250" y="8001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15250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09750" y="19335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76525" y="19431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76525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371475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57575" y="17049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71775" y="17049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3400" y="17049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53975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81275" y="54991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58025" y="26193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58025" y="28479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15250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15150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15150" y="8001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7813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352425</xdr:colOff>
          <xdr:row>24</xdr:row>
          <xdr:rowOff>196850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76400" y="544195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09750" y="27717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30384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717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00525" y="27813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47850" y="16287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809750" y="21240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879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879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879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879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879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879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879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879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879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879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879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879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879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879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879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879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879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879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879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879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879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879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879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879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879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7" name="Text Box 1"/>
        <xdr:cNvSpPr txBox="1">
          <a:spLocks noChangeArrowheads="1"/>
        </xdr:cNvSpPr>
      </xdr:nvSpPr>
      <xdr:spPr>
        <a:xfrm>
          <a:off x="0" y="4879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8" name="Text Box 1"/>
        <xdr:cNvSpPr txBox="1">
          <a:spLocks noChangeArrowheads="1"/>
        </xdr:cNvSpPr>
      </xdr:nvSpPr>
      <xdr:spPr>
        <a:xfrm>
          <a:off x="0" y="407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29" name="Text Box 1"/>
        <xdr:cNvSpPr txBox="1">
          <a:spLocks noChangeArrowheads="1"/>
        </xdr:cNvSpPr>
      </xdr:nvSpPr>
      <xdr:spPr>
        <a:xfrm>
          <a:off x="0" y="407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30" name="Text Box 1"/>
        <xdr:cNvSpPr txBox="1">
          <a:spLocks noChangeArrowheads="1"/>
        </xdr:cNvSpPr>
      </xdr:nvSpPr>
      <xdr:spPr>
        <a:xfrm>
          <a:off x="0" y="407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07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07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3" name="Text Box 1"/>
        <xdr:cNvSpPr txBox="1">
          <a:spLocks noChangeArrowheads="1"/>
        </xdr:cNvSpPr>
      </xdr:nvSpPr>
      <xdr:spPr>
        <a:xfrm>
          <a:off x="0" y="407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4" name="Text Box 1"/>
        <xdr:cNvSpPr txBox="1">
          <a:spLocks noChangeArrowheads="1"/>
        </xdr:cNvSpPr>
      </xdr:nvSpPr>
      <xdr:spPr>
        <a:xfrm>
          <a:off x="0" y="407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35" name="Text Box 1"/>
        <xdr:cNvSpPr txBox="1">
          <a:spLocks noChangeArrowheads="1"/>
        </xdr:cNvSpPr>
      </xdr:nvSpPr>
      <xdr:spPr>
        <a:xfrm>
          <a:off x="0" y="407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07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07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8" name="Text Box 1"/>
        <xdr:cNvSpPr txBox="1">
          <a:spLocks noChangeArrowheads="1"/>
        </xdr:cNvSpPr>
      </xdr:nvSpPr>
      <xdr:spPr>
        <a:xfrm>
          <a:off x="0" y="407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9" name="Text Box 1"/>
        <xdr:cNvSpPr txBox="1">
          <a:spLocks noChangeArrowheads="1"/>
        </xdr:cNvSpPr>
      </xdr:nvSpPr>
      <xdr:spPr>
        <a:xfrm>
          <a:off x="0" y="407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0" name="Text Box 1"/>
        <xdr:cNvSpPr txBox="1">
          <a:spLocks noChangeArrowheads="1"/>
        </xdr:cNvSpPr>
      </xdr:nvSpPr>
      <xdr:spPr>
        <a:xfrm>
          <a:off x="0" y="407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57" customWidth="1"/>
    <col min="3" max="3" width="10.125" customWidth="1"/>
  </cols>
  <sheetData>
    <row r="1" ht="21" customHeight="1" spans="1:2">
      <c r="A1" s="458"/>
      <c r="B1" s="459" t="s">
        <v>0</v>
      </c>
    </row>
    <row r="2" spans="1:2">
      <c r="A2" s="36">
        <v>1</v>
      </c>
      <c r="B2" s="460" t="s">
        <v>1</v>
      </c>
    </row>
    <row r="3" spans="1:2">
      <c r="A3" s="36">
        <v>2</v>
      </c>
      <c r="B3" s="460" t="s">
        <v>2</v>
      </c>
    </row>
    <row r="4" spans="1:2">
      <c r="A4" s="36">
        <v>3</v>
      </c>
      <c r="B4" s="460" t="s">
        <v>3</v>
      </c>
    </row>
    <row r="5" spans="1:2">
      <c r="A5" s="36">
        <v>4</v>
      </c>
      <c r="B5" s="460" t="s">
        <v>4</v>
      </c>
    </row>
    <row r="6" spans="1:2">
      <c r="A6" s="36">
        <v>5</v>
      </c>
      <c r="B6" s="460" t="s">
        <v>5</v>
      </c>
    </row>
    <row r="7" spans="1:2">
      <c r="A7" s="36">
        <v>6</v>
      </c>
      <c r="B7" s="460" t="s">
        <v>6</v>
      </c>
    </row>
    <row r="8" s="456" customFormat="1" ht="15" customHeight="1" spans="1:2">
      <c r="A8" s="461">
        <v>7</v>
      </c>
      <c r="B8" s="462" t="s">
        <v>7</v>
      </c>
    </row>
    <row r="9" ht="18.95" customHeight="1" spans="1:2">
      <c r="A9" s="458"/>
      <c r="B9" s="463" t="s">
        <v>8</v>
      </c>
    </row>
    <row r="10" ht="15.95" customHeight="1" spans="1:2">
      <c r="A10" s="36">
        <v>1</v>
      </c>
      <c r="B10" s="464" t="s">
        <v>9</v>
      </c>
    </row>
    <row r="11" spans="1:2">
      <c r="A11" s="36">
        <v>2</v>
      </c>
      <c r="B11" s="460" t="s">
        <v>10</v>
      </c>
    </row>
    <row r="12" spans="1:2">
      <c r="A12" s="36">
        <v>3</v>
      </c>
      <c r="B12" s="462" t="s">
        <v>11</v>
      </c>
    </row>
    <row r="13" spans="1:2">
      <c r="A13" s="36">
        <v>4</v>
      </c>
      <c r="B13" s="460" t="s">
        <v>12</v>
      </c>
    </row>
    <row r="14" spans="1:2">
      <c r="A14" s="36">
        <v>5</v>
      </c>
      <c r="B14" s="460" t="s">
        <v>13</v>
      </c>
    </row>
    <row r="15" spans="1:2">
      <c r="A15" s="36">
        <v>6</v>
      </c>
      <c r="B15" s="460" t="s">
        <v>14</v>
      </c>
    </row>
    <row r="16" spans="1:2">
      <c r="A16" s="36">
        <v>7</v>
      </c>
      <c r="B16" s="460" t="s">
        <v>15</v>
      </c>
    </row>
    <row r="17" spans="1:2">
      <c r="A17" s="36">
        <v>8</v>
      </c>
      <c r="B17" s="460" t="s">
        <v>16</v>
      </c>
    </row>
    <row r="18" spans="1:2">
      <c r="A18" s="36">
        <v>9</v>
      </c>
      <c r="B18" s="460" t="s">
        <v>17</v>
      </c>
    </row>
    <row r="19" spans="1:2">
      <c r="A19" s="36"/>
      <c r="B19" s="460"/>
    </row>
    <row r="20" ht="20.25" spans="1:2">
      <c r="A20" s="458"/>
      <c r="B20" s="459" t="s">
        <v>18</v>
      </c>
    </row>
    <row r="21" spans="1:2">
      <c r="A21" s="36">
        <v>1</v>
      </c>
      <c r="B21" s="465" t="s">
        <v>19</v>
      </c>
    </row>
    <row r="22" spans="1:2">
      <c r="A22" s="36">
        <v>2</v>
      </c>
      <c r="B22" s="460" t="s">
        <v>20</v>
      </c>
    </row>
    <row r="23" spans="1:2">
      <c r="A23" s="36">
        <v>3</v>
      </c>
      <c r="B23" s="460" t="s">
        <v>21</v>
      </c>
    </row>
    <row r="24" spans="1:2">
      <c r="A24" s="36">
        <v>4</v>
      </c>
      <c r="B24" s="460" t="s">
        <v>22</v>
      </c>
    </row>
    <row r="25" spans="1:2">
      <c r="A25" s="36">
        <v>5</v>
      </c>
      <c r="B25" s="460" t="s">
        <v>23</v>
      </c>
    </row>
    <row r="26" spans="1:2">
      <c r="A26" s="36">
        <v>6</v>
      </c>
      <c r="B26" s="460" t="s">
        <v>24</v>
      </c>
    </row>
    <row r="27" spans="1:2">
      <c r="A27" s="36">
        <v>7</v>
      </c>
      <c r="B27" s="460" t="s">
        <v>25</v>
      </c>
    </row>
    <row r="28" spans="1:2">
      <c r="A28" s="36"/>
      <c r="B28" s="460"/>
    </row>
    <row r="29" ht="20.25" spans="1:2">
      <c r="A29" s="458"/>
      <c r="B29" s="459" t="s">
        <v>26</v>
      </c>
    </row>
    <row r="30" spans="1:2">
      <c r="A30" s="36">
        <v>1</v>
      </c>
      <c r="B30" s="465" t="s">
        <v>27</v>
      </c>
    </row>
    <row r="31" spans="1:2">
      <c r="A31" s="36">
        <v>2</v>
      </c>
      <c r="B31" s="460" t="s">
        <v>28</v>
      </c>
    </row>
    <row r="32" spans="1:2">
      <c r="A32" s="36">
        <v>3</v>
      </c>
      <c r="B32" s="460" t="s">
        <v>29</v>
      </c>
    </row>
    <row r="33" ht="28.5" spans="1:2">
      <c r="A33" s="36">
        <v>4</v>
      </c>
      <c r="B33" s="460" t="s">
        <v>30</v>
      </c>
    </row>
    <row r="34" spans="1:2">
      <c r="A34" s="36">
        <v>5</v>
      </c>
      <c r="B34" s="460" t="s">
        <v>31</v>
      </c>
    </row>
    <row r="35" spans="1:2">
      <c r="A35" s="36">
        <v>6</v>
      </c>
      <c r="B35" s="460" t="s">
        <v>32</v>
      </c>
    </row>
    <row r="36" spans="1:2">
      <c r="A36" s="36">
        <v>7</v>
      </c>
      <c r="B36" s="460" t="s">
        <v>33</v>
      </c>
    </row>
    <row r="37" spans="1:2">
      <c r="A37" s="36"/>
      <c r="B37" s="460"/>
    </row>
    <row r="39" spans="1:2">
      <c r="A39" s="466" t="s">
        <v>34</v>
      </c>
      <c r="B39" s="46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zoomScale="125" zoomScaleNormal="125" workbookViewId="0">
      <selection activeCell="F4" sqref="F4:F13"/>
    </sheetView>
  </sheetViews>
  <sheetFormatPr defaultColWidth="9" defaultRowHeight="13.5"/>
  <cols>
    <col min="1" max="1" width="7" style="1" customWidth="1"/>
    <col min="2" max="2" width="11.2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10" width="10" style="1" customWidth="1"/>
    <col min="11" max="11" width="9.125" style="1" customWidth="1"/>
    <col min="12" max="13" width="10.625" style="1" customWidth="1"/>
    <col min="14" max="16384" width="9" style="1"/>
  </cols>
  <sheetData>
    <row r="1" s="1" customFormat="1" ht="28.5" customHeight="1" spans="1:13">
      <c r="A1" s="5" t="s">
        <v>303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270</v>
      </c>
      <c r="B2" s="7" t="s">
        <v>275</v>
      </c>
      <c r="C2" s="7" t="s">
        <v>271</v>
      </c>
      <c r="D2" s="7" t="s">
        <v>272</v>
      </c>
      <c r="E2" s="7" t="s">
        <v>273</v>
      </c>
      <c r="F2" s="7" t="s">
        <v>274</v>
      </c>
      <c r="G2" s="6" t="s">
        <v>304</v>
      </c>
      <c r="H2" s="6"/>
      <c r="I2" s="6" t="s">
        <v>305</v>
      </c>
      <c r="J2" s="6"/>
      <c r="K2" s="8" t="s">
        <v>306</v>
      </c>
      <c r="L2" s="78" t="s">
        <v>307</v>
      </c>
      <c r="M2" s="24" t="s">
        <v>308</v>
      </c>
    </row>
    <row r="3" s="2" customFormat="1" ht="21" customHeight="1" spans="1:13">
      <c r="A3" s="6"/>
      <c r="B3" s="9"/>
      <c r="C3" s="9"/>
      <c r="D3" s="9"/>
      <c r="E3" s="9"/>
      <c r="F3" s="9"/>
      <c r="G3" s="6" t="s">
        <v>309</v>
      </c>
      <c r="H3" s="6" t="s">
        <v>310</v>
      </c>
      <c r="I3" s="6" t="s">
        <v>309</v>
      </c>
      <c r="J3" s="6" t="s">
        <v>310</v>
      </c>
      <c r="K3" s="10"/>
      <c r="L3" s="79"/>
      <c r="M3" s="25"/>
    </row>
    <row r="4" s="1" customFormat="1" ht="14.25" customHeight="1" spans="1:13">
      <c r="A4" s="28">
        <v>1</v>
      </c>
      <c r="B4" s="468" t="s">
        <v>287</v>
      </c>
      <c r="C4" s="14">
        <v>220305085</v>
      </c>
      <c r="D4" s="468" t="s">
        <v>285</v>
      </c>
      <c r="E4" s="14" t="s">
        <v>286</v>
      </c>
      <c r="F4" s="14" t="s">
        <v>62</v>
      </c>
      <c r="G4" s="75">
        <v>-0.02</v>
      </c>
      <c r="H4" s="75">
        <v>-0.01</v>
      </c>
      <c r="I4" s="75">
        <v>-0.03</v>
      </c>
      <c r="J4" s="75">
        <v>0</v>
      </c>
      <c r="K4" s="75">
        <f>SUM(G4:J4)</f>
        <v>-0.06</v>
      </c>
      <c r="L4" s="28" t="s">
        <v>311</v>
      </c>
      <c r="M4" s="28" t="s">
        <v>312</v>
      </c>
    </row>
    <row r="5" s="1" customFormat="1" ht="14.25" customHeight="1" spans="1:13">
      <c r="A5" s="28">
        <v>2</v>
      </c>
      <c r="B5" s="468" t="s">
        <v>287</v>
      </c>
      <c r="C5" s="14">
        <v>220418082</v>
      </c>
      <c r="D5" s="468" t="s">
        <v>285</v>
      </c>
      <c r="E5" s="14" t="s">
        <v>288</v>
      </c>
      <c r="F5" s="14" t="s">
        <v>62</v>
      </c>
      <c r="G5" s="76">
        <v>-0.025</v>
      </c>
      <c r="H5" s="75">
        <v>0</v>
      </c>
      <c r="I5" s="75">
        <v>-0.04</v>
      </c>
      <c r="J5" s="75">
        <v>0</v>
      </c>
      <c r="K5" s="75">
        <f t="shared" ref="K5:K17" si="0">SUM(G5:J5)</f>
        <v>-0.065</v>
      </c>
      <c r="L5" s="28" t="s">
        <v>311</v>
      </c>
      <c r="M5" s="28" t="s">
        <v>312</v>
      </c>
    </row>
    <row r="6" s="1" customFormat="1" ht="14.25" customHeight="1" spans="1:13">
      <c r="A6" s="28">
        <v>3</v>
      </c>
      <c r="B6" s="468" t="s">
        <v>287</v>
      </c>
      <c r="C6" s="14">
        <v>220321014</v>
      </c>
      <c r="D6" s="468" t="s">
        <v>285</v>
      </c>
      <c r="E6" s="14" t="s">
        <v>288</v>
      </c>
      <c r="F6" s="14" t="s">
        <v>62</v>
      </c>
      <c r="G6" s="75">
        <v>-0.01</v>
      </c>
      <c r="H6" s="75">
        <v>0</v>
      </c>
      <c r="I6" s="75">
        <v>-0.03</v>
      </c>
      <c r="J6" s="75">
        <v>0</v>
      </c>
      <c r="K6" s="75">
        <f t="shared" si="0"/>
        <v>-0.04</v>
      </c>
      <c r="L6" s="28" t="s">
        <v>311</v>
      </c>
      <c r="M6" s="28" t="s">
        <v>312</v>
      </c>
    </row>
    <row r="7" s="1" customFormat="1" ht="14.25" customHeight="1" spans="1:13">
      <c r="A7" s="28">
        <v>4</v>
      </c>
      <c r="B7" s="468" t="s">
        <v>287</v>
      </c>
      <c r="C7" s="14" t="s">
        <v>290</v>
      </c>
      <c r="D7" s="468" t="s">
        <v>285</v>
      </c>
      <c r="E7" s="14" t="s">
        <v>286</v>
      </c>
      <c r="F7" s="14" t="s">
        <v>62</v>
      </c>
      <c r="G7" s="75">
        <v>-0.02</v>
      </c>
      <c r="H7" s="75">
        <v>0</v>
      </c>
      <c r="I7" s="75">
        <v>-0.04</v>
      </c>
      <c r="J7" s="75">
        <v>0</v>
      </c>
      <c r="K7" s="75">
        <f t="shared" si="0"/>
        <v>-0.06</v>
      </c>
      <c r="L7" s="28" t="s">
        <v>311</v>
      </c>
      <c r="M7" s="28" t="s">
        <v>312</v>
      </c>
    </row>
    <row r="8" s="1" customFormat="1" ht="14.25" customHeight="1" spans="1:13">
      <c r="A8" s="28">
        <v>5</v>
      </c>
      <c r="B8" s="468" t="s">
        <v>287</v>
      </c>
      <c r="C8" s="14" t="s">
        <v>291</v>
      </c>
      <c r="D8" s="468" t="s">
        <v>285</v>
      </c>
      <c r="E8" s="14" t="s">
        <v>114</v>
      </c>
      <c r="F8" s="14" t="s">
        <v>62</v>
      </c>
      <c r="G8" s="75">
        <v>-0.01</v>
      </c>
      <c r="H8" s="75">
        <v>0</v>
      </c>
      <c r="I8" s="75">
        <v>-0.04</v>
      </c>
      <c r="J8" s="75">
        <v>0</v>
      </c>
      <c r="K8" s="75">
        <f t="shared" si="0"/>
        <v>-0.05</v>
      </c>
      <c r="L8" s="28" t="s">
        <v>311</v>
      </c>
      <c r="M8" s="28" t="s">
        <v>312</v>
      </c>
    </row>
    <row r="9" s="1" customFormat="1" ht="14.25" customHeight="1" spans="1:13">
      <c r="A9" s="28">
        <v>6</v>
      </c>
      <c r="B9" s="468" t="s">
        <v>287</v>
      </c>
      <c r="C9" s="14">
        <v>230222069</v>
      </c>
      <c r="D9" s="468" t="s">
        <v>285</v>
      </c>
      <c r="E9" s="14" t="s">
        <v>115</v>
      </c>
      <c r="F9" s="14" t="s">
        <v>62</v>
      </c>
      <c r="G9" s="75">
        <v>-0.02</v>
      </c>
      <c r="H9" s="75">
        <v>0</v>
      </c>
      <c r="I9" s="75">
        <v>-0.04</v>
      </c>
      <c r="J9" s="75">
        <v>0</v>
      </c>
      <c r="K9" s="75">
        <f t="shared" si="0"/>
        <v>-0.06</v>
      </c>
      <c r="L9" s="28" t="s">
        <v>311</v>
      </c>
      <c r="M9" s="28" t="s">
        <v>312</v>
      </c>
    </row>
    <row r="10" s="1" customFormat="1" ht="14.25" customHeight="1" spans="1:13">
      <c r="A10" s="28">
        <v>7</v>
      </c>
      <c r="B10" s="468" t="s">
        <v>287</v>
      </c>
      <c r="C10" s="14">
        <v>230222063</v>
      </c>
      <c r="D10" s="468" t="s">
        <v>285</v>
      </c>
      <c r="E10" s="14" t="s">
        <v>292</v>
      </c>
      <c r="F10" s="14" t="s">
        <v>62</v>
      </c>
      <c r="G10" s="75">
        <v>-0.02</v>
      </c>
      <c r="H10" s="75">
        <v>-0.01</v>
      </c>
      <c r="I10" s="75">
        <v>-0.04</v>
      </c>
      <c r="J10" s="80">
        <v>-0.01</v>
      </c>
      <c r="K10" s="75">
        <f t="shared" si="0"/>
        <v>-0.08</v>
      </c>
      <c r="L10" s="28" t="s">
        <v>311</v>
      </c>
      <c r="M10" s="28" t="s">
        <v>312</v>
      </c>
    </row>
    <row r="11" s="1" customFormat="1" ht="14.25" customHeight="1" spans="1:13">
      <c r="A11" s="28">
        <v>8</v>
      </c>
      <c r="B11" s="468" t="s">
        <v>287</v>
      </c>
      <c r="C11" s="14">
        <v>230222064</v>
      </c>
      <c r="D11" s="468" t="s">
        <v>285</v>
      </c>
      <c r="E11" s="14" t="s">
        <v>116</v>
      </c>
      <c r="F11" s="14" t="s">
        <v>62</v>
      </c>
      <c r="G11" s="76">
        <v>-0.005</v>
      </c>
      <c r="H11" s="75">
        <v>0</v>
      </c>
      <c r="I11" s="75">
        <v>-0.01</v>
      </c>
      <c r="J11" s="75">
        <v>-0.01</v>
      </c>
      <c r="K11" s="75">
        <f t="shared" si="0"/>
        <v>-0.025</v>
      </c>
      <c r="L11" s="28" t="s">
        <v>311</v>
      </c>
      <c r="M11" s="28" t="s">
        <v>312</v>
      </c>
    </row>
    <row r="12" s="1" customFormat="1" ht="14.25" customHeight="1" spans="1:13">
      <c r="A12" s="28">
        <v>9</v>
      </c>
      <c r="B12" s="468" t="s">
        <v>287</v>
      </c>
      <c r="C12" s="14" t="s">
        <v>293</v>
      </c>
      <c r="D12" s="468" t="s">
        <v>285</v>
      </c>
      <c r="E12" s="14" t="s">
        <v>294</v>
      </c>
      <c r="F12" s="14" t="s">
        <v>62</v>
      </c>
      <c r="G12" s="76">
        <v>-0.005</v>
      </c>
      <c r="H12" s="75">
        <v>0</v>
      </c>
      <c r="I12" s="75">
        <v>-0.01</v>
      </c>
      <c r="J12" s="75">
        <v>-0.01</v>
      </c>
      <c r="K12" s="75">
        <f t="shared" si="0"/>
        <v>-0.025</v>
      </c>
      <c r="L12" s="28" t="s">
        <v>311</v>
      </c>
      <c r="M12" s="28" t="s">
        <v>312</v>
      </c>
    </row>
    <row r="13" s="1" customFormat="1" ht="14.25" customHeight="1" spans="1:13">
      <c r="A13" s="28">
        <v>10</v>
      </c>
      <c r="B13" s="468" t="s">
        <v>287</v>
      </c>
      <c r="C13" s="14" t="s">
        <v>295</v>
      </c>
      <c r="D13" s="468" t="s">
        <v>285</v>
      </c>
      <c r="E13" s="14" t="s">
        <v>296</v>
      </c>
      <c r="F13" s="14" t="s">
        <v>62</v>
      </c>
      <c r="G13" s="75">
        <v>-0.01</v>
      </c>
      <c r="H13" s="75">
        <v>0</v>
      </c>
      <c r="I13" s="75">
        <v>-0.03</v>
      </c>
      <c r="J13" s="75">
        <v>0</v>
      </c>
      <c r="K13" s="75">
        <f t="shared" si="0"/>
        <v>-0.04</v>
      </c>
      <c r="L13" s="28" t="s">
        <v>311</v>
      </c>
      <c r="M13" s="28" t="s">
        <v>312</v>
      </c>
    </row>
    <row r="14" s="1" customFormat="1" ht="14.25" customHeight="1" spans="1:13">
      <c r="A14" s="28">
        <v>11</v>
      </c>
      <c r="B14" s="468" t="s">
        <v>287</v>
      </c>
      <c r="C14" s="14" t="s">
        <v>297</v>
      </c>
      <c r="D14" s="468" t="s">
        <v>285</v>
      </c>
      <c r="E14" s="14" t="s">
        <v>115</v>
      </c>
      <c r="F14" s="14" t="s">
        <v>62</v>
      </c>
      <c r="G14" s="75">
        <v>-0.02</v>
      </c>
      <c r="H14" s="75">
        <v>0</v>
      </c>
      <c r="I14" s="75">
        <v>-0.04</v>
      </c>
      <c r="J14" s="75">
        <v>0</v>
      </c>
      <c r="K14" s="75">
        <f t="shared" si="0"/>
        <v>-0.06</v>
      </c>
      <c r="L14" s="28" t="s">
        <v>311</v>
      </c>
      <c r="M14" s="28" t="s">
        <v>312</v>
      </c>
    </row>
    <row r="15" s="1" customFormat="1" ht="14.25" customHeight="1" spans="1:13">
      <c r="A15" s="28">
        <v>12</v>
      </c>
      <c r="B15" s="468" t="s">
        <v>287</v>
      </c>
      <c r="C15" s="14" t="s">
        <v>298</v>
      </c>
      <c r="D15" s="468" t="s">
        <v>285</v>
      </c>
      <c r="E15" s="14" t="s">
        <v>299</v>
      </c>
      <c r="F15" s="14" t="s">
        <v>62</v>
      </c>
      <c r="G15" s="75">
        <v>-0.02</v>
      </c>
      <c r="H15" s="75">
        <v>0</v>
      </c>
      <c r="I15" s="75">
        <v>-0.04</v>
      </c>
      <c r="J15" s="75">
        <v>0</v>
      </c>
      <c r="K15" s="75">
        <f t="shared" si="0"/>
        <v>-0.06</v>
      </c>
      <c r="L15" s="28" t="s">
        <v>311</v>
      </c>
      <c r="M15" s="28" t="s">
        <v>312</v>
      </c>
    </row>
    <row r="16" s="4" customFormat="1" ht="29.25" customHeight="1" spans="1:13">
      <c r="A16" s="18" t="s">
        <v>300</v>
      </c>
      <c r="B16" s="19"/>
      <c r="C16" s="19"/>
      <c r="D16" s="19"/>
      <c r="E16" s="20"/>
      <c r="F16" s="21"/>
      <c r="G16" s="30"/>
      <c r="H16" s="18" t="s">
        <v>301</v>
      </c>
      <c r="I16" s="19"/>
      <c r="J16" s="19"/>
      <c r="K16" s="20"/>
      <c r="L16" s="81"/>
      <c r="M16" s="26"/>
    </row>
    <row r="17" s="1" customFormat="1" ht="105" customHeight="1" spans="1:13">
      <c r="A17" s="22" t="s">
        <v>313</v>
      </c>
      <c r="B17" s="77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</sheetData>
  <mergeCells count="17">
    <mergeCell ref="A1:M1"/>
    <mergeCell ref="G2:H2"/>
    <mergeCell ref="I2:J2"/>
    <mergeCell ref="A16:E16"/>
    <mergeCell ref="F16:G16"/>
    <mergeCell ref="H16:K16"/>
    <mergeCell ref="L16:M16"/>
    <mergeCell ref="A17:M17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4 M5:M11 M12:M15 M16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3"/>
  <sheetViews>
    <sheetView workbookViewId="0">
      <selection activeCell="J8" sqref="J8:L8"/>
    </sheetView>
  </sheetViews>
  <sheetFormatPr defaultColWidth="9" defaultRowHeight="13.5"/>
  <cols>
    <col min="1" max="2" width="8.625" style="4" customWidth="1"/>
    <col min="3" max="3" width="12.125" style="4" customWidth="1"/>
    <col min="4" max="4" width="12.875" style="4" customWidth="1"/>
    <col min="5" max="5" width="14.1666666666667" style="4" customWidth="1"/>
    <col min="6" max="6" width="14.375" style="4" customWidth="1"/>
    <col min="7" max="7" width="17.775" style="4" customWidth="1"/>
    <col min="8" max="8" width="14.85" style="4" customWidth="1"/>
    <col min="9" max="9" width="6.375" style="4" customWidth="1"/>
    <col min="10" max="20" width="8.125" style="4" customWidth="1"/>
    <col min="21" max="21" width="7.875" style="4" customWidth="1"/>
    <col min="22" max="22" width="7" style="4" customWidth="1"/>
    <col min="23" max="23" width="8.5" style="4" customWidth="1"/>
    <col min="24" max="16384" width="9" style="4"/>
  </cols>
  <sheetData>
    <row r="1" s="4" customFormat="1" ht="28.5" customHeight="1" spans="1:23">
      <c r="A1" s="5" t="s">
        <v>314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49" customFormat="1" ht="15.95" customHeight="1" spans="1:23">
      <c r="A2" s="7" t="s">
        <v>315</v>
      </c>
      <c r="B2" s="7" t="s">
        <v>275</v>
      </c>
      <c r="C2" s="7" t="s">
        <v>271</v>
      </c>
      <c r="D2" s="7" t="s">
        <v>272</v>
      </c>
      <c r="E2" s="7" t="s">
        <v>273</v>
      </c>
      <c r="F2" s="7" t="s">
        <v>274</v>
      </c>
      <c r="G2" s="51" t="s">
        <v>316</v>
      </c>
      <c r="H2" s="52"/>
      <c r="I2" s="69"/>
      <c r="J2" s="51" t="s">
        <v>317</v>
      </c>
      <c r="K2" s="52"/>
      <c r="L2" s="69"/>
      <c r="M2" s="51" t="s">
        <v>318</v>
      </c>
      <c r="N2" s="52"/>
      <c r="O2" s="69"/>
      <c r="P2" s="51" t="s">
        <v>319</v>
      </c>
      <c r="Q2" s="52"/>
      <c r="R2" s="69"/>
      <c r="S2" s="52" t="s">
        <v>320</v>
      </c>
      <c r="T2" s="52"/>
      <c r="U2" s="69"/>
      <c r="V2" s="72" t="s">
        <v>321</v>
      </c>
      <c r="W2" s="72" t="s">
        <v>284</v>
      </c>
    </row>
    <row r="3" s="49" customFormat="1" ht="18" customHeight="1" spans="1:23">
      <c r="A3" s="9"/>
      <c r="B3" s="53"/>
      <c r="C3" s="53"/>
      <c r="D3" s="53"/>
      <c r="E3" s="53"/>
      <c r="F3" s="53"/>
      <c r="G3" s="6" t="s">
        <v>322</v>
      </c>
      <c r="H3" s="6" t="s">
        <v>67</v>
      </c>
      <c r="I3" s="6" t="s">
        <v>275</v>
      </c>
      <c r="J3" s="6" t="s">
        <v>322</v>
      </c>
      <c r="K3" s="6" t="s">
        <v>67</v>
      </c>
      <c r="L3" s="6" t="s">
        <v>275</v>
      </c>
      <c r="M3" s="6" t="s">
        <v>322</v>
      </c>
      <c r="N3" s="6" t="s">
        <v>67</v>
      </c>
      <c r="O3" s="6" t="s">
        <v>275</v>
      </c>
      <c r="P3" s="6" t="s">
        <v>322</v>
      </c>
      <c r="Q3" s="6" t="s">
        <v>67</v>
      </c>
      <c r="R3" s="6" t="s">
        <v>275</v>
      </c>
      <c r="S3" s="6" t="s">
        <v>322</v>
      </c>
      <c r="T3" s="6" t="s">
        <v>67</v>
      </c>
      <c r="U3" s="6" t="s">
        <v>275</v>
      </c>
      <c r="V3" s="73"/>
      <c r="W3" s="73"/>
    </row>
    <row r="4" s="50" customFormat="1" ht="49" customHeight="1" spans="1:23">
      <c r="A4" s="54" t="s">
        <v>323</v>
      </c>
      <c r="B4" s="54" t="s">
        <v>287</v>
      </c>
      <c r="C4" s="55" t="s">
        <v>324</v>
      </c>
      <c r="D4" s="469" t="s">
        <v>285</v>
      </c>
      <c r="E4" s="55" t="s">
        <v>325</v>
      </c>
      <c r="F4" s="55" t="s">
        <v>62</v>
      </c>
      <c r="G4" s="470" t="s">
        <v>285</v>
      </c>
      <c r="H4" s="57" t="s">
        <v>326</v>
      </c>
      <c r="I4" s="471" t="s">
        <v>287</v>
      </c>
      <c r="J4" s="470" t="s">
        <v>285</v>
      </c>
      <c r="K4" s="56" t="s">
        <v>327</v>
      </c>
      <c r="L4" s="56" t="s">
        <v>328</v>
      </c>
      <c r="M4" s="471" t="s">
        <v>329</v>
      </c>
      <c r="N4" s="471" t="s">
        <v>330</v>
      </c>
      <c r="O4" s="471" t="s">
        <v>331</v>
      </c>
      <c r="P4" s="471" t="s">
        <v>332</v>
      </c>
      <c r="Q4" s="471" t="s">
        <v>333</v>
      </c>
      <c r="R4" s="471" t="s">
        <v>334</v>
      </c>
      <c r="S4" s="471" t="s">
        <v>335</v>
      </c>
      <c r="T4" s="56" t="s">
        <v>336</v>
      </c>
      <c r="U4" s="70" t="s">
        <v>337</v>
      </c>
      <c r="V4" s="56" t="s">
        <v>338</v>
      </c>
      <c r="W4" s="56" t="s">
        <v>312</v>
      </c>
    </row>
    <row r="5" s="4" customFormat="1" ht="14.25" customHeight="1" spans="1:23">
      <c r="A5" s="58"/>
      <c r="B5" s="58"/>
      <c r="C5" s="58"/>
      <c r="D5" s="58"/>
      <c r="E5" s="58"/>
      <c r="F5" s="59"/>
      <c r="G5" s="51" t="s">
        <v>339</v>
      </c>
      <c r="H5" s="52"/>
      <c r="I5" s="69"/>
      <c r="J5" s="51" t="s">
        <v>340</v>
      </c>
      <c r="K5" s="52"/>
      <c r="L5" s="69"/>
      <c r="M5" s="51" t="s">
        <v>341</v>
      </c>
      <c r="N5" s="52"/>
      <c r="O5" s="69"/>
      <c r="P5" s="51" t="s">
        <v>342</v>
      </c>
      <c r="Q5" s="52"/>
      <c r="R5" s="69"/>
      <c r="S5" s="52" t="s">
        <v>343</v>
      </c>
      <c r="T5" s="52"/>
      <c r="U5" s="69"/>
      <c r="V5" s="14"/>
      <c r="W5" s="14"/>
    </row>
    <row r="6" s="4" customFormat="1" ht="14.25" customHeight="1" spans="1:23">
      <c r="A6" s="58"/>
      <c r="B6" s="58"/>
      <c r="C6" s="58"/>
      <c r="D6" s="58"/>
      <c r="E6" s="58"/>
      <c r="F6" s="59"/>
      <c r="G6" s="6" t="s">
        <v>322</v>
      </c>
      <c r="H6" s="6" t="s">
        <v>67</v>
      </c>
      <c r="I6" s="6" t="s">
        <v>275</v>
      </c>
      <c r="J6" s="6" t="s">
        <v>322</v>
      </c>
      <c r="K6" s="6" t="s">
        <v>67</v>
      </c>
      <c r="L6" s="6" t="s">
        <v>275</v>
      </c>
      <c r="M6" s="6" t="s">
        <v>322</v>
      </c>
      <c r="N6" s="6" t="s">
        <v>67</v>
      </c>
      <c r="O6" s="6" t="s">
        <v>275</v>
      </c>
      <c r="P6" s="6" t="s">
        <v>322</v>
      </c>
      <c r="Q6" s="6" t="s">
        <v>67</v>
      </c>
      <c r="R6" s="6" t="s">
        <v>275</v>
      </c>
      <c r="S6" s="6" t="s">
        <v>322</v>
      </c>
      <c r="T6" s="6" t="s">
        <v>67</v>
      </c>
      <c r="U6" s="6" t="s">
        <v>275</v>
      </c>
      <c r="V6" s="14"/>
      <c r="W6" s="14"/>
    </row>
    <row r="7" s="4" customFormat="1" ht="49" customHeight="1" spans="1:23">
      <c r="A7" s="60"/>
      <c r="B7" s="60"/>
      <c r="C7" s="60"/>
      <c r="D7" s="60"/>
      <c r="E7" s="60"/>
      <c r="F7" s="61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 t="s">
        <v>338</v>
      </c>
      <c r="W7" s="14" t="s">
        <v>312</v>
      </c>
    </row>
    <row r="8" s="4" customFormat="1" ht="14.25" customHeight="1" spans="1:23">
      <c r="A8" s="62" t="s">
        <v>323</v>
      </c>
      <c r="B8" s="14" t="s">
        <v>287</v>
      </c>
      <c r="C8" s="15" t="s">
        <v>344</v>
      </c>
      <c r="D8" s="468" t="s">
        <v>285</v>
      </c>
      <c r="E8" s="63" t="s">
        <v>345</v>
      </c>
      <c r="F8" s="62" t="s">
        <v>62</v>
      </c>
      <c r="G8" s="51" t="s">
        <v>316</v>
      </c>
      <c r="H8" s="52"/>
      <c r="I8" s="69"/>
      <c r="J8" s="51" t="s">
        <v>317</v>
      </c>
      <c r="K8" s="52"/>
      <c r="L8" s="69"/>
      <c r="M8" s="51" t="s">
        <v>318</v>
      </c>
      <c r="N8" s="52"/>
      <c r="O8" s="69"/>
      <c r="P8" s="51" t="s">
        <v>319</v>
      </c>
      <c r="Q8" s="52"/>
      <c r="R8" s="69"/>
      <c r="S8" s="52" t="s">
        <v>320</v>
      </c>
      <c r="T8" s="52"/>
      <c r="U8" s="69"/>
      <c r="V8" s="72" t="s">
        <v>321</v>
      </c>
      <c r="W8" s="14"/>
    </row>
    <row r="9" s="4" customFormat="1" ht="14.25" customHeight="1" spans="1:23">
      <c r="A9" s="58"/>
      <c r="B9" s="14"/>
      <c r="C9" s="15"/>
      <c r="D9" s="14"/>
      <c r="E9" s="58"/>
      <c r="F9" s="58"/>
      <c r="G9" s="6" t="s">
        <v>322</v>
      </c>
      <c r="H9" s="6" t="s">
        <v>67</v>
      </c>
      <c r="I9" s="6" t="s">
        <v>275</v>
      </c>
      <c r="J9" s="6" t="s">
        <v>322</v>
      </c>
      <c r="K9" s="6" t="s">
        <v>67</v>
      </c>
      <c r="L9" s="6" t="s">
        <v>275</v>
      </c>
      <c r="M9" s="6" t="s">
        <v>322</v>
      </c>
      <c r="N9" s="6" t="s">
        <v>67</v>
      </c>
      <c r="O9" s="6" t="s">
        <v>275</v>
      </c>
      <c r="P9" s="6" t="s">
        <v>322</v>
      </c>
      <c r="Q9" s="6" t="s">
        <v>67</v>
      </c>
      <c r="R9" s="6" t="s">
        <v>275</v>
      </c>
      <c r="S9" s="6" t="s">
        <v>322</v>
      </c>
      <c r="T9" s="6" t="s">
        <v>67</v>
      </c>
      <c r="U9" s="6" t="s">
        <v>275</v>
      </c>
      <c r="V9" s="73"/>
      <c r="W9" s="14"/>
    </row>
    <row r="10" s="50" customFormat="1" ht="45" customHeight="1" spans="1:23">
      <c r="A10" s="64"/>
      <c r="B10" s="56"/>
      <c r="C10" s="13"/>
      <c r="D10" s="56"/>
      <c r="E10" s="64"/>
      <c r="F10" s="64"/>
      <c r="G10" s="470" t="s">
        <v>285</v>
      </c>
      <c r="H10" s="57" t="s">
        <v>326</v>
      </c>
      <c r="I10" s="471" t="s">
        <v>287</v>
      </c>
      <c r="J10" s="470" t="s">
        <v>285</v>
      </c>
      <c r="K10" s="56" t="s">
        <v>327</v>
      </c>
      <c r="L10" s="56" t="s">
        <v>328</v>
      </c>
      <c r="M10" s="471" t="s">
        <v>329</v>
      </c>
      <c r="N10" s="471" t="s">
        <v>330</v>
      </c>
      <c r="O10" s="471" t="s">
        <v>331</v>
      </c>
      <c r="P10" s="471" t="s">
        <v>332</v>
      </c>
      <c r="Q10" s="471" t="s">
        <v>333</v>
      </c>
      <c r="R10" s="471" t="s">
        <v>334</v>
      </c>
      <c r="S10" s="471" t="s">
        <v>335</v>
      </c>
      <c r="T10" s="56" t="s">
        <v>336</v>
      </c>
      <c r="U10" s="70" t="s">
        <v>337</v>
      </c>
      <c r="V10" s="56" t="s">
        <v>338</v>
      </c>
      <c r="W10" s="56" t="s">
        <v>312</v>
      </c>
    </row>
    <row r="11" s="4" customFormat="1" ht="16" customHeight="1" spans="1:23">
      <c r="A11" s="58"/>
      <c r="B11" s="14"/>
      <c r="C11" s="15"/>
      <c r="D11" s="14"/>
      <c r="E11" s="58"/>
      <c r="F11" s="58"/>
      <c r="G11" s="51" t="s">
        <v>339</v>
      </c>
      <c r="H11" s="52"/>
      <c r="I11" s="69"/>
      <c r="J11" s="51" t="s">
        <v>340</v>
      </c>
      <c r="K11" s="52"/>
      <c r="L11" s="69"/>
      <c r="M11" s="51" t="s">
        <v>341</v>
      </c>
      <c r="N11" s="52"/>
      <c r="O11" s="69"/>
      <c r="P11" s="51" t="s">
        <v>342</v>
      </c>
      <c r="Q11" s="52"/>
      <c r="R11" s="69"/>
      <c r="S11" s="52" t="s">
        <v>343</v>
      </c>
      <c r="T11" s="52"/>
      <c r="U11" s="69"/>
      <c r="V11" s="14"/>
      <c r="W11" s="14"/>
    </row>
    <row r="12" s="4" customFormat="1" ht="15" customHeight="1" spans="1:23">
      <c r="A12" s="58"/>
      <c r="B12" s="14"/>
      <c r="C12" s="15"/>
      <c r="D12" s="14"/>
      <c r="E12" s="58"/>
      <c r="F12" s="58"/>
      <c r="G12" s="6" t="s">
        <v>322</v>
      </c>
      <c r="H12" s="6" t="s">
        <v>67</v>
      </c>
      <c r="I12" s="6" t="s">
        <v>275</v>
      </c>
      <c r="J12" s="6" t="s">
        <v>322</v>
      </c>
      <c r="K12" s="6" t="s">
        <v>67</v>
      </c>
      <c r="L12" s="6" t="s">
        <v>275</v>
      </c>
      <c r="M12" s="6" t="s">
        <v>322</v>
      </c>
      <c r="N12" s="6" t="s">
        <v>67</v>
      </c>
      <c r="O12" s="6" t="s">
        <v>275</v>
      </c>
      <c r="P12" s="6" t="s">
        <v>322</v>
      </c>
      <c r="Q12" s="6" t="s">
        <v>67</v>
      </c>
      <c r="R12" s="6" t="s">
        <v>275</v>
      </c>
      <c r="S12" s="6" t="s">
        <v>322</v>
      </c>
      <c r="T12" s="6" t="s">
        <v>67</v>
      </c>
      <c r="U12" s="6" t="s">
        <v>275</v>
      </c>
      <c r="V12" s="14"/>
      <c r="W12" s="14"/>
    </row>
    <row r="13" s="50" customFormat="1" ht="49" customHeight="1" spans="1:23">
      <c r="A13" s="65"/>
      <c r="B13" s="56"/>
      <c r="C13" s="13"/>
      <c r="D13" s="56"/>
      <c r="E13" s="65"/>
      <c r="F13" s="65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 t="s">
        <v>338</v>
      </c>
      <c r="W13" s="56" t="s">
        <v>312</v>
      </c>
    </row>
    <row r="14" s="4" customFormat="1" ht="14.25" customHeight="1" spans="1:23">
      <c r="A14" s="62" t="s">
        <v>323</v>
      </c>
      <c r="B14" s="14" t="s">
        <v>287</v>
      </c>
      <c r="C14" s="15" t="s">
        <v>346</v>
      </c>
      <c r="D14" s="468" t="s">
        <v>285</v>
      </c>
      <c r="E14" s="15" t="s">
        <v>347</v>
      </c>
      <c r="F14" s="14" t="s">
        <v>62</v>
      </c>
      <c r="G14" s="51" t="s">
        <v>316</v>
      </c>
      <c r="H14" s="52"/>
      <c r="I14" s="69"/>
      <c r="J14" s="51" t="s">
        <v>317</v>
      </c>
      <c r="K14" s="52"/>
      <c r="L14" s="69"/>
      <c r="M14" s="51" t="s">
        <v>318</v>
      </c>
      <c r="N14" s="52"/>
      <c r="O14" s="69"/>
      <c r="P14" s="51" t="s">
        <v>319</v>
      </c>
      <c r="Q14" s="52"/>
      <c r="R14" s="69"/>
      <c r="S14" s="52" t="s">
        <v>320</v>
      </c>
      <c r="T14" s="52"/>
      <c r="U14" s="69"/>
      <c r="V14" s="72" t="s">
        <v>321</v>
      </c>
      <c r="W14" s="14"/>
    </row>
    <row r="15" s="4" customFormat="1" ht="14.25" customHeight="1" spans="1:23">
      <c r="A15" s="58"/>
      <c r="B15" s="14"/>
      <c r="C15" s="14"/>
      <c r="D15" s="14"/>
      <c r="E15" s="14"/>
      <c r="F15" s="14"/>
      <c r="G15" s="6" t="s">
        <v>322</v>
      </c>
      <c r="H15" s="6" t="s">
        <v>67</v>
      </c>
      <c r="I15" s="6" t="s">
        <v>275</v>
      </c>
      <c r="J15" s="6" t="s">
        <v>322</v>
      </c>
      <c r="K15" s="6" t="s">
        <v>67</v>
      </c>
      <c r="L15" s="6" t="s">
        <v>275</v>
      </c>
      <c r="M15" s="6" t="s">
        <v>322</v>
      </c>
      <c r="N15" s="6" t="s">
        <v>67</v>
      </c>
      <c r="O15" s="6" t="s">
        <v>275</v>
      </c>
      <c r="P15" s="6" t="s">
        <v>322</v>
      </c>
      <c r="Q15" s="6" t="s">
        <v>67</v>
      </c>
      <c r="R15" s="6" t="s">
        <v>275</v>
      </c>
      <c r="S15" s="6" t="s">
        <v>322</v>
      </c>
      <c r="T15" s="6" t="s">
        <v>67</v>
      </c>
      <c r="U15" s="6" t="s">
        <v>275</v>
      </c>
      <c r="V15" s="73"/>
      <c r="W15" s="14"/>
    </row>
    <row r="16" s="50" customFormat="1" ht="46" customHeight="1" spans="1:23">
      <c r="A16" s="64"/>
      <c r="B16" s="56"/>
      <c r="C16" s="56"/>
      <c r="D16" s="56"/>
      <c r="E16" s="56"/>
      <c r="F16" s="56"/>
      <c r="G16" s="470" t="s">
        <v>285</v>
      </c>
      <c r="H16" s="57" t="s">
        <v>326</v>
      </c>
      <c r="I16" s="471" t="s">
        <v>287</v>
      </c>
      <c r="J16" s="470" t="s">
        <v>285</v>
      </c>
      <c r="K16" s="56" t="s">
        <v>327</v>
      </c>
      <c r="L16" s="56" t="s">
        <v>328</v>
      </c>
      <c r="M16" s="471" t="s">
        <v>329</v>
      </c>
      <c r="N16" s="471" t="s">
        <v>330</v>
      </c>
      <c r="O16" s="471" t="s">
        <v>331</v>
      </c>
      <c r="P16" s="471" t="s">
        <v>332</v>
      </c>
      <c r="Q16" s="471" t="s">
        <v>333</v>
      </c>
      <c r="R16" s="471" t="s">
        <v>334</v>
      </c>
      <c r="S16" s="471" t="s">
        <v>335</v>
      </c>
      <c r="T16" s="56" t="s">
        <v>336</v>
      </c>
      <c r="U16" s="70" t="s">
        <v>337</v>
      </c>
      <c r="V16" s="56" t="s">
        <v>338</v>
      </c>
      <c r="W16" s="56" t="s">
        <v>312</v>
      </c>
    </row>
    <row r="17" s="4" customFormat="1" ht="14.25" customHeight="1" spans="1:23">
      <c r="A17" s="58"/>
      <c r="B17" s="14"/>
      <c r="C17" s="14"/>
      <c r="D17" s="14"/>
      <c r="E17" s="14"/>
      <c r="F17" s="14"/>
      <c r="G17" s="51" t="s">
        <v>339</v>
      </c>
      <c r="H17" s="52"/>
      <c r="I17" s="69"/>
      <c r="J17" s="51" t="s">
        <v>340</v>
      </c>
      <c r="K17" s="52"/>
      <c r="L17" s="69"/>
      <c r="M17" s="51" t="s">
        <v>341</v>
      </c>
      <c r="N17" s="52"/>
      <c r="O17" s="69"/>
      <c r="P17" s="51" t="s">
        <v>342</v>
      </c>
      <c r="Q17" s="52"/>
      <c r="R17" s="69"/>
      <c r="S17" s="52" t="s">
        <v>343</v>
      </c>
      <c r="T17" s="52"/>
      <c r="U17" s="69"/>
      <c r="V17" s="14"/>
      <c r="W17" s="14"/>
    </row>
    <row r="18" s="4" customFormat="1" ht="14.25" customHeight="1" spans="1:23">
      <c r="A18" s="58"/>
      <c r="B18" s="14"/>
      <c r="C18" s="14"/>
      <c r="D18" s="14"/>
      <c r="E18" s="14"/>
      <c r="F18" s="14"/>
      <c r="G18" s="6" t="s">
        <v>322</v>
      </c>
      <c r="H18" s="6" t="s">
        <v>67</v>
      </c>
      <c r="I18" s="6" t="s">
        <v>275</v>
      </c>
      <c r="J18" s="6" t="s">
        <v>322</v>
      </c>
      <c r="K18" s="6" t="s">
        <v>67</v>
      </c>
      <c r="L18" s="6" t="s">
        <v>275</v>
      </c>
      <c r="M18" s="6" t="s">
        <v>322</v>
      </c>
      <c r="N18" s="6" t="s">
        <v>67</v>
      </c>
      <c r="O18" s="6" t="s">
        <v>275</v>
      </c>
      <c r="P18" s="6" t="s">
        <v>322</v>
      </c>
      <c r="Q18" s="6" t="s">
        <v>67</v>
      </c>
      <c r="R18" s="6" t="s">
        <v>275</v>
      </c>
      <c r="S18" s="6" t="s">
        <v>322</v>
      </c>
      <c r="T18" s="6" t="s">
        <v>67</v>
      </c>
      <c r="U18" s="6" t="s">
        <v>275</v>
      </c>
      <c r="V18" s="14"/>
      <c r="W18" s="14"/>
    </row>
    <row r="19" s="50" customFormat="1" ht="46" customHeight="1" spans="1:23">
      <c r="A19" s="65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</row>
    <row r="20" s="4" customFormat="1" ht="17" customHeight="1" spans="1:23">
      <c r="A20" s="62" t="s">
        <v>323</v>
      </c>
      <c r="B20" s="58" t="s">
        <v>287</v>
      </c>
      <c r="C20" s="59" t="s">
        <v>348</v>
      </c>
      <c r="D20" s="472" t="s">
        <v>285</v>
      </c>
      <c r="E20" s="15" t="s">
        <v>349</v>
      </c>
      <c r="F20" s="58" t="s">
        <v>62</v>
      </c>
      <c r="G20" s="51" t="s">
        <v>316</v>
      </c>
      <c r="H20" s="52"/>
      <c r="I20" s="69"/>
      <c r="J20" s="51" t="s">
        <v>317</v>
      </c>
      <c r="K20" s="52"/>
      <c r="L20" s="69"/>
      <c r="M20" s="51" t="s">
        <v>318</v>
      </c>
      <c r="N20" s="52"/>
      <c r="O20" s="69"/>
      <c r="P20" s="51" t="s">
        <v>319</v>
      </c>
      <c r="Q20" s="52"/>
      <c r="R20" s="69"/>
      <c r="S20" s="52" t="s">
        <v>320</v>
      </c>
      <c r="T20" s="52"/>
      <c r="U20" s="69"/>
      <c r="V20" s="72" t="s">
        <v>321</v>
      </c>
      <c r="W20" s="14"/>
    </row>
    <row r="21" s="4" customFormat="1" ht="17" customHeight="1" spans="1:23">
      <c r="A21" s="58"/>
      <c r="B21" s="58"/>
      <c r="C21" s="58"/>
      <c r="D21" s="58"/>
      <c r="E21" s="14"/>
      <c r="F21" s="58"/>
      <c r="G21" s="6" t="s">
        <v>322</v>
      </c>
      <c r="H21" s="6" t="s">
        <v>67</v>
      </c>
      <c r="I21" s="6" t="s">
        <v>275</v>
      </c>
      <c r="J21" s="6" t="s">
        <v>322</v>
      </c>
      <c r="K21" s="6" t="s">
        <v>67</v>
      </c>
      <c r="L21" s="6" t="s">
        <v>275</v>
      </c>
      <c r="M21" s="6" t="s">
        <v>322</v>
      </c>
      <c r="N21" s="6" t="s">
        <v>67</v>
      </c>
      <c r="O21" s="6" t="s">
        <v>275</v>
      </c>
      <c r="P21" s="6" t="s">
        <v>322</v>
      </c>
      <c r="Q21" s="6" t="s">
        <v>67</v>
      </c>
      <c r="R21" s="6" t="s">
        <v>275</v>
      </c>
      <c r="S21" s="6" t="s">
        <v>322</v>
      </c>
      <c r="T21" s="6" t="s">
        <v>67</v>
      </c>
      <c r="U21" s="6" t="s">
        <v>275</v>
      </c>
      <c r="V21" s="73"/>
      <c r="W21" s="14"/>
    </row>
    <row r="22" s="50" customFormat="1" ht="46" customHeight="1" spans="1:23">
      <c r="A22" s="64"/>
      <c r="B22" s="64"/>
      <c r="C22" s="64"/>
      <c r="D22" s="64"/>
      <c r="E22" s="56"/>
      <c r="F22" s="64"/>
      <c r="G22" s="470" t="s">
        <v>285</v>
      </c>
      <c r="H22" s="57" t="s">
        <v>326</v>
      </c>
      <c r="I22" s="471" t="s">
        <v>287</v>
      </c>
      <c r="J22" s="470" t="s">
        <v>285</v>
      </c>
      <c r="K22" s="56" t="s">
        <v>327</v>
      </c>
      <c r="L22" s="56" t="s">
        <v>328</v>
      </c>
      <c r="M22" s="471" t="s">
        <v>329</v>
      </c>
      <c r="N22" s="471" t="s">
        <v>330</v>
      </c>
      <c r="O22" s="471" t="s">
        <v>331</v>
      </c>
      <c r="P22" s="471" t="s">
        <v>332</v>
      </c>
      <c r="Q22" s="471" t="s">
        <v>333</v>
      </c>
      <c r="R22" s="471" t="s">
        <v>334</v>
      </c>
      <c r="S22" s="471" t="s">
        <v>335</v>
      </c>
      <c r="T22" s="56" t="s">
        <v>336</v>
      </c>
      <c r="U22" s="70" t="s">
        <v>337</v>
      </c>
      <c r="V22" s="56" t="s">
        <v>350</v>
      </c>
      <c r="W22" s="56" t="s">
        <v>312</v>
      </c>
    </row>
    <row r="23" s="4" customFormat="1" ht="15" customHeight="1" spans="1:23">
      <c r="A23" s="58"/>
      <c r="B23" s="58"/>
      <c r="C23" s="58"/>
      <c r="D23" s="58"/>
      <c r="E23" s="14"/>
      <c r="F23" s="58"/>
      <c r="G23" s="51" t="s">
        <v>339</v>
      </c>
      <c r="H23" s="52"/>
      <c r="I23" s="69"/>
      <c r="J23" s="51" t="s">
        <v>340</v>
      </c>
      <c r="K23" s="52"/>
      <c r="L23" s="69"/>
      <c r="M23" s="51" t="s">
        <v>341</v>
      </c>
      <c r="N23" s="52"/>
      <c r="O23" s="69"/>
      <c r="P23" s="51" t="s">
        <v>342</v>
      </c>
      <c r="Q23" s="52"/>
      <c r="R23" s="69"/>
      <c r="S23" s="52" t="s">
        <v>343</v>
      </c>
      <c r="T23" s="52"/>
      <c r="U23" s="69"/>
      <c r="V23" s="14"/>
      <c r="W23" s="14"/>
    </row>
    <row r="24" s="4" customFormat="1" ht="15" customHeight="1" spans="1:23">
      <c r="A24" s="58"/>
      <c r="B24" s="58"/>
      <c r="C24" s="58"/>
      <c r="D24" s="58"/>
      <c r="E24" s="14"/>
      <c r="F24" s="58"/>
      <c r="G24" s="6" t="s">
        <v>322</v>
      </c>
      <c r="H24" s="6" t="s">
        <v>67</v>
      </c>
      <c r="I24" s="6" t="s">
        <v>275</v>
      </c>
      <c r="J24" s="6" t="s">
        <v>322</v>
      </c>
      <c r="K24" s="6" t="s">
        <v>67</v>
      </c>
      <c r="L24" s="6" t="s">
        <v>275</v>
      </c>
      <c r="M24" s="6" t="s">
        <v>322</v>
      </c>
      <c r="N24" s="6" t="s">
        <v>67</v>
      </c>
      <c r="O24" s="6" t="s">
        <v>275</v>
      </c>
      <c r="P24" s="6" t="s">
        <v>322</v>
      </c>
      <c r="Q24" s="6" t="s">
        <v>67</v>
      </c>
      <c r="R24" s="6" t="s">
        <v>275</v>
      </c>
      <c r="S24" s="6" t="s">
        <v>322</v>
      </c>
      <c r="T24" s="6" t="s">
        <v>67</v>
      </c>
      <c r="U24" s="6" t="s">
        <v>275</v>
      </c>
      <c r="V24" s="14"/>
      <c r="W24" s="14"/>
    </row>
    <row r="25" s="50" customFormat="1" ht="53" customHeight="1" spans="1:23">
      <c r="A25" s="65"/>
      <c r="B25" s="65"/>
      <c r="C25" s="65"/>
      <c r="D25" s="65"/>
      <c r="E25" s="56"/>
      <c r="F25" s="65"/>
      <c r="G25" s="51"/>
      <c r="H25" s="52"/>
      <c r="I25" s="69"/>
      <c r="J25" s="51"/>
      <c r="K25" s="52"/>
      <c r="L25" s="69"/>
      <c r="M25" s="51"/>
      <c r="N25" s="52"/>
      <c r="O25" s="69"/>
      <c r="P25" s="51"/>
      <c r="Q25" s="52"/>
      <c r="R25" s="69"/>
      <c r="S25" s="52"/>
      <c r="T25" s="52"/>
      <c r="U25" s="69"/>
      <c r="V25" s="54"/>
      <c r="W25" s="56"/>
    </row>
    <row r="26" s="4" customFormat="1" ht="15" customHeight="1" spans="1:23">
      <c r="A26" s="62" t="s">
        <v>323</v>
      </c>
      <c r="B26" s="14" t="s">
        <v>287</v>
      </c>
      <c r="C26" s="59" t="s">
        <v>351</v>
      </c>
      <c r="D26" s="472" t="s">
        <v>285</v>
      </c>
      <c r="E26" s="15" t="s">
        <v>352</v>
      </c>
      <c r="F26" s="14" t="s">
        <v>62</v>
      </c>
      <c r="G26" s="51" t="s">
        <v>316</v>
      </c>
      <c r="H26" s="52"/>
      <c r="I26" s="69"/>
      <c r="J26" s="51" t="s">
        <v>317</v>
      </c>
      <c r="K26" s="52"/>
      <c r="L26" s="69"/>
      <c r="M26" s="51" t="s">
        <v>318</v>
      </c>
      <c r="N26" s="52"/>
      <c r="O26" s="69"/>
      <c r="P26" s="51" t="s">
        <v>319</v>
      </c>
      <c r="Q26" s="52"/>
      <c r="R26" s="69"/>
      <c r="S26" s="52" t="s">
        <v>320</v>
      </c>
      <c r="T26" s="52"/>
      <c r="U26" s="69"/>
      <c r="V26" s="72" t="s">
        <v>321</v>
      </c>
      <c r="W26" s="14"/>
    </row>
    <row r="27" s="4" customFormat="1" ht="15" customHeight="1" spans="1:23">
      <c r="A27" s="58"/>
      <c r="B27" s="14"/>
      <c r="C27" s="58"/>
      <c r="D27" s="58"/>
      <c r="E27" s="14"/>
      <c r="F27" s="14"/>
      <c r="G27" s="6" t="s">
        <v>322</v>
      </c>
      <c r="H27" s="6" t="s">
        <v>67</v>
      </c>
      <c r="I27" s="6" t="s">
        <v>275</v>
      </c>
      <c r="J27" s="6" t="s">
        <v>322</v>
      </c>
      <c r="K27" s="6" t="s">
        <v>67</v>
      </c>
      <c r="L27" s="6" t="s">
        <v>275</v>
      </c>
      <c r="M27" s="6" t="s">
        <v>322</v>
      </c>
      <c r="N27" s="6" t="s">
        <v>67</v>
      </c>
      <c r="O27" s="6" t="s">
        <v>275</v>
      </c>
      <c r="P27" s="6" t="s">
        <v>322</v>
      </c>
      <c r="Q27" s="6" t="s">
        <v>67</v>
      </c>
      <c r="R27" s="6" t="s">
        <v>275</v>
      </c>
      <c r="S27" s="6" t="s">
        <v>322</v>
      </c>
      <c r="T27" s="6" t="s">
        <v>67</v>
      </c>
      <c r="U27" s="6" t="s">
        <v>275</v>
      </c>
      <c r="V27" s="73"/>
      <c r="W27" s="14"/>
    </row>
    <row r="28" s="50" customFormat="1" ht="57" customHeight="1" spans="1:23">
      <c r="A28" s="64"/>
      <c r="B28" s="56"/>
      <c r="C28" s="64"/>
      <c r="D28" s="64"/>
      <c r="E28" s="56"/>
      <c r="F28" s="56"/>
      <c r="G28" s="470" t="s">
        <v>285</v>
      </c>
      <c r="H28" s="57" t="s">
        <v>326</v>
      </c>
      <c r="I28" s="471" t="s">
        <v>287</v>
      </c>
      <c r="J28" s="470" t="s">
        <v>285</v>
      </c>
      <c r="K28" s="56" t="s">
        <v>327</v>
      </c>
      <c r="L28" s="56" t="s">
        <v>328</v>
      </c>
      <c r="M28" s="471" t="s">
        <v>329</v>
      </c>
      <c r="N28" s="471" t="s">
        <v>330</v>
      </c>
      <c r="O28" s="471" t="s">
        <v>331</v>
      </c>
      <c r="P28" s="471" t="s">
        <v>332</v>
      </c>
      <c r="Q28" s="471" t="s">
        <v>333</v>
      </c>
      <c r="R28" s="471" t="s">
        <v>334</v>
      </c>
      <c r="S28" s="471" t="s">
        <v>335</v>
      </c>
      <c r="T28" s="56" t="s">
        <v>336</v>
      </c>
      <c r="U28" s="70" t="s">
        <v>337</v>
      </c>
      <c r="V28" s="56" t="s">
        <v>350</v>
      </c>
      <c r="W28" s="56" t="s">
        <v>312</v>
      </c>
    </row>
    <row r="29" s="4" customFormat="1" ht="15" customHeight="1" spans="1:23">
      <c r="A29" s="58"/>
      <c r="B29" s="14"/>
      <c r="C29" s="58"/>
      <c r="D29" s="58"/>
      <c r="E29" s="14"/>
      <c r="F29" s="14"/>
      <c r="G29" s="51" t="s">
        <v>339</v>
      </c>
      <c r="H29" s="52"/>
      <c r="I29" s="69"/>
      <c r="J29" s="51" t="s">
        <v>340</v>
      </c>
      <c r="K29" s="52"/>
      <c r="L29" s="69"/>
      <c r="M29" s="51" t="s">
        <v>341</v>
      </c>
      <c r="N29" s="52"/>
      <c r="O29" s="69"/>
      <c r="P29" s="51" t="s">
        <v>342</v>
      </c>
      <c r="Q29" s="52"/>
      <c r="R29" s="69"/>
      <c r="S29" s="52" t="s">
        <v>343</v>
      </c>
      <c r="T29" s="52"/>
      <c r="U29" s="69"/>
      <c r="V29" s="14"/>
      <c r="W29" s="14"/>
    </row>
    <row r="30" s="4" customFormat="1" ht="21" customHeight="1" spans="1:23">
      <c r="A30" s="58"/>
      <c r="B30" s="14"/>
      <c r="C30" s="58"/>
      <c r="D30" s="58"/>
      <c r="E30" s="14"/>
      <c r="F30" s="14"/>
      <c r="G30" s="6" t="s">
        <v>322</v>
      </c>
      <c r="H30" s="6" t="s">
        <v>67</v>
      </c>
      <c r="I30" s="6" t="s">
        <v>275</v>
      </c>
      <c r="J30" s="6" t="s">
        <v>322</v>
      </c>
      <c r="K30" s="6" t="s">
        <v>67</v>
      </c>
      <c r="L30" s="6" t="s">
        <v>275</v>
      </c>
      <c r="M30" s="6" t="s">
        <v>322</v>
      </c>
      <c r="N30" s="6" t="s">
        <v>67</v>
      </c>
      <c r="O30" s="6" t="s">
        <v>275</v>
      </c>
      <c r="P30" s="6" t="s">
        <v>322</v>
      </c>
      <c r="Q30" s="6" t="s">
        <v>67</v>
      </c>
      <c r="R30" s="6" t="s">
        <v>275</v>
      </c>
      <c r="S30" s="6" t="s">
        <v>322</v>
      </c>
      <c r="T30" s="6" t="s">
        <v>67</v>
      </c>
      <c r="U30" s="6" t="s">
        <v>275</v>
      </c>
      <c r="V30" s="14"/>
      <c r="W30" s="14"/>
    </row>
    <row r="31" s="50" customFormat="1" ht="57" customHeight="1" spans="1:23">
      <c r="A31" s="65"/>
      <c r="B31" s="56"/>
      <c r="C31" s="65"/>
      <c r="D31" s="65"/>
      <c r="E31" s="56"/>
      <c r="F31" s="56"/>
      <c r="G31" s="56"/>
      <c r="H31" s="56"/>
      <c r="I31" s="56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4"/>
    </row>
    <row r="32" s="4" customFormat="1" ht="29.25" customHeight="1" spans="1:23">
      <c r="A32" s="18" t="s">
        <v>353</v>
      </c>
      <c r="B32" s="19"/>
      <c r="C32" s="19"/>
      <c r="D32" s="19"/>
      <c r="E32" s="20"/>
      <c r="F32" s="21"/>
      <c r="G32" s="30"/>
      <c r="H32" s="66"/>
      <c r="I32" s="66"/>
      <c r="J32" s="18" t="s">
        <v>301</v>
      </c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20"/>
      <c r="V32" s="19"/>
      <c r="W32" s="26"/>
    </row>
    <row r="33" s="4" customFormat="1" ht="72.95" customHeight="1" spans="1:23">
      <c r="A33" s="67" t="s">
        <v>354</v>
      </c>
      <c r="B33" s="67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</row>
  </sheetData>
  <mergeCells count="97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A32:E32"/>
    <mergeCell ref="F32:G32"/>
    <mergeCell ref="J32:U32"/>
    <mergeCell ref="A33:W33"/>
    <mergeCell ref="A2:A3"/>
    <mergeCell ref="A4:A7"/>
    <mergeCell ref="A8:A13"/>
    <mergeCell ref="A14:A19"/>
    <mergeCell ref="A20:A25"/>
    <mergeCell ref="A26:A31"/>
    <mergeCell ref="B2:B3"/>
    <mergeCell ref="B4:B7"/>
    <mergeCell ref="B8:B13"/>
    <mergeCell ref="B14:B19"/>
    <mergeCell ref="B20:B25"/>
    <mergeCell ref="B26:B31"/>
    <mergeCell ref="C2:C3"/>
    <mergeCell ref="C4:C7"/>
    <mergeCell ref="C8:C13"/>
    <mergeCell ref="C14:C19"/>
    <mergeCell ref="C20:C25"/>
    <mergeCell ref="C26:C31"/>
    <mergeCell ref="D2:D3"/>
    <mergeCell ref="D4:D7"/>
    <mergeCell ref="D8:D13"/>
    <mergeCell ref="D14:D19"/>
    <mergeCell ref="D20:D25"/>
    <mergeCell ref="D26:D31"/>
    <mergeCell ref="E2:E3"/>
    <mergeCell ref="E4:E7"/>
    <mergeCell ref="E8:E13"/>
    <mergeCell ref="E14:E19"/>
    <mergeCell ref="E20:E25"/>
    <mergeCell ref="E26:E31"/>
    <mergeCell ref="F2:F3"/>
    <mergeCell ref="F4:F7"/>
    <mergeCell ref="F8:F13"/>
    <mergeCell ref="F14:F19"/>
    <mergeCell ref="F20:F25"/>
    <mergeCell ref="F26:F31"/>
    <mergeCell ref="V2:V3"/>
    <mergeCell ref="V8:V9"/>
    <mergeCell ref="V14:V15"/>
    <mergeCell ref="V20:V21"/>
    <mergeCell ref="V26:V27"/>
    <mergeCell ref="W2:W3"/>
  </mergeCells>
  <dataValidations count="1">
    <dataValidation type="list" allowBlank="1" showInputMessage="1" showErrorMessage="1" sqref="W1 W4 W5 W6 W7 W8 W9 W10 W11 W12 W13 W16 W22 W25 W28 W31 W14:W15 W17:W19 W20:W21 W23:W24 W26:W27 W29:W30 W32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G27" sqref="G2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3" t="s">
        <v>355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="31" customFormat="1" ht="16.5" spans="1:14">
      <c r="A2" s="34" t="s">
        <v>356</v>
      </c>
      <c r="B2" s="35" t="s">
        <v>271</v>
      </c>
      <c r="C2" s="35" t="s">
        <v>272</v>
      </c>
      <c r="D2" s="35" t="s">
        <v>273</v>
      </c>
      <c r="E2" s="35" t="s">
        <v>274</v>
      </c>
      <c r="F2" s="35" t="s">
        <v>275</v>
      </c>
      <c r="G2" s="34" t="s">
        <v>357</v>
      </c>
      <c r="H2" s="34" t="s">
        <v>358</v>
      </c>
      <c r="I2" s="34" t="s">
        <v>359</v>
      </c>
      <c r="J2" s="34" t="s">
        <v>358</v>
      </c>
      <c r="K2" s="34" t="s">
        <v>360</v>
      </c>
      <c r="L2" s="34" t="s">
        <v>358</v>
      </c>
      <c r="M2" s="35" t="s">
        <v>321</v>
      </c>
      <c r="N2" s="35" t="s">
        <v>284</v>
      </c>
    </row>
    <row r="3" spans="1:14">
      <c r="A3" s="36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ht="16.5" spans="1:14">
      <c r="A4" s="38"/>
      <c r="B4" s="39"/>
      <c r="C4" s="39"/>
      <c r="D4" s="39"/>
      <c r="E4" s="35"/>
      <c r="F4" s="35"/>
      <c r="G4" s="34"/>
      <c r="H4" s="34"/>
      <c r="I4" s="34"/>
      <c r="J4" s="34"/>
      <c r="K4" s="34"/>
      <c r="L4" s="34"/>
      <c r="M4" s="35"/>
      <c r="N4" s="35"/>
    </row>
    <row r="5" spans="1:14">
      <c r="A5" s="36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1:14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8" spans="1:14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4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="32" customFormat="1" ht="18.75" spans="1:14">
      <c r="A11" s="40" t="s">
        <v>361</v>
      </c>
      <c r="B11" s="41"/>
      <c r="C11" s="41"/>
      <c r="D11" s="42"/>
      <c r="E11" s="43"/>
      <c r="F11" s="44"/>
      <c r="G11" s="45"/>
      <c r="H11" s="44"/>
      <c r="I11" s="40" t="s">
        <v>362</v>
      </c>
      <c r="J11" s="41"/>
      <c r="K11" s="41"/>
      <c r="L11" s="41"/>
      <c r="M11" s="41"/>
      <c r="N11" s="48"/>
    </row>
    <row r="12" ht="16.5" spans="1:14">
      <c r="A12" s="46" t="s">
        <v>363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E8" sqref="E8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7" width="11.625" style="1" customWidth="1"/>
    <col min="8" max="9" width="14" style="1" customWidth="1"/>
    <col min="10" max="10" width="11.5" style="1" customWidth="1"/>
    <col min="11" max="11" width="11.875" style="1" customWidth="1"/>
    <col min="12" max="16384" width="9" style="1"/>
  </cols>
  <sheetData>
    <row r="1" s="1" customFormat="1" ht="28.5" customHeight="1" spans="1:10">
      <c r="A1" s="5" t="s">
        <v>364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6" t="s">
        <v>315</v>
      </c>
      <c r="B2" s="7" t="s">
        <v>275</v>
      </c>
      <c r="C2" s="7" t="s">
        <v>271</v>
      </c>
      <c r="D2" s="7" t="s">
        <v>272</v>
      </c>
      <c r="E2" s="7" t="s">
        <v>273</v>
      </c>
      <c r="F2" s="7" t="s">
        <v>274</v>
      </c>
      <c r="G2" s="6" t="s">
        <v>365</v>
      </c>
      <c r="H2" s="6" t="s">
        <v>366</v>
      </c>
      <c r="I2" s="6" t="s">
        <v>367</v>
      </c>
      <c r="J2" s="6" t="s">
        <v>368</v>
      </c>
      <c r="K2" s="7" t="s">
        <v>321</v>
      </c>
      <c r="L2" s="7" t="s">
        <v>284</v>
      </c>
    </row>
    <row r="3" s="1" customFormat="1" ht="14.25" customHeight="1" spans="1:12">
      <c r="A3" s="27" t="s">
        <v>323</v>
      </c>
      <c r="B3" s="27"/>
      <c r="C3" s="14">
        <v>220418082</v>
      </c>
      <c r="D3" s="468" t="s">
        <v>285</v>
      </c>
      <c r="E3" s="14" t="s">
        <v>288</v>
      </c>
      <c r="F3" s="14" t="s">
        <v>62</v>
      </c>
      <c r="G3" s="28" t="s">
        <v>369</v>
      </c>
      <c r="H3" s="28" t="s">
        <v>370</v>
      </c>
      <c r="I3" s="28"/>
      <c r="J3" s="28"/>
      <c r="K3" s="28" t="s">
        <v>371</v>
      </c>
      <c r="L3" s="28" t="s">
        <v>312</v>
      </c>
    </row>
    <row r="4" s="1" customFormat="1" ht="14.25" customHeight="1" spans="1:12">
      <c r="A4" s="27" t="s">
        <v>323</v>
      </c>
      <c r="B4" s="27"/>
      <c r="C4" s="14">
        <v>220321014</v>
      </c>
      <c r="D4" s="468" t="s">
        <v>285</v>
      </c>
      <c r="E4" s="14" t="s">
        <v>288</v>
      </c>
      <c r="F4" s="14" t="s">
        <v>62</v>
      </c>
      <c r="G4" s="28" t="s">
        <v>369</v>
      </c>
      <c r="H4" s="28" t="s">
        <v>370</v>
      </c>
      <c r="I4" s="28"/>
      <c r="J4" s="28"/>
      <c r="K4" s="28" t="s">
        <v>371</v>
      </c>
      <c r="L4" s="28" t="s">
        <v>312</v>
      </c>
    </row>
    <row r="5" s="1" customFormat="1" ht="14.25" customHeight="1" spans="1:12">
      <c r="A5" s="27"/>
      <c r="B5" s="27"/>
      <c r="C5" s="14"/>
      <c r="D5" s="29"/>
      <c r="E5" s="14"/>
      <c r="F5" s="28"/>
      <c r="G5" s="28"/>
      <c r="H5" s="28"/>
      <c r="I5" s="28"/>
      <c r="J5" s="28"/>
      <c r="K5" s="28"/>
      <c r="L5" s="28"/>
    </row>
    <row r="6" s="1" customFormat="1" ht="14.25" customHeight="1" spans="1:12">
      <c r="A6" s="27"/>
      <c r="B6" s="27"/>
      <c r="C6" s="14"/>
      <c r="D6" s="29"/>
      <c r="E6" s="14"/>
      <c r="F6" s="28"/>
      <c r="G6" s="28"/>
      <c r="H6" s="28"/>
      <c r="I6" s="28"/>
      <c r="J6" s="28"/>
      <c r="K6" s="28"/>
      <c r="L6" s="28"/>
    </row>
    <row r="7" s="1" customFormat="1" ht="14.25" customHeight="1" spans="1:12">
      <c r="A7" s="27"/>
      <c r="B7" s="27"/>
      <c r="C7" s="27"/>
      <c r="D7" s="28"/>
      <c r="E7" s="27"/>
      <c r="F7" s="27"/>
      <c r="G7" s="27"/>
      <c r="H7" s="27"/>
      <c r="I7" s="27"/>
      <c r="J7" s="27"/>
      <c r="K7" s="27"/>
      <c r="L7" s="27"/>
    </row>
    <row r="8" s="1" customFormat="1" ht="14.25" customHeight="1" spans="1:12">
      <c r="A8" s="27"/>
      <c r="B8" s="27"/>
      <c r="C8" s="27"/>
      <c r="D8" s="28"/>
      <c r="E8" s="27"/>
      <c r="F8" s="27"/>
      <c r="G8" s="27"/>
      <c r="H8" s="27"/>
      <c r="I8" s="27"/>
      <c r="J8" s="27"/>
      <c r="K8" s="27"/>
      <c r="L8" s="27"/>
    </row>
    <row r="9" s="4" customFormat="1" ht="29.25" customHeight="1" spans="1:12">
      <c r="A9" s="18" t="s">
        <v>372</v>
      </c>
      <c r="B9" s="19"/>
      <c r="C9" s="19"/>
      <c r="D9" s="19"/>
      <c r="E9" s="20"/>
      <c r="F9" s="21"/>
      <c r="G9" s="30"/>
      <c r="H9" s="18" t="s">
        <v>373</v>
      </c>
      <c r="I9" s="19"/>
      <c r="J9" s="19"/>
      <c r="K9" s="19"/>
      <c r="L9" s="26"/>
    </row>
    <row r="10" s="1" customFormat="1" ht="72.95" customHeight="1" spans="1:12">
      <c r="A10" s="22" t="s">
        <v>374</v>
      </c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 L4 L5 L6 L7:L10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zoomScale="125" zoomScaleNormal="125" workbookViewId="0">
      <selection activeCell="N8" sqref="N8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20.25" style="1" customWidth="1"/>
    <col min="6" max="6" width="12.875" style="1" customWidth="1"/>
    <col min="7" max="7" width="12" style="1" customWidth="1"/>
    <col min="8" max="8" width="12.625" style="1" customWidth="1"/>
    <col min="9" max="9" width="13.375" style="1" customWidth="1"/>
    <col min="10" max="16384" width="9" style="1"/>
  </cols>
  <sheetData>
    <row r="1" s="1" customFormat="1" ht="28.5" customHeight="1" spans="1:9">
      <c r="A1" s="5" t="s">
        <v>375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270</v>
      </c>
      <c r="B2" s="7" t="s">
        <v>275</v>
      </c>
      <c r="C2" s="7" t="s">
        <v>322</v>
      </c>
      <c r="D2" s="7" t="s">
        <v>273</v>
      </c>
      <c r="E2" s="7" t="s">
        <v>274</v>
      </c>
      <c r="F2" s="6" t="s">
        <v>376</v>
      </c>
      <c r="G2" s="6" t="s">
        <v>305</v>
      </c>
      <c r="H2" s="8" t="s">
        <v>306</v>
      </c>
      <c r="I2" s="24" t="s">
        <v>308</v>
      </c>
    </row>
    <row r="3" s="2" customFormat="1" ht="18" customHeight="1" spans="1:9">
      <c r="A3" s="6"/>
      <c r="B3" s="9"/>
      <c r="C3" s="9"/>
      <c r="D3" s="9"/>
      <c r="E3" s="9"/>
      <c r="F3" s="6" t="s">
        <v>377</v>
      </c>
      <c r="G3" s="6" t="s">
        <v>309</v>
      </c>
      <c r="H3" s="10"/>
      <c r="I3" s="25"/>
    </row>
    <row r="4" s="3" customFormat="1" ht="21" customHeight="1" spans="1:9">
      <c r="A4" s="11">
        <v>1</v>
      </c>
      <c r="B4" s="473" t="s">
        <v>328</v>
      </c>
      <c r="C4" s="474" t="s">
        <v>329</v>
      </c>
      <c r="D4" s="474" t="s">
        <v>378</v>
      </c>
      <c r="E4" s="14" t="s">
        <v>62</v>
      </c>
      <c r="F4" s="15">
        <v>-5</v>
      </c>
      <c r="G4" s="15">
        <v>-1</v>
      </c>
      <c r="H4" s="15">
        <f>SUM(F4:G4)</f>
        <v>-6</v>
      </c>
      <c r="I4" s="15" t="s">
        <v>312</v>
      </c>
    </row>
    <row r="5" s="3" customFormat="1" ht="21" customHeight="1" spans="1:9">
      <c r="A5" s="11">
        <v>2</v>
      </c>
      <c r="B5" s="473" t="s">
        <v>328</v>
      </c>
      <c r="C5" s="474" t="s">
        <v>329</v>
      </c>
      <c r="D5" s="474" t="s">
        <v>379</v>
      </c>
      <c r="E5" s="14" t="s">
        <v>62</v>
      </c>
      <c r="F5" s="15">
        <v>-5</v>
      </c>
      <c r="G5" s="15">
        <v>-1</v>
      </c>
      <c r="H5" s="15">
        <f t="shared" ref="H5:H14" si="0">SUM(F5:G5)</f>
        <v>-6</v>
      </c>
      <c r="I5" s="15" t="s">
        <v>312</v>
      </c>
    </row>
    <row r="6" s="1" customFormat="1" ht="21" customHeight="1" spans="1:9">
      <c r="A6" s="11">
        <v>3</v>
      </c>
      <c r="B6" s="473" t="s">
        <v>328</v>
      </c>
      <c r="C6" s="474" t="s">
        <v>329</v>
      </c>
      <c r="D6" s="475" t="s">
        <v>380</v>
      </c>
      <c r="E6" s="14" t="s">
        <v>62</v>
      </c>
      <c r="F6" s="15">
        <v>-5</v>
      </c>
      <c r="G6" s="15">
        <v>-1</v>
      </c>
      <c r="H6" s="15">
        <f t="shared" si="0"/>
        <v>-6</v>
      </c>
      <c r="I6" s="15" t="s">
        <v>312</v>
      </c>
    </row>
    <row r="7" s="1" customFormat="1" ht="21" customHeight="1" spans="1:9">
      <c r="A7" s="11">
        <v>4</v>
      </c>
      <c r="B7" s="473" t="s">
        <v>328</v>
      </c>
      <c r="C7" s="474" t="s">
        <v>329</v>
      </c>
      <c r="D7" s="475" t="s">
        <v>294</v>
      </c>
      <c r="E7" s="14" t="s">
        <v>62</v>
      </c>
      <c r="F7" s="15">
        <v>-5</v>
      </c>
      <c r="G7" s="15">
        <v>-1</v>
      </c>
      <c r="H7" s="15">
        <f t="shared" si="0"/>
        <v>-6</v>
      </c>
      <c r="I7" s="15" t="s">
        <v>312</v>
      </c>
    </row>
    <row r="8" s="1" customFormat="1" ht="21" customHeight="1" spans="1:9">
      <c r="A8" s="11">
        <v>5</v>
      </c>
      <c r="B8" s="473" t="s">
        <v>328</v>
      </c>
      <c r="C8" s="474" t="s">
        <v>329</v>
      </c>
      <c r="D8" s="476" t="s">
        <v>381</v>
      </c>
      <c r="E8" s="14" t="s">
        <v>62</v>
      </c>
      <c r="F8" s="15">
        <v>-5</v>
      </c>
      <c r="G8" s="15">
        <v>-1</v>
      </c>
      <c r="H8" s="15">
        <f t="shared" si="0"/>
        <v>-6</v>
      </c>
      <c r="I8" s="15" t="s">
        <v>312</v>
      </c>
    </row>
    <row r="9" s="1" customFormat="1" ht="21" customHeight="1" spans="1:9">
      <c r="A9" s="11">
        <v>6</v>
      </c>
      <c r="B9" s="473" t="s">
        <v>331</v>
      </c>
      <c r="C9" s="474" t="s">
        <v>332</v>
      </c>
      <c r="D9" s="474" t="s">
        <v>378</v>
      </c>
      <c r="E9" s="14" t="s">
        <v>62</v>
      </c>
      <c r="F9" s="15">
        <v>-5</v>
      </c>
      <c r="G9" s="15">
        <v>-1</v>
      </c>
      <c r="H9" s="15">
        <f t="shared" si="0"/>
        <v>-6</v>
      </c>
      <c r="I9" s="15" t="s">
        <v>312</v>
      </c>
    </row>
    <row r="10" s="1" customFormat="1" ht="21" customHeight="1" spans="1:9">
      <c r="A10" s="11">
        <v>7</v>
      </c>
      <c r="B10" s="473" t="s">
        <v>331</v>
      </c>
      <c r="C10" s="474" t="s">
        <v>332</v>
      </c>
      <c r="D10" s="476" t="s">
        <v>382</v>
      </c>
      <c r="E10" s="14" t="s">
        <v>62</v>
      </c>
      <c r="F10" s="15">
        <v>-4</v>
      </c>
      <c r="G10" s="15">
        <v>-1</v>
      </c>
      <c r="H10" s="15">
        <f t="shared" si="0"/>
        <v>-5</v>
      </c>
      <c r="I10" s="15" t="s">
        <v>312</v>
      </c>
    </row>
    <row r="11" s="1" customFormat="1" ht="21" customHeight="1" spans="1:9">
      <c r="A11" s="11">
        <v>8</v>
      </c>
      <c r="B11" s="473" t="s">
        <v>331</v>
      </c>
      <c r="C11" s="474" t="s">
        <v>332</v>
      </c>
      <c r="D11" s="475" t="s">
        <v>294</v>
      </c>
      <c r="E11" s="14" t="s">
        <v>62</v>
      </c>
      <c r="F11" s="15">
        <v>-5</v>
      </c>
      <c r="G11" s="15">
        <v>-1</v>
      </c>
      <c r="H11" s="15">
        <f t="shared" si="0"/>
        <v>-6</v>
      </c>
      <c r="I11" s="15" t="s">
        <v>312</v>
      </c>
    </row>
    <row r="12" s="1" customFormat="1" ht="21" customHeight="1" spans="1:9">
      <c r="A12" s="11">
        <v>9</v>
      </c>
      <c r="B12" s="473" t="s">
        <v>331</v>
      </c>
      <c r="C12" s="474" t="s">
        <v>332</v>
      </c>
      <c r="D12" s="475" t="s">
        <v>294</v>
      </c>
      <c r="E12" s="14" t="s">
        <v>62</v>
      </c>
      <c r="F12" s="15">
        <v>-5</v>
      </c>
      <c r="G12" s="15">
        <v>-1</v>
      </c>
      <c r="H12" s="15">
        <f t="shared" si="0"/>
        <v>-6</v>
      </c>
      <c r="I12" s="15" t="s">
        <v>312</v>
      </c>
    </row>
    <row r="13" s="1" customFormat="1" ht="21" customHeight="1" spans="1:9">
      <c r="A13" s="11">
        <v>10</v>
      </c>
      <c r="B13" s="473" t="s">
        <v>331</v>
      </c>
      <c r="C13" s="474" t="s">
        <v>332</v>
      </c>
      <c r="D13" s="476" t="s">
        <v>381</v>
      </c>
      <c r="E13" s="14" t="s">
        <v>62</v>
      </c>
      <c r="F13" s="15">
        <v>-5</v>
      </c>
      <c r="G13" s="15">
        <v>-1</v>
      </c>
      <c r="H13" s="15">
        <f t="shared" si="0"/>
        <v>-6</v>
      </c>
      <c r="I13" s="15" t="s">
        <v>312</v>
      </c>
    </row>
    <row r="14" s="1" customFormat="1" ht="21" customHeight="1" spans="1:9">
      <c r="A14" s="11">
        <v>11</v>
      </c>
      <c r="B14" s="473" t="s">
        <v>331</v>
      </c>
      <c r="C14" s="474" t="s">
        <v>332</v>
      </c>
      <c r="D14" s="474" t="s">
        <v>383</v>
      </c>
      <c r="E14" s="14" t="s">
        <v>62</v>
      </c>
      <c r="F14" s="15">
        <v>-5</v>
      </c>
      <c r="G14" s="15">
        <v>-1</v>
      </c>
      <c r="H14" s="15">
        <f t="shared" si="0"/>
        <v>-6</v>
      </c>
      <c r="I14" s="15" t="s">
        <v>312</v>
      </c>
    </row>
    <row r="15" s="4" customFormat="1" ht="29.25" customHeight="1" spans="1:9">
      <c r="A15" s="18" t="s">
        <v>384</v>
      </c>
      <c r="B15" s="19"/>
      <c r="C15" s="19"/>
      <c r="D15" s="20"/>
      <c r="E15" s="21"/>
      <c r="F15" s="18" t="s">
        <v>385</v>
      </c>
      <c r="G15" s="19"/>
      <c r="H15" s="20"/>
      <c r="I15" s="26"/>
    </row>
    <row r="16" s="1" customFormat="1" ht="51.95" customHeight="1" spans="1:9">
      <c r="A16" s="22" t="s">
        <v>386</v>
      </c>
      <c r="B16" s="22"/>
      <c r="C16" s="23"/>
      <c r="D16" s="23"/>
      <c r="E16" s="23"/>
      <c r="F16" s="23"/>
      <c r="G16" s="23"/>
      <c r="H16" s="23"/>
      <c r="I16" s="23"/>
    </row>
  </sheetData>
  <mergeCells count="11">
    <mergeCell ref="A1:I1"/>
    <mergeCell ref="A15:D15"/>
    <mergeCell ref="F15:H15"/>
    <mergeCell ref="A16:I16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5 I6:I14 I15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36" t="s">
        <v>35</v>
      </c>
      <c r="C2" s="437"/>
      <c r="D2" s="437"/>
      <c r="E2" s="437"/>
      <c r="F2" s="437"/>
      <c r="G2" s="437"/>
      <c r="H2" s="437"/>
      <c r="I2" s="451"/>
    </row>
    <row r="3" ht="27.95" customHeight="1" spans="2:9">
      <c r="B3" s="438"/>
      <c r="C3" s="439"/>
      <c r="D3" s="440" t="s">
        <v>36</v>
      </c>
      <c r="E3" s="441"/>
      <c r="F3" s="442" t="s">
        <v>37</v>
      </c>
      <c r="G3" s="443"/>
      <c r="H3" s="440" t="s">
        <v>38</v>
      </c>
      <c r="I3" s="452"/>
    </row>
    <row r="4" ht="27.95" customHeight="1" spans="2:9">
      <c r="B4" s="438" t="s">
        <v>39</v>
      </c>
      <c r="C4" s="439" t="s">
        <v>40</v>
      </c>
      <c r="D4" s="439" t="s">
        <v>41</v>
      </c>
      <c r="E4" s="439" t="s">
        <v>42</v>
      </c>
      <c r="F4" s="444" t="s">
        <v>41</v>
      </c>
      <c r="G4" s="444" t="s">
        <v>42</v>
      </c>
      <c r="H4" s="439" t="s">
        <v>41</v>
      </c>
      <c r="I4" s="453" t="s">
        <v>42</v>
      </c>
    </row>
    <row r="5" ht="27.95" customHeight="1" spans="2:9">
      <c r="B5" s="445" t="s">
        <v>43</v>
      </c>
      <c r="C5" s="36">
        <v>13</v>
      </c>
      <c r="D5" s="36">
        <v>0</v>
      </c>
      <c r="E5" s="36">
        <v>1</v>
      </c>
      <c r="F5" s="446">
        <v>0</v>
      </c>
      <c r="G5" s="446">
        <v>1</v>
      </c>
      <c r="H5" s="36">
        <v>1</v>
      </c>
      <c r="I5" s="454">
        <v>2</v>
      </c>
    </row>
    <row r="6" ht="27.95" customHeight="1" spans="2:9">
      <c r="B6" s="445" t="s">
        <v>44</v>
      </c>
      <c r="C6" s="36">
        <v>20</v>
      </c>
      <c r="D6" s="36">
        <v>0</v>
      </c>
      <c r="E6" s="36">
        <v>1</v>
      </c>
      <c r="F6" s="446">
        <v>1</v>
      </c>
      <c r="G6" s="446">
        <v>2</v>
      </c>
      <c r="H6" s="36">
        <v>2</v>
      </c>
      <c r="I6" s="454">
        <v>3</v>
      </c>
    </row>
    <row r="7" ht="27.95" customHeight="1" spans="2:9">
      <c r="B7" s="445" t="s">
        <v>45</v>
      </c>
      <c r="C7" s="36">
        <v>32</v>
      </c>
      <c r="D7" s="36">
        <v>0</v>
      </c>
      <c r="E7" s="36">
        <v>1</v>
      </c>
      <c r="F7" s="446">
        <v>2</v>
      </c>
      <c r="G7" s="446">
        <v>3</v>
      </c>
      <c r="H7" s="36">
        <v>3</v>
      </c>
      <c r="I7" s="454">
        <v>4</v>
      </c>
    </row>
    <row r="8" ht="27.95" customHeight="1" spans="2:9">
      <c r="B8" s="445" t="s">
        <v>46</v>
      </c>
      <c r="C8" s="36">
        <v>50</v>
      </c>
      <c r="D8" s="36">
        <v>1</v>
      </c>
      <c r="E8" s="36">
        <v>2</v>
      </c>
      <c r="F8" s="446">
        <v>3</v>
      </c>
      <c r="G8" s="446">
        <v>4</v>
      </c>
      <c r="H8" s="36">
        <v>5</v>
      </c>
      <c r="I8" s="454">
        <v>6</v>
      </c>
    </row>
    <row r="9" ht="27.95" customHeight="1" spans="2:9">
      <c r="B9" s="445" t="s">
        <v>47</v>
      </c>
      <c r="C9" s="36">
        <v>80</v>
      </c>
      <c r="D9" s="36">
        <v>2</v>
      </c>
      <c r="E9" s="36">
        <v>3</v>
      </c>
      <c r="F9" s="446">
        <v>5</v>
      </c>
      <c r="G9" s="446">
        <v>6</v>
      </c>
      <c r="H9" s="36">
        <v>7</v>
      </c>
      <c r="I9" s="454">
        <v>8</v>
      </c>
    </row>
    <row r="10" ht="27.95" customHeight="1" spans="2:9">
      <c r="B10" s="445" t="s">
        <v>48</v>
      </c>
      <c r="C10" s="36">
        <v>125</v>
      </c>
      <c r="D10" s="36">
        <v>3</v>
      </c>
      <c r="E10" s="36">
        <v>4</v>
      </c>
      <c r="F10" s="446">
        <v>7</v>
      </c>
      <c r="G10" s="446">
        <v>8</v>
      </c>
      <c r="H10" s="36">
        <v>10</v>
      </c>
      <c r="I10" s="454">
        <v>11</v>
      </c>
    </row>
    <row r="11" ht="27.95" customHeight="1" spans="2:9">
      <c r="B11" s="445" t="s">
        <v>49</v>
      </c>
      <c r="C11" s="36">
        <v>200</v>
      </c>
      <c r="D11" s="36">
        <v>5</v>
      </c>
      <c r="E11" s="36">
        <v>6</v>
      </c>
      <c r="F11" s="446">
        <v>10</v>
      </c>
      <c r="G11" s="446">
        <v>11</v>
      </c>
      <c r="H11" s="36">
        <v>14</v>
      </c>
      <c r="I11" s="454">
        <v>15</v>
      </c>
    </row>
    <row r="12" ht="27.95" customHeight="1" spans="2:9">
      <c r="B12" s="447" t="s">
        <v>50</v>
      </c>
      <c r="C12" s="448">
        <v>315</v>
      </c>
      <c r="D12" s="448">
        <v>7</v>
      </c>
      <c r="E12" s="448">
        <v>8</v>
      </c>
      <c r="F12" s="449">
        <v>14</v>
      </c>
      <c r="G12" s="449">
        <v>15</v>
      </c>
      <c r="H12" s="448">
        <v>21</v>
      </c>
      <c r="I12" s="455">
        <v>22</v>
      </c>
    </row>
    <row r="14" spans="2:4">
      <c r="B14" s="450" t="s">
        <v>51</v>
      </c>
      <c r="C14" s="450"/>
      <c r="D14" s="45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6" workbookViewId="0">
      <selection activeCell="A22" sqref="A22:A26"/>
    </sheetView>
  </sheetViews>
  <sheetFormatPr defaultColWidth="10.375" defaultRowHeight="16.5" customHeight="1"/>
  <cols>
    <col min="1" max="1" width="11.125" style="260" customWidth="1"/>
    <col min="2" max="9" width="10.375" style="260"/>
    <col min="10" max="10" width="8.875" style="260" customWidth="1"/>
    <col min="11" max="11" width="12" style="260" customWidth="1"/>
    <col min="12" max="16384" width="10.375" style="260"/>
  </cols>
  <sheetData>
    <row r="1" ht="21" spans="1:11">
      <c r="A1" s="371" t="s">
        <v>52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</row>
    <row r="2" ht="15" spans="1:11">
      <c r="A2" s="262" t="s">
        <v>53</v>
      </c>
      <c r="B2" s="263" t="s">
        <v>54</v>
      </c>
      <c r="C2" s="263"/>
      <c r="D2" s="264" t="s">
        <v>55</v>
      </c>
      <c r="E2" s="264"/>
      <c r="F2" s="263"/>
      <c r="G2" s="263"/>
      <c r="H2" s="265" t="s">
        <v>56</v>
      </c>
      <c r="I2" s="342" t="s">
        <v>57</v>
      </c>
      <c r="J2" s="342"/>
      <c r="K2" s="343"/>
    </row>
    <row r="3" ht="14.25" spans="1:11">
      <c r="A3" s="266" t="s">
        <v>58</v>
      </c>
      <c r="B3" s="267"/>
      <c r="C3" s="268"/>
      <c r="D3" s="269" t="s">
        <v>59</v>
      </c>
      <c r="E3" s="270"/>
      <c r="F3" s="270"/>
      <c r="G3" s="271"/>
      <c r="H3" s="269" t="s">
        <v>60</v>
      </c>
      <c r="I3" s="270"/>
      <c r="J3" s="270"/>
      <c r="K3" s="271"/>
    </row>
    <row r="4" ht="14.25" spans="1:14">
      <c r="A4" s="272" t="s">
        <v>61</v>
      </c>
      <c r="B4" s="273" t="s">
        <v>62</v>
      </c>
      <c r="C4" s="274"/>
      <c r="D4" s="272" t="s">
        <v>63</v>
      </c>
      <c r="E4" s="275"/>
      <c r="F4" s="276">
        <v>45046</v>
      </c>
      <c r="G4" s="277"/>
      <c r="H4" s="272" t="s">
        <v>64</v>
      </c>
      <c r="I4" s="275"/>
      <c r="J4" s="273" t="s">
        <v>65</v>
      </c>
      <c r="K4" s="274" t="s">
        <v>66</v>
      </c>
      <c r="N4" s="417"/>
    </row>
    <row r="5" ht="14.25" spans="1:11">
      <c r="A5" s="278" t="s">
        <v>67</v>
      </c>
      <c r="B5" s="273" t="s">
        <v>68</v>
      </c>
      <c r="C5" s="274"/>
      <c r="D5" s="272" t="s">
        <v>69</v>
      </c>
      <c r="E5" s="275"/>
      <c r="F5" s="283">
        <v>45027</v>
      </c>
      <c r="G5" s="284"/>
      <c r="H5" s="272" t="s">
        <v>70</v>
      </c>
      <c r="I5" s="275"/>
      <c r="J5" s="273" t="s">
        <v>65</v>
      </c>
      <c r="K5" s="274" t="s">
        <v>66</v>
      </c>
    </row>
    <row r="6" ht="14.25" spans="1:11">
      <c r="A6" s="272" t="s">
        <v>71</v>
      </c>
      <c r="B6" s="281" t="s">
        <v>72</v>
      </c>
      <c r="C6" s="282" t="s">
        <v>73</v>
      </c>
      <c r="D6" s="278" t="s">
        <v>74</v>
      </c>
      <c r="E6" s="303"/>
      <c r="F6" s="283">
        <v>45041</v>
      </c>
      <c r="G6" s="284"/>
      <c r="H6" s="272" t="s">
        <v>75</v>
      </c>
      <c r="I6" s="275"/>
      <c r="J6" s="273" t="s">
        <v>65</v>
      </c>
      <c r="K6" s="274" t="s">
        <v>66</v>
      </c>
    </row>
    <row r="7" ht="14.25" spans="1:14">
      <c r="A7" s="272" t="s">
        <v>76</v>
      </c>
      <c r="B7" s="285">
        <v>2500</v>
      </c>
      <c r="C7" s="286"/>
      <c r="D7" s="278" t="s">
        <v>77</v>
      </c>
      <c r="E7" s="302"/>
      <c r="F7" s="283">
        <v>45042</v>
      </c>
      <c r="G7" s="284"/>
      <c r="H7" s="272" t="s">
        <v>78</v>
      </c>
      <c r="I7" s="275"/>
      <c r="J7" s="273" t="s">
        <v>65</v>
      </c>
      <c r="K7" s="274" t="s">
        <v>66</v>
      </c>
      <c r="N7" s="221"/>
    </row>
    <row r="8" ht="15" spans="1:15">
      <c r="A8" s="288" t="s">
        <v>79</v>
      </c>
      <c r="B8" s="289" t="s">
        <v>80</v>
      </c>
      <c r="C8" s="290"/>
      <c r="D8" s="291" t="s">
        <v>81</v>
      </c>
      <c r="E8" s="292"/>
      <c r="F8" s="293">
        <v>45044</v>
      </c>
      <c r="G8" s="294"/>
      <c r="H8" s="291" t="s">
        <v>82</v>
      </c>
      <c r="I8" s="292"/>
      <c r="J8" s="312" t="s">
        <v>65</v>
      </c>
      <c r="K8" s="352" t="s">
        <v>66</v>
      </c>
      <c r="O8" s="221"/>
    </row>
    <row r="9" ht="15" spans="1:11">
      <c r="A9" s="372" t="s">
        <v>83</v>
      </c>
      <c r="B9" s="373"/>
      <c r="C9" s="373"/>
      <c r="D9" s="373"/>
      <c r="E9" s="373"/>
      <c r="F9" s="373"/>
      <c r="G9" s="373"/>
      <c r="H9" s="373"/>
      <c r="I9" s="373"/>
      <c r="J9" s="373"/>
      <c r="K9" s="418"/>
    </row>
    <row r="10" ht="15" spans="1:15">
      <c r="A10" s="374" t="s">
        <v>84</v>
      </c>
      <c r="B10" s="375"/>
      <c r="C10" s="375"/>
      <c r="D10" s="375"/>
      <c r="E10" s="375"/>
      <c r="F10" s="375"/>
      <c r="G10" s="375"/>
      <c r="H10" s="375"/>
      <c r="I10" s="375"/>
      <c r="J10" s="375"/>
      <c r="K10" s="419"/>
      <c r="O10" s="221"/>
    </row>
    <row r="11" ht="14.25" spans="1:11">
      <c r="A11" s="376" t="s">
        <v>85</v>
      </c>
      <c r="B11" s="377" t="s">
        <v>86</v>
      </c>
      <c r="C11" s="378" t="s">
        <v>87</v>
      </c>
      <c r="D11" s="379"/>
      <c r="E11" s="380" t="s">
        <v>88</v>
      </c>
      <c r="F11" s="377" t="s">
        <v>86</v>
      </c>
      <c r="G11" s="378" t="s">
        <v>87</v>
      </c>
      <c r="H11" s="378" t="s">
        <v>89</v>
      </c>
      <c r="I11" s="380" t="s">
        <v>90</v>
      </c>
      <c r="J11" s="377" t="s">
        <v>86</v>
      </c>
      <c r="K11" s="420" t="s">
        <v>87</v>
      </c>
    </row>
    <row r="12" ht="14.25" spans="1:14">
      <c r="A12" s="278" t="s">
        <v>91</v>
      </c>
      <c r="B12" s="301" t="s">
        <v>86</v>
      </c>
      <c r="C12" s="273" t="s">
        <v>87</v>
      </c>
      <c r="D12" s="302"/>
      <c r="E12" s="303" t="s">
        <v>92</v>
      </c>
      <c r="F12" s="301" t="s">
        <v>86</v>
      </c>
      <c r="G12" s="273" t="s">
        <v>87</v>
      </c>
      <c r="H12" s="273" t="s">
        <v>89</v>
      </c>
      <c r="I12" s="303" t="s">
        <v>93</v>
      </c>
      <c r="J12" s="301" t="s">
        <v>86</v>
      </c>
      <c r="K12" s="274" t="s">
        <v>87</v>
      </c>
      <c r="N12" s="221"/>
    </row>
    <row r="13" ht="14.25" spans="1:11">
      <c r="A13" s="278" t="s">
        <v>94</v>
      </c>
      <c r="B13" s="301" t="s">
        <v>86</v>
      </c>
      <c r="C13" s="273" t="s">
        <v>87</v>
      </c>
      <c r="D13" s="302"/>
      <c r="E13" s="303" t="s">
        <v>95</v>
      </c>
      <c r="F13" s="273" t="s">
        <v>96</v>
      </c>
      <c r="G13" s="273" t="s">
        <v>97</v>
      </c>
      <c r="H13" s="273" t="s">
        <v>89</v>
      </c>
      <c r="I13" s="303" t="s">
        <v>98</v>
      </c>
      <c r="J13" s="301" t="s">
        <v>86</v>
      </c>
      <c r="K13" s="274" t="s">
        <v>87</v>
      </c>
    </row>
    <row r="14" ht="15" spans="1:11">
      <c r="A14" s="291" t="s">
        <v>99</v>
      </c>
      <c r="B14" s="292"/>
      <c r="C14" s="292"/>
      <c r="D14" s="292"/>
      <c r="E14" s="292"/>
      <c r="F14" s="292"/>
      <c r="G14" s="292"/>
      <c r="H14" s="292"/>
      <c r="I14" s="292"/>
      <c r="J14" s="292"/>
      <c r="K14" s="345"/>
    </row>
    <row r="15" ht="15" spans="1:11">
      <c r="A15" s="374" t="s">
        <v>100</v>
      </c>
      <c r="B15" s="375"/>
      <c r="C15" s="375"/>
      <c r="D15" s="375"/>
      <c r="E15" s="375"/>
      <c r="F15" s="375"/>
      <c r="G15" s="375"/>
      <c r="H15" s="375"/>
      <c r="I15" s="375"/>
      <c r="J15" s="375"/>
      <c r="K15" s="419"/>
    </row>
    <row r="16" ht="14.25" spans="1:11">
      <c r="A16" s="381" t="s">
        <v>101</v>
      </c>
      <c r="B16" s="378" t="s">
        <v>96</v>
      </c>
      <c r="C16" s="378" t="s">
        <v>97</v>
      </c>
      <c r="D16" s="382"/>
      <c r="E16" s="383" t="s">
        <v>102</v>
      </c>
      <c r="F16" s="378" t="s">
        <v>96</v>
      </c>
      <c r="G16" s="378" t="s">
        <v>97</v>
      </c>
      <c r="H16" s="384"/>
      <c r="I16" s="383" t="s">
        <v>103</v>
      </c>
      <c r="J16" s="378" t="s">
        <v>96</v>
      </c>
      <c r="K16" s="420" t="s">
        <v>97</v>
      </c>
    </row>
    <row r="17" customHeight="1" spans="1:22">
      <c r="A17" s="318" t="s">
        <v>104</v>
      </c>
      <c r="B17" s="273" t="s">
        <v>96</v>
      </c>
      <c r="C17" s="273" t="s">
        <v>97</v>
      </c>
      <c r="D17" s="385"/>
      <c r="E17" s="319" t="s">
        <v>105</v>
      </c>
      <c r="F17" s="273" t="s">
        <v>96</v>
      </c>
      <c r="G17" s="273" t="s">
        <v>97</v>
      </c>
      <c r="H17" s="386"/>
      <c r="I17" s="319" t="s">
        <v>106</v>
      </c>
      <c r="J17" s="273" t="s">
        <v>96</v>
      </c>
      <c r="K17" s="274" t="s">
        <v>97</v>
      </c>
      <c r="L17" s="421"/>
      <c r="M17" s="421"/>
      <c r="N17" s="421"/>
      <c r="O17" s="421"/>
      <c r="P17" s="421"/>
      <c r="Q17" s="421"/>
      <c r="R17" s="421"/>
      <c r="S17" s="421"/>
      <c r="T17" s="421"/>
      <c r="U17" s="421"/>
      <c r="V17" s="421"/>
    </row>
    <row r="18" ht="18" customHeight="1" spans="1:11">
      <c r="A18" s="387" t="s">
        <v>107</v>
      </c>
      <c r="B18" s="388"/>
      <c r="C18" s="388"/>
      <c r="D18" s="388"/>
      <c r="E18" s="388"/>
      <c r="F18" s="388"/>
      <c r="G18" s="388"/>
      <c r="H18" s="388"/>
      <c r="I18" s="388"/>
      <c r="J18" s="388"/>
      <c r="K18" s="422"/>
    </row>
    <row r="19" s="370" customFormat="1" ht="18" customHeight="1" spans="1:11">
      <c r="A19" s="374" t="s">
        <v>108</v>
      </c>
      <c r="B19" s="375"/>
      <c r="C19" s="375"/>
      <c r="D19" s="375"/>
      <c r="E19" s="375"/>
      <c r="F19" s="375"/>
      <c r="G19" s="375"/>
      <c r="H19" s="375"/>
      <c r="I19" s="375"/>
      <c r="J19" s="375"/>
      <c r="K19" s="419"/>
    </row>
    <row r="20" customHeight="1" spans="1:11">
      <c r="A20" s="389" t="s">
        <v>109</v>
      </c>
      <c r="B20" s="390"/>
      <c r="C20" s="390"/>
      <c r="D20" s="390"/>
      <c r="E20" s="390"/>
      <c r="F20" s="390"/>
      <c r="G20" s="390"/>
      <c r="H20" s="390"/>
      <c r="I20" s="390"/>
      <c r="J20" s="390"/>
      <c r="K20" s="423"/>
    </row>
    <row r="21" ht="21.75" customHeight="1" spans="1:11">
      <c r="A21" s="391" t="s">
        <v>110</v>
      </c>
      <c r="B21" s="392"/>
      <c r="C21" s="393">
        <v>120</v>
      </c>
      <c r="D21" s="393">
        <v>130</v>
      </c>
      <c r="E21" s="393">
        <v>140</v>
      </c>
      <c r="F21" s="393">
        <v>150</v>
      </c>
      <c r="G21" s="393">
        <v>160</v>
      </c>
      <c r="H21" s="393">
        <v>165</v>
      </c>
      <c r="I21" s="319"/>
      <c r="J21" s="319"/>
      <c r="K21" s="355" t="s">
        <v>111</v>
      </c>
    </row>
    <row r="22" ht="23" customHeight="1" spans="1:11">
      <c r="A22" s="142" t="s">
        <v>112</v>
      </c>
      <c r="B22" s="142"/>
      <c r="C22" s="142" t="s">
        <v>96</v>
      </c>
      <c r="D22" s="142" t="s">
        <v>96</v>
      </c>
      <c r="E22" s="142" t="s">
        <v>96</v>
      </c>
      <c r="F22" s="142" t="s">
        <v>96</v>
      </c>
      <c r="G22" s="142" t="s">
        <v>96</v>
      </c>
      <c r="H22" s="142" t="s">
        <v>96</v>
      </c>
      <c r="I22" s="142"/>
      <c r="J22" s="142"/>
      <c r="K22" s="424"/>
    </row>
    <row r="23" ht="23" customHeight="1" spans="1:11">
      <c r="A23" s="142" t="s">
        <v>113</v>
      </c>
      <c r="B23" s="142"/>
      <c r="C23" s="142" t="s">
        <v>96</v>
      </c>
      <c r="D23" s="142" t="s">
        <v>96</v>
      </c>
      <c r="E23" s="142" t="s">
        <v>96</v>
      </c>
      <c r="F23" s="142" t="s">
        <v>96</v>
      </c>
      <c r="G23" s="142" t="s">
        <v>96</v>
      </c>
      <c r="H23" s="142" t="s">
        <v>96</v>
      </c>
      <c r="I23" s="142"/>
      <c r="J23" s="142"/>
      <c r="K23" s="424"/>
    </row>
    <row r="24" ht="23" customHeight="1" spans="1:11">
      <c r="A24" s="142" t="s">
        <v>114</v>
      </c>
      <c r="B24" s="142"/>
      <c r="C24" s="142" t="s">
        <v>96</v>
      </c>
      <c r="D24" s="142" t="s">
        <v>96</v>
      </c>
      <c r="E24" s="142" t="s">
        <v>96</v>
      </c>
      <c r="F24" s="142" t="s">
        <v>96</v>
      </c>
      <c r="G24" s="142" t="s">
        <v>96</v>
      </c>
      <c r="H24" s="142" t="s">
        <v>96</v>
      </c>
      <c r="I24" s="142"/>
      <c r="J24" s="142"/>
      <c r="K24" s="424"/>
    </row>
    <row r="25" ht="23" customHeight="1" spans="1:11">
      <c r="A25" s="142" t="s">
        <v>115</v>
      </c>
      <c r="B25" s="142"/>
      <c r="C25" s="142" t="s">
        <v>96</v>
      </c>
      <c r="D25" s="142" t="s">
        <v>96</v>
      </c>
      <c r="E25" s="142" t="s">
        <v>96</v>
      </c>
      <c r="F25" s="142" t="s">
        <v>96</v>
      </c>
      <c r="G25" s="142" t="s">
        <v>96</v>
      </c>
      <c r="H25" s="142" t="s">
        <v>96</v>
      </c>
      <c r="I25" s="142"/>
      <c r="J25" s="142"/>
      <c r="K25" s="424"/>
    </row>
    <row r="26" ht="23" customHeight="1" spans="1:11">
      <c r="A26" s="142" t="s">
        <v>116</v>
      </c>
      <c r="B26" s="142"/>
      <c r="C26" s="142" t="s">
        <v>96</v>
      </c>
      <c r="D26" s="142" t="s">
        <v>96</v>
      </c>
      <c r="E26" s="142" t="s">
        <v>96</v>
      </c>
      <c r="F26" s="142" t="s">
        <v>96</v>
      </c>
      <c r="G26" s="142" t="s">
        <v>96</v>
      </c>
      <c r="H26" s="142" t="s">
        <v>96</v>
      </c>
      <c r="I26" s="142"/>
      <c r="J26" s="142"/>
      <c r="K26" s="424"/>
    </row>
    <row r="27" ht="23" customHeight="1" spans="1:11">
      <c r="A27" s="142"/>
      <c r="B27" s="142"/>
      <c r="C27" s="142"/>
      <c r="D27" s="142"/>
      <c r="E27" s="142"/>
      <c r="F27" s="142"/>
      <c r="G27" s="142"/>
      <c r="H27" s="394"/>
      <c r="I27" s="142"/>
      <c r="J27" s="142"/>
      <c r="K27" s="425"/>
    </row>
    <row r="28" ht="23" customHeight="1" spans="1:11">
      <c r="A28" s="287"/>
      <c r="B28" s="142"/>
      <c r="C28" s="142"/>
      <c r="D28" s="142"/>
      <c r="E28" s="142"/>
      <c r="F28" s="142"/>
      <c r="G28" s="142"/>
      <c r="H28" s="394"/>
      <c r="I28" s="142"/>
      <c r="J28" s="142"/>
      <c r="K28" s="425"/>
    </row>
    <row r="29" ht="18" customHeight="1" spans="1:11">
      <c r="A29" s="395" t="s">
        <v>117</v>
      </c>
      <c r="B29" s="396"/>
      <c r="C29" s="396"/>
      <c r="D29" s="396"/>
      <c r="E29" s="396"/>
      <c r="F29" s="396"/>
      <c r="G29" s="396"/>
      <c r="H29" s="396"/>
      <c r="I29" s="396"/>
      <c r="J29" s="396"/>
      <c r="K29" s="426"/>
    </row>
    <row r="30" ht="18.75" customHeight="1" spans="1:11">
      <c r="A30" s="397" t="s">
        <v>118</v>
      </c>
      <c r="B30" s="398"/>
      <c r="C30" s="398"/>
      <c r="D30" s="398"/>
      <c r="E30" s="398"/>
      <c r="F30" s="398"/>
      <c r="G30" s="398"/>
      <c r="H30" s="398"/>
      <c r="I30" s="398"/>
      <c r="J30" s="398"/>
      <c r="K30" s="427"/>
    </row>
    <row r="31" ht="18.75" customHeight="1" spans="1:11">
      <c r="A31" s="399"/>
      <c r="B31" s="400"/>
      <c r="C31" s="400"/>
      <c r="D31" s="400"/>
      <c r="E31" s="400"/>
      <c r="F31" s="400"/>
      <c r="G31" s="400"/>
      <c r="H31" s="400"/>
      <c r="I31" s="400"/>
      <c r="J31" s="400"/>
      <c r="K31" s="428"/>
    </row>
    <row r="32" ht="18" customHeight="1" spans="1:11">
      <c r="A32" s="395" t="s">
        <v>119</v>
      </c>
      <c r="B32" s="396"/>
      <c r="C32" s="396"/>
      <c r="D32" s="396"/>
      <c r="E32" s="396"/>
      <c r="F32" s="396"/>
      <c r="G32" s="396"/>
      <c r="H32" s="396"/>
      <c r="I32" s="396"/>
      <c r="J32" s="396"/>
      <c r="K32" s="426"/>
    </row>
    <row r="33" ht="14.25" spans="1:11">
      <c r="A33" s="401" t="s">
        <v>120</v>
      </c>
      <c r="B33" s="402"/>
      <c r="C33" s="402"/>
      <c r="D33" s="402"/>
      <c r="E33" s="402"/>
      <c r="F33" s="402"/>
      <c r="G33" s="402"/>
      <c r="H33" s="402"/>
      <c r="I33" s="402"/>
      <c r="J33" s="402"/>
      <c r="K33" s="429"/>
    </row>
    <row r="34" ht="15" spans="1:11">
      <c r="A34" s="174" t="s">
        <v>121</v>
      </c>
      <c r="B34" s="177"/>
      <c r="C34" s="273" t="s">
        <v>65</v>
      </c>
      <c r="D34" s="273" t="s">
        <v>66</v>
      </c>
      <c r="E34" s="403" t="s">
        <v>122</v>
      </c>
      <c r="F34" s="404"/>
      <c r="G34" s="404"/>
      <c r="H34" s="404"/>
      <c r="I34" s="404"/>
      <c r="J34" s="404"/>
      <c r="K34" s="430"/>
    </row>
    <row r="35" ht="15" spans="1:11">
      <c r="A35" s="405" t="s">
        <v>123</v>
      </c>
      <c r="B35" s="405"/>
      <c r="C35" s="405"/>
      <c r="D35" s="405"/>
      <c r="E35" s="405"/>
      <c r="F35" s="405"/>
      <c r="G35" s="405"/>
      <c r="H35" s="405"/>
      <c r="I35" s="405"/>
      <c r="J35" s="405"/>
      <c r="K35" s="405"/>
    </row>
    <row r="36" ht="21" customHeight="1" spans="1:11">
      <c r="A36" s="406"/>
      <c r="B36" s="407"/>
      <c r="C36" s="407"/>
      <c r="D36" s="407"/>
      <c r="E36" s="407"/>
      <c r="F36" s="407"/>
      <c r="G36" s="407"/>
      <c r="H36" s="407"/>
      <c r="I36" s="407"/>
      <c r="J36" s="407"/>
      <c r="K36" s="431"/>
    </row>
    <row r="37" ht="21" customHeight="1" spans="1:11">
      <c r="A37" s="326"/>
      <c r="B37" s="327"/>
      <c r="C37" s="327"/>
      <c r="D37" s="327"/>
      <c r="E37" s="327"/>
      <c r="F37" s="327"/>
      <c r="G37" s="327"/>
      <c r="H37" s="327"/>
      <c r="I37" s="327"/>
      <c r="J37" s="327"/>
      <c r="K37" s="358"/>
    </row>
    <row r="38" ht="21" customHeight="1" spans="1:11">
      <c r="A38" s="326"/>
      <c r="B38" s="327"/>
      <c r="C38" s="327"/>
      <c r="D38" s="327"/>
      <c r="E38" s="327"/>
      <c r="F38" s="327"/>
      <c r="G38" s="327"/>
      <c r="H38" s="327"/>
      <c r="I38" s="327"/>
      <c r="J38" s="327"/>
      <c r="K38" s="358"/>
    </row>
    <row r="39" ht="21" customHeight="1" spans="1:11">
      <c r="A39" s="326"/>
      <c r="B39" s="327"/>
      <c r="C39" s="327"/>
      <c r="D39" s="327"/>
      <c r="E39" s="327"/>
      <c r="F39" s="327"/>
      <c r="G39" s="327"/>
      <c r="H39" s="327"/>
      <c r="I39" s="327"/>
      <c r="J39" s="327"/>
      <c r="K39" s="358"/>
    </row>
    <row r="40" ht="21" customHeight="1" spans="1:11">
      <c r="A40" s="326"/>
      <c r="B40" s="327"/>
      <c r="C40" s="327"/>
      <c r="D40" s="327"/>
      <c r="E40" s="327"/>
      <c r="F40" s="327"/>
      <c r="G40" s="327"/>
      <c r="H40" s="327"/>
      <c r="I40" s="327"/>
      <c r="J40" s="327"/>
      <c r="K40" s="358"/>
    </row>
    <row r="41" ht="21" customHeight="1" spans="1:11">
      <c r="A41" s="326"/>
      <c r="B41" s="327"/>
      <c r="C41" s="327"/>
      <c r="D41" s="327"/>
      <c r="E41" s="327"/>
      <c r="F41" s="327"/>
      <c r="G41" s="327"/>
      <c r="H41" s="327"/>
      <c r="I41" s="327"/>
      <c r="J41" s="327"/>
      <c r="K41" s="358"/>
    </row>
    <row r="42" ht="21" customHeight="1" spans="1:11">
      <c r="A42" s="326"/>
      <c r="B42" s="327"/>
      <c r="C42" s="327"/>
      <c r="D42" s="327"/>
      <c r="E42" s="327"/>
      <c r="F42" s="327"/>
      <c r="G42" s="327"/>
      <c r="H42" s="327"/>
      <c r="I42" s="327"/>
      <c r="J42" s="327"/>
      <c r="K42" s="358"/>
    </row>
    <row r="43" ht="15" spans="1:11">
      <c r="A43" s="321" t="s">
        <v>124</v>
      </c>
      <c r="B43" s="322"/>
      <c r="C43" s="322"/>
      <c r="D43" s="322"/>
      <c r="E43" s="322"/>
      <c r="F43" s="322"/>
      <c r="G43" s="322"/>
      <c r="H43" s="322"/>
      <c r="I43" s="322"/>
      <c r="J43" s="322"/>
      <c r="K43" s="356"/>
    </row>
    <row r="44" ht="15" spans="1:11">
      <c r="A44" s="374" t="s">
        <v>125</v>
      </c>
      <c r="B44" s="375"/>
      <c r="C44" s="375"/>
      <c r="D44" s="375"/>
      <c r="E44" s="375"/>
      <c r="F44" s="375"/>
      <c r="G44" s="375"/>
      <c r="H44" s="375"/>
      <c r="I44" s="375"/>
      <c r="J44" s="375"/>
      <c r="K44" s="419"/>
    </row>
    <row r="45" ht="14.25" spans="1:11">
      <c r="A45" s="381" t="s">
        <v>126</v>
      </c>
      <c r="B45" s="378" t="s">
        <v>96</v>
      </c>
      <c r="C45" s="378" t="s">
        <v>97</v>
      </c>
      <c r="D45" s="378" t="s">
        <v>89</v>
      </c>
      <c r="E45" s="383" t="s">
        <v>127</v>
      </c>
      <c r="F45" s="378" t="s">
        <v>96</v>
      </c>
      <c r="G45" s="378" t="s">
        <v>97</v>
      </c>
      <c r="H45" s="378" t="s">
        <v>89</v>
      </c>
      <c r="I45" s="383" t="s">
        <v>128</v>
      </c>
      <c r="J45" s="378" t="s">
        <v>96</v>
      </c>
      <c r="K45" s="420" t="s">
        <v>97</v>
      </c>
    </row>
    <row r="46" ht="14.25" spans="1:11">
      <c r="A46" s="318" t="s">
        <v>88</v>
      </c>
      <c r="B46" s="273" t="s">
        <v>96</v>
      </c>
      <c r="C46" s="273" t="s">
        <v>97</v>
      </c>
      <c r="D46" s="273" t="s">
        <v>89</v>
      </c>
      <c r="E46" s="319" t="s">
        <v>95</v>
      </c>
      <c r="F46" s="273" t="s">
        <v>96</v>
      </c>
      <c r="G46" s="273" t="s">
        <v>97</v>
      </c>
      <c r="H46" s="273" t="s">
        <v>89</v>
      </c>
      <c r="I46" s="319" t="s">
        <v>106</v>
      </c>
      <c r="J46" s="273" t="s">
        <v>96</v>
      </c>
      <c r="K46" s="274" t="s">
        <v>97</v>
      </c>
    </row>
    <row r="47" ht="15" spans="1:11">
      <c r="A47" s="291" t="s">
        <v>99</v>
      </c>
      <c r="B47" s="292"/>
      <c r="C47" s="292"/>
      <c r="D47" s="292"/>
      <c r="E47" s="292"/>
      <c r="F47" s="292"/>
      <c r="G47" s="292"/>
      <c r="H47" s="292"/>
      <c r="I47" s="292"/>
      <c r="J47" s="292"/>
      <c r="K47" s="345"/>
    </row>
    <row r="48" ht="15" spans="1:11">
      <c r="A48" s="405" t="s">
        <v>129</v>
      </c>
      <c r="B48" s="405"/>
      <c r="C48" s="405"/>
      <c r="D48" s="405"/>
      <c r="E48" s="405"/>
      <c r="F48" s="405"/>
      <c r="G48" s="405"/>
      <c r="H48" s="405"/>
      <c r="I48" s="405"/>
      <c r="J48" s="405"/>
      <c r="K48" s="405"/>
    </row>
    <row r="49" ht="15" spans="1:11">
      <c r="A49" s="406"/>
      <c r="B49" s="407"/>
      <c r="C49" s="407"/>
      <c r="D49" s="407"/>
      <c r="E49" s="407"/>
      <c r="F49" s="407"/>
      <c r="G49" s="407"/>
      <c r="H49" s="407"/>
      <c r="I49" s="407"/>
      <c r="J49" s="407"/>
      <c r="K49" s="431"/>
    </row>
    <row r="50" ht="15" spans="1:11">
      <c r="A50" s="408" t="s">
        <v>130</v>
      </c>
      <c r="B50" s="409" t="s">
        <v>131</v>
      </c>
      <c r="C50" s="409"/>
      <c r="D50" s="410" t="s">
        <v>132</v>
      </c>
      <c r="E50" s="411" t="s">
        <v>133</v>
      </c>
      <c r="F50" s="412" t="s">
        <v>134</v>
      </c>
      <c r="G50" s="413">
        <v>45028</v>
      </c>
      <c r="H50" s="414" t="s">
        <v>135</v>
      </c>
      <c r="I50" s="432"/>
      <c r="J50" s="433" t="s">
        <v>136</v>
      </c>
      <c r="K50" s="434"/>
    </row>
    <row r="51" ht="15" spans="1:11">
      <c r="A51" s="405"/>
      <c r="B51" s="405"/>
      <c r="C51" s="405"/>
      <c r="D51" s="405"/>
      <c r="E51" s="405"/>
      <c r="F51" s="405"/>
      <c r="G51" s="405"/>
      <c r="H51" s="405"/>
      <c r="I51" s="405"/>
      <c r="J51" s="405"/>
      <c r="K51" s="405"/>
    </row>
    <row r="52" ht="15" spans="1:11">
      <c r="A52" s="415"/>
      <c r="B52" s="416"/>
      <c r="C52" s="416"/>
      <c r="D52" s="416"/>
      <c r="E52" s="416"/>
      <c r="F52" s="416"/>
      <c r="G52" s="416"/>
      <c r="H52" s="416"/>
      <c r="I52" s="416"/>
      <c r="J52" s="416"/>
      <c r="K52" s="435"/>
    </row>
    <row r="53" ht="15" spans="1:11">
      <c r="A53" s="408" t="s">
        <v>130</v>
      </c>
      <c r="B53" s="409" t="s">
        <v>131</v>
      </c>
      <c r="C53" s="409"/>
      <c r="D53" s="410" t="s">
        <v>132</v>
      </c>
      <c r="E53" s="411" t="s">
        <v>133</v>
      </c>
      <c r="F53" s="412" t="s">
        <v>137</v>
      </c>
      <c r="G53" s="413">
        <v>45028</v>
      </c>
      <c r="H53" s="414" t="s">
        <v>135</v>
      </c>
      <c r="I53" s="432"/>
      <c r="J53" s="433" t="s">
        <v>136</v>
      </c>
      <c r="K53" s="43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196527777777778" right="0.0784722222222222" top="0.393055555555556" bottom="0" header="0.5" footer="0.5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B4" sqref="B4:G4"/>
    </sheetView>
  </sheetViews>
  <sheetFormatPr defaultColWidth="9" defaultRowHeight="14.25"/>
  <cols>
    <col min="1" max="1" width="13.625" style="84" customWidth="1"/>
    <col min="2" max="2" width="8.5" style="84" customWidth="1"/>
    <col min="3" max="3" width="8.5" style="85" customWidth="1"/>
    <col min="4" max="7" width="8.5" style="84" customWidth="1"/>
    <col min="8" max="8" width="2.75" style="84" customWidth="1"/>
    <col min="9" max="9" width="9.15833333333333" style="84" customWidth="1"/>
    <col min="10" max="14" width="9.75" style="84" customWidth="1"/>
    <col min="15" max="15" width="9.75" style="86" customWidth="1"/>
    <col min="16" max="253" width="9" style="84"/>
    <col min="254" max="16384" width="9" style="87"/>
  </cols>
  <sheetData>
    <row r="1" s="84" customFormat="1" ht="29" customHeight="1" spans="1:256">
      <c r="A1" s="88" t="s">
        <v>138</v>
      </c>
      <c r="B1" s="89"/>
      <c r="C1" s="90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133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  <c r="IR1" s="87"/>
      <c r="IS1" s="87"/>
      <c r="IT1" s="87"/>
      <c r="IU1" s="87"/>
      <c r="IV1" s="87"/>
    </row>
    <row r="2" s="84" customFormat="1" ht="20" customHeight="1" spans="1:256">
      <c r="A2" s="91" t="s">
        <v>61</v>
      </c>
      <c r="B2" s="366" t="s">
        <v>62</v>
      </c>
      <c r="C2" s="367"/>
      <c r="D2" s="94" t="s">
        <v>67</v>
      </c>
      <c r="E2" s="95" t="s">
        <v>68</v>
      </c>
      <c r="F2" s="95"/>
      <c r="G2" s="95"/>
      <c r="H2" s="96"/>
      <c r="I2" s="134"/>
      <c r="J2" s="135"/>
      <c r="K2" s="135"/>
      <c r="L2" s="135"/>
      <c r="M2" s="135"/>
      <c r="N2" s="136"/>
      <c r="O2" s="13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</row>
    <row r="3" s="84" customFormat="1" ht="15" spans="1:256">
      <c r="A3" s="97"/>
      <c r="B3" s="98" t="s">
        <v>139</v>
      </c>
      <c r="C3" s="98"/>
      <c r="D3" s="98"/>
      <c r="E3" s="98"/>
      <c r="F3" s="98"/>
      <c r="G3" s="99" t="s">
        <v>140</v>
      </c>
      <c r="H3" s="100"/>
      <c r="I3" s="138"/>
      <c r="J3" s="139"/>
      <c r="K3" s="139"/>
      <c r="L3" s="139"/>
      <c r="M3" s="139"/>
      <c r="N3" s="138"/>
      <c r="O3" s="140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  <c r="IR3" s="87"/>
      <c r="IS3" s="87"/>
      <c r="IT3" s="87"/>
      <c r="IU3" s="87"/>
      <c r="IV3" s="87"/>
    </row>
    <row r="4" s="84" customFormat="1" ht="15" spans="1:256">
      <c r="A4" s="101" t="s">
        <v>141</v>
      </c>
      <c r="B4" s="239" t="s">
        <v>142</v>
      </c>
      <c r="C4" s="239" t="s">
        <v>143</v>
      </c>
      <c r="D4" s="239" t="s">
        <v>144</v>
      </c>
      <c r="E4" s="239" t="s">
        <v>145</v>
      </c>
      <c r="F4" s="239" t="s">
        <v>146</v>
      </c>
      <c r="G4" s="239" t="s">
        <v>147</v>
      </c>
      <c r="H4" s="100"/>
      <c r="I4" s="102" t="s">
        <v>148</v>
      </c>
      <c r="J4" s="102" t="s">
        <v>149</v>
      </c>
      <c r="K4" s="102" t="s">
        <v>150</v>
      </c>
      <c r="L4" s="102" t="s">
        <v>151</v>
      </c>
      <c r="M4" s="102" t="s">
        <v>152</v>
      </c>
      <c r="N4" s="102" t="s">
        <v>153</v>
      </c>
      <c r="O4" s="141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  <c r="IU4" s="87"/>
      <c r="IV4" s="87"/>
    </row>
    <row r="5" s="84" customFormat="1" ht="16.5" spans="1:256">
      <c r="A5" s="105" t="s">
        <v>154</v>
      </c>
      <c r="B5" s="106">
        <f t="shared" ref="B5:B8" si="0">C5-4</f>
        <v>45</v>
      </c>
      <c r="C5" s="106">
        <v>49</v>
      </c>
      <c r="D5" s="106">
        <f t="shared" ref="D5:D8" si="1">C5+4</f>
        <v>53</v>
      </c>
      <c r="E5" s="106">
        <f>D5+4</f>
        <v>57</v>
      </c>
      <c r="F5" s="106">
        <v>61</v>
      </c>
      <c r="G5" s="368">
        <v>65</v>
      </c>
      <c r="H5" s="108"/>
      <c r="I5" s="369"/>
      <c r="J5" s="150"/>
      <c r="K5" s="150" t="s">
        <v>155</v>
      </c>
      <c r="L5" s="150" t="s">
        <v>156</v>
      </c>
      <c r="M5" s="150"/>
      <c r="N5" s="150"/>
      <c r="O5" s="150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</row>
    <row r="6" s="84" customFormat="1" ht="21" customHeight="1" spans="1:256">
      <c r="A6" s="105" t="s">
        <v>157</v>
      </c>
      <c r="B6" s="106">
        <f t="shared" si="0"/>
        <v>80</v>
      </c>
      <c r="C6" s="106">
        <v>84</v>
      </c>
      <c r="D6" s="106">
        <f t="shared" si="1"/>
        <v>88</v>
      </c>
      <c r="E6" s="106">
        <f t="shared" ref="E6:E8" si="2">D6+6</f>
        <v>94</v>
      </c>
      <c r="F6" s="106">
        <v>100</v>
      </c>
      <c r="G6" s="109">
        <v>106</v>
      </c>
      <c r="H6" s="108"/>
      <c r="I6" s="148"/>
      <c r="J6" s="150"/>
      <c r="K6" s="150" t="s">
        <v>158</v>
      </c>
      <c r="L6" s="150" t="s">
        <v>158</v>
      </c>
      <c r="M6" s="150"/>
      <c r="N6" s="150"/>
      <c r="O6" s="150"/>
      <c r="P6" s="87"/>
      <c r="Q6" s="239" t="s">
        <v>142</v>
      </c>
      <c r="R6" s="239" t="s">
        <v>143</v>
      </c>
      <c r="S6" s="239" t="s">
        <v>144</v>
      </c>
      <c r="T6" s="239" t="s">
        <v>145</v>
      </c>
      <c r="U6" s="239" t="s">
        <v>146</v>
      </c>
      <c r="V6" s="239" t="s">
        <v>147</v>
      </c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  <c r="IR6" s="87"/>
      <c r="IS6" s="87"/>
      <c r="IT6" s="87"/>
      <c r="IU6" s="87"/>
      <c r="IV6" s="87"/>
    </row>
    <row r="7" s="84" customFormat="1" ht="21" customHeight="1" spans="1:256">
      <c r="A7" s="105" t="s">
        <v>159</v>
      </c>
      <c r="B7" s="106">
        <f t="shared" si="0"/>
        <v>68</v>
      </c>
      <c r="C7" s="106">
        <v>72</v>
      </c>
      <c r="D7" s="106">
        <f t="shared" si="1"/>
        <v>76</v>
      </c>
      <c r="E7" s="106">
        <f t="shared" si="2"/>
        <v>82</v>
      </c>
      <c r="F7" s="106">
        <v>88</v>
      </c>
      <c r="G7" s="109">
        <v>94</v>
      </c>
      <c r="H7" s="108"/>
      <c r="I7" s="150"/>
      <c r="J7" s="150"/>
      <c r="K7" s="150" t="s">
        <v>160</v>
      </c>
      <c r="L7" s="150" t="s">
        <v>158</v>
      </c>
      <c r="M7" s="150"/>
      <c r="N7" s="150"/>
      <c r="O7" s="149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</row>
    <row r="8" s="84" customFormat="1" ht="21" customHeight="1" spans="1:256">
      <c r="A8" s="110" t="s">
        <v>161</v>
      </c>
      <c r="B8" s="111">
        <f t="shared" si="0"/>
        <v>78</v>
      </c>
      <c r="C8" s="111">
        <v>82</v>
      </c>
      <c r="D8" s="111">
        <f t="shared" si="1"/>
        <v>86</v>
      </c>
      <c r="E8" s="111">
        <f t="shared" si="2"/>
        <v>92</v>
      </c>
      <c r="F8" s="111">
        <v>98</v>
      </c>
      <c r="G8" s="109">
        <v>104</v>
      </c>
      <c r="H8" s="108"/>
      <c r="I8" s="150"/>
      <c r="J8" s="150"/>
      <c r="K8" s="150" t="s">
        <v>158</v>
      </c>
      <c r="L8" s="150" t="s">
        <v>162</v>
      </c>
      <c r="M8" s="150"/>
      <c r="N8" s="150"/>
      <c r="O8" s="149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</row>
    <row r="9" s="84" customFormat="1" ht="21" customHeight="1" spans="1:256">
      <c r="A9" s="110" t="s">
        <v>163</v>
      </c>
      <c r="B9" s="111">
        <f>C9-1</f>
        <v>39</v>
      </c>
      <c r="C9" s="111">
        <v>40</v>
      </c>
      <c r="D9" s="111">
        <f>C9+1</f>
        <v>41</v>
      </c>
      <c r="E9" s="111">
        <f>D9+1.5</f>
        <v>42.5</v>
      </c>
      <c r="F9" s="111">
        <v>44</v>
      </c>
      <c r="G9" s="112">
        <v>45.5</v>
      </c>
      <c r="H9" s="108"/>
      <c r="I9" s="150"/>
      <c r="J9" s="150"/>
      <c r="K9" s="150" t="s">
        <v>158</v>
      </c>
      <c r="L9" s="150" t="s">
        <v>164</v>
      </c>
      <c r="M9" s="150"/>
      <c r="N9" s="150"/>
      <c r="O9" s="149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</row>
    <row r="10" s="84" customFormat="1" ht="21" customHeight="1" spans="1:256">
      <c r="A10" s="110" t="s">
        <v>165</v>
      </c>
      <c r="B10" s="111">
        <f>C10-4.75</f>
        <v>57.25</v>
      </c>
      <c r="C10" s="111">
        <v>62</v>
      </c>
      <c r="D10" s="111">
        <f>C10+4.1+0.6</f>
        <v>66.7</v>
      </c>
      <c r="E10" s="111">
        <f>D10+4.1+0.6</f>
        <v>71.4</v>
      </c>
      <c r="F10" s="111">
        <v>76.1</v>
      </c>
      <c r="G10" s="109">
        <v>80.8</v>
      </c>
      <c r="H10" s="108"/>
      <c r="I10" s="150"/>
      <c r="J10" s="150"/>
      <c r="K10" s="150" t="s">
        <v>158</v>
      </c>
      <c r="L10" s="150" t="s">
        <v>158</v>
      </c>
      <c r="M10" s="150"/>
      <c r="N10" s="150"/>
      <c r="O10" s="149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</row>
    <row r="11" s="84" customFormat="1" ht="21" customHeight="1" spans="1:256">
      <c r="A11" s="110" t="s">
        <v>166</v>
      </c>
      <c r="B11" s="111">
        <f>C11-1.2</f>
        <v>14.8</v>
      </c>
      <c r="C11" s="111">
        <v>16</v>
      </c>
      <c r="D11" s="111">
        <f>C11+1.2</f>
        <v>17.2</v>
      </c>
      <c r="E11" s="111">
        <f>D11+1.2</f>
        <v>18.4</v>
      </c>
      <c r="F11" s="111">
        <v>19.6</v>
      </c>
      <c r="G11" s="109">
        <v>20.8</v>
      </c>
      <c r="H11" s="108"/>
      <c r="I11" s="148"/>
      <c r="J11" s="150"/>
      <c r="K11" s="150" t="s">
        <v>167</v>
      </c>
      <c r="L11" s="150" t="s">
        <v>158</v>
      </c>
      <c r="M11" s="150"/>
      <c r="N11" s="150"/>
      <c r="O11" s="149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  <c r="IR11" s="87"/>
      <c r="IS11" s="87"/>
      <c r="IT11" s="87"/>
      <c r="IU11" s="87"/>
      <c r="IV11" s="87"/>
    </row>
    <row r="12" s="84" customFormat="1" ht="21" customHeight="1" spans="1:256">
      <c r="A12" s="110" t="s">
        <v>168</v>
      </c>
      <c r="B12" s="111">
        <f>C12-0.8</f>
        <v>12.7</v>
      </c>
      <c r="C12" s="111">
        <v>13.5</v>
      </c>
      <c r="D12" s="111">
        <f>C12+0.8</f>
        <v>14.3</v>
      </c>
      <c r="E12" s="111">
        <f>D12+1</f>
        <v>15.3</v>
      </c>
      <c r="F12" s="111">
        <v>16.3</v>
      </c>
      <c r="G12" s="109">
        <v>17.1</v>
      </c>
      <c r="H12" s="108"/>
      <c r="I12" s="150"/>
      <c r="J12" s="150"/>
      <c r="K12" s="150" t="s">
        <v>169</v>
      </c>
      <c r="L12" s="150" t="s">
        <v>170</v>
      </c>
      <c r="M12" s="150"/>
      <c r="N12" s="150"/>
      <c r="O12" s="149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</row>
    <row r="13" s="84" customFormat="1" ht="21" customHeight="1" spans="1:256">
      <c r="A13" s="113" t="s">
        <v>171</v>
      </c>
      <c r="B13" s="114">
        <f>C13-0.2</f>
        <v>11.3</v>
      </c>
      <c r="C13" s="114">
        <v>11.5</v>
      </c>
      <c r="D13" s="114">
        <f>C13+0.2</f>
        <v>11.7</v>
      </c>
      <c r="E13" s="114">
        <f>D13+0.4</f>
        <v>12.1</v>
      </c>
      <c r="F13" s="114">
        <v>12.5</v>
      </c>
      <c r="G13" s="109">
        <v>12.9</v>
      </c>
      <c r="H13" s="108"/>
      <c r="I13" s="150"/>
      <c r="J13" s="150"/>
      <c r="K13" s="150" t="s">
        <v>158</v>
      </c>
      <c r="L13" s="150" t="s">
        <v>158</v>
      </c>
      <c r="M13" s="150"/>
      <c r="N13" s="150"/>
      <c r="O13" s="149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  <c r="IR13" s="87"/>
      <c r="IS13" s="87"/>
      <c r="IT13" s="87"/>
      <c r="IU13" s="87"/>
      <c r="IV13" s="87"/>
    </row>
    <row r="14" s="84" customFormat="1" ht="21" customHeight="1" spans="1:256">
      <c r="A14" s="113" t="s">
        <v>172</v>
      </c>
      <c r="B14" s="114">
        <v>7.8</v>
      </c>
      <c r="C14" s="114">
        <v>8</v>
      </c>
      <c r="D14" s="114">
        <v>8.2</v>
      </c>
      <c r="E14" s="114">
        <v>8.6</v>
      </c>
      <c r="F14" s="114">
        <v>8.9</v>
      </c>
      <c r="G14" s="114">
        <v>9.5</v>
      </c>
      <c r="H14" s="108"/>
      <c r="I14" s="150"/>
      <c r="J14" s="150"/>
      <c r="K14" s="150" t="s">
        <v>158</v>
      </c>
      <c r="L14" s="150" t="s">
        <v>158</v>
      </c>
      <c r="M14" s="150"/>
      <c r="N14" s="150"/>
      <c r="O14" s="149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  <c r="IR14" s="87"/>
      <c r="IS14" s="87"/>
      <c r="IT14" s="87"/>
      <c r="IU14" s="87"/>
      <c r="IV14" s="87"/>
    </row>
    <row r="15" s="84" customFormat="1" ht="21" customHeight="1" spans="1:256">
      <c r="A15" s="113"/>
      <c r="B15" s="114"/>
      <c r="C15" s="114"/>
      <c r="D15" s="114"/>
      <c r="E15" s="114"/>
      <c r="F15" s="114"/>
      <c r="G15" s="116"/>
      <c r="H15" s="108"/>
      <c r="I15" s="150"/>
      <c r="J15" s="150"/>
      <c r="K15" s="150"/>
      <c r="L15" s="150"/>
      <c r="M15" s="150"/>
      <c r="N15" s="150"/>
      <c r="O15" s="149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  <c r="IR15" s="87"/>
      <c r="IS15" s="87"/>
      <c r="IT15" s="87"/>
      <c r="IU15" s="87"/>
      <c r="IV15" s="87"/>
    </row>
    <row r="16" s="84" customFormat="1" ht="21" customHeight="1" spans="1:256">
      <c r="A16" s="118"/>
      <c r="B16" s="119"/>
      <c r="C16" s="119"/>
      <c r="D16" s="119"/>
      <c r="E16" s="119"/>
      <c r="F16" s="119"/>
      <c r="G16" s="119"/>
      <c r="H16" s="108"/>
      <c r="I16" s="150"/>
      <c r="J16" s="150"/>
      <c r="M16" s="150"/>
      <c r="N16" s="150"/>
      <c r="O16" s="149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  <c r="IR16" s="87"/>
      <c r="IS16" s="87"/>
      <c r="IT16" s="87"/>
      <c r="IU16" s="87"/>
      <c r="IV16" s="87"/>
    </row>
    <row r="17" s="84" customFormat="1" ht="21" customHeight="1" spans="1:256">
      <c r="A17" s="120"/>
      <c r="B17" s="121"/>
      <c r="C17" s="121"/>
      <c r="D17" s="121"/>
      <c r="E17" s="121"/>
      <c r="F17" s="121"/>
      <c r="G17" s="121"/>
      <c r="H17" s="108"/>
      <c r="I17" s="150"/>
      <c r="J17" s="150"/>
      <c r="K17" s="150"/>
      <c r="L17" s="150"/>
      <c r="M17" s="150"/>
      <c r="N17" s="150"/>
      <c r="O17" s="149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  <c r="IR17" s="87"/>
      <c r="IS17" s="87"/>
      <c r="IT17" s="87"/>
      <c r="IU17" s="87"/>
      <c r="IV17" s="87"/>
    </row>
    <row r="18" s="84" customFormat="1" ht="21" customHeight="1" spans="1:256">
      <c r="A18" s="122"/>
      <c r="B18" s="123"/>
      <c r="C18" s="123"/>
      <c r="D18" s="124"/>
      <c r="E18" s="123"/>
      <c r="F18" s="123"/>
      <c r="G18" s="123"/>
      <c r="H18" s="108"/>
      <c r="I18" s="150"/>
      <c r="J18" s="150"/>
      <c r="K18" s="150"/>
      <c r="L18" s="150"/>
      <c r="M18" s="150"/>
      <c r="N18" s="150"/>
      <c r="O18" s="149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  <c r="IR18" s="87"/>
      <c r="IS18" s="87"/>
      <c r="IT18" s="87"/>
      <c r="IU18" s="87"/>
      <c r="IV18" s="87"/>
    </row>
    <row r="19" s="84" customFormat="1" ht="21" customHeight="1" spans="1:256">
      <c r="A19" s="125"/>
      <c r="B19" s="119"/>
      <c r="C19" s="119"/>
      <c r="D19" s="119"/>
      <c r="E19" s="119"/>
      <c r="F19" s="119"/>
      <c r="G19" s="119"/>
      <c r="H19" s="108"/>
      <c r="I19" s="150"/>
      <c r="J19" s="150"/>
      <c r="K19" s="150"/>
      <c r="L19" s="150"/>
      <c r="M19" s="150"/>
      <c r="N19" s="150"/>
      <c r="O19" s="149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  <c r="IR19" s="87"/>
      <c r="IS19" s="87"/>
      <c r="IT19" s="87"/>
      <c r="IU19" s="87"/>
      <c r="IV19" s="87"/>
    </row>
    <row r="20" s="84" customFormat="1" ht="21" customHeight="1" spans="1:256">
      <c r="A20" s="120"/>
      <c r="B20" s="121"/>
      <c r="C20" s="121"/>
      <c r="D20" s="121"/>
      <c r="E20" s="121"/>
      <c r="F20" s="121"/>
      <c r="G20" s="121"/>
      <c r="H20" s="108"/>
      <c r="I20" s="150"/>
      <c r="J20" s="150"/>
      <c r="K20" s="150"/>
      <c r="L20" s="150"/>
      <c r="M20" s="150"/>
      <c r="N20" s="150"/>
      <c r="O20" s="149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  <c r="IR20" s="87"/>
      <c r="IS20" s="87"/>
      <c r="IT20" s="87"/>
      <c r="IU20" s="87"/>
      <c r="IV20" s="87"/>
    </row>
    <row r="21" s="84" customFormat="1" ht="21" customHeight="1" spans="1:256">
      <c r="A21" s="122"/>
      <c r="B21" s="123"/>
      <c r="C21" s="123"/>
      <c r="D21" s="124"/>
      <c r="E21" s="123"/>
      <c r="F21" s="123"/>
      <c r="G21" s="123"/>
      <c r="H21" s="126"/>
      <c r="I21" s="152"/>
      <c r="J21" s="152"/>
      <c r="K21" s="153"/>
      <c r="L21" s="152"/>
      <c r="M21" s="152"/>
      <c r="N21" s="153"/>
      <c r="O21" s="154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  <c r="IR21" s="87"/>
      <c r="IS21" s="87"/>
      <c r="IT21" s="87"/>
      <c r="IU21" s="87"/>
      <c r="IV21" s="87"/>
    </row>
    <row r="22" s="84" customFormat="1" ht="17.25" spans="1:256">
      <c r="A22" s="127"/>
      <c r="B22" s="128"/>
      <c r="C22" s="128"/>
      <c r="D22" s="129"/>
      <c r="E22" s="128"/>
      <c r="F22" s="128"/>
      <c r="G22" s="130"/>
      <c r="O22" s="133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  <c r="IP22" s="87"/>
      <c r="IQ22" s="87"/>
      <c r="IR22" s="87"/>
      <c r="IS22" s="87"/>
      <c r="IT22" s="87"/>
      <c r="IU22" s="87"/>
      <c r="IV22" s="87"/>
    </row>
    <row r="23" s="84" customFormat="1" spans="1:256">
      <c r="A23" s="131" t="s">
        <v>173</v>
      </c>
      <c r="B23" s="131"/>
      <c r="C23" s="132"/>
      <c r="O23" s="133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  <c r="IR23" s="87"/>
      <c r="IS23" s="87"/>
      <c r="IT23" s="87"/>
      <c r="IU23" s="87"/>
      <c r="IV23" s="87"/>
    </row>
    <row r="24" s="84" customFormat="1" spans="3:256">
      <c r="C24" s="85"/>
      <c r="I24" s="155" t="s">
        <v>174</v>
      </c>
      <c r="J24" s="156">
        <v>45028</v>
      </c>
      <c r="K24" s="155" t="s">
        <v>175</v>
      </c>
      <c r="L24" s="155" t="s">
        <v>176</v>
      </c>
      <c r="M24" s="155" t="s">
        <v>177</v>
      </c>
      <c r="N24" s="84" t="s">
        <v>136</v>
      </c>
      <c r="O24" s="133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87"/>
      <c r="DW24" s="87"/>
      <c r="DX24" s="87"/>
      <c r="DY24" s="87"/>
      <c r="DZ24" s="87"/>
      <c r="EA24" s="87"/>
      <c r="EB24" s="87"/>
      <c r="EC24" s="87"/>
      <c r="ED24" s="87"/>
      <c r="EE24" s="87"/>
      <c r="EF24" s="87"/>
      <c r="EG24" s="87"/>
      <c r="EH24" s="87"/>
      <c r="EI24" s="87"/>
      <c r="EJ24" s="87"/>
      <c r="EK24" s="87"/>
      <c r="EL24" s="87"/>
      <c r="EM24" s="87"/>
      <c r="EN24" s="87"/>
      <c r="EO24" s="87"/>
      <c r="EP24" s="87"/>
      <c r="EQ24" s="87"/>
      <c r="ER24" s="87"/>
      <c r="ES24" s="87"/>
      <c r="ET24" s="87"/>
      <c r="EU24" s="87"/>
      <c r="EV24" s="87"/>
      <c r="EW24" s="87"/>
      <c r="EX24" s="87"/>
      <c r="EY24" s="87"/>
      <c r="EZ24" s="87"/>
      <c r="FA24" s="87"/>
      <c r="FB24" s="87"/>
      <c r="FC24" s="87"/>
      <c r="FD24" s="87"/>
      <c r="FE24" s="87"/>
      <c r="FF24" s="87"/>
      <c r="FG24" s="87"/>
      <c r="FH24" s="87"/>
      <c r="FI24" s="87"/>
      <c r="FJ24" s="87"/>
      <c r="FK24" s="87"/>
      <c r="FL24" s="87"/>
      <c r="FM24" s="87"/>
      <c r="FN24" s="87"/>
      <c r="FO24" s="87"/>
      <c r="FP24" s="87"/>
      <c r="FQ24" s="87"/>
      <c r="FR24" s="87"/>
      <c r="FS24" s="87"/>
      <c r="FT24" s="87"/>
      <c r="FU24" s="87"/>
      <c r="FV24" s="87"/>
      <c r="FW24" s="87"/>
      <c r="FX24" s="87"/>
      <c r="FY24" s="87"/>
      <c r="FZ24" s="87"/>
      <c r="GA24" s="87"/>
      <c r="GB24" s="87"/>
      <c r="GC24" s="87"/>
      <c r="GD24" s="87"/>
      <c r="GE24" s="87"/>
      <c r="GF24" s="87"/>
      <c r="GG24" s="87"/>
      <c r="GH24" s="87"/>
      <c r="GI24" s="87"/>
      <c r="GJ24" s="87"/>
      <c r="GK24" s="87"/>
      <c r="GL24" s="87"/>
      <c r="GM24" s="87"/>
      <c r="GN24" s="87"/>
      <c r="GO24" s="87"/>
      <c r="GP24" s="87"/>
      <c r="GQ24" s="87"/>
      <c r="GR24" s="87"/>
      <c r="GS24" s="87"/>
      <c r="GT24" s="87"/>
      <c r="GU24" s="87"/>
      <c r="GV24" s="87"/>
      <c r="GW24" s="87"/>
      <c r="GX24" s="87"/>
      <c r="GY24" s="87"/>
      <c r="GZ24" s="87"/>
      <c r="HA24" s="87"/>
      <c r="HB24" s="87"/>
      <c r="HC24" s="87"/>
      <c r="HD24" s="87"/>
      <c r="HE24" s="87"/>
      <c r="HF24" s="87"/>
      <c r="HG24" s="87"/>
      <c r="HH24" s="87"/>
      <c r="HI24" s="87"/>
      <c r="HJ24" s="87"/>
      <c r="HK24" s="87"/>
      <c r="HL24" s="87"/>
      <c r="HM24" s="87"/>
      <c r="HN24" s="87"/>
      <c r="HO24" s="87"/>
      <c r="HP24" s="87"/>
      <c r="HQ24" s="87"/>
      <c r="HR24" s="87"/>
      <c r="HS24" s="87"/>
      <c r="HT24" s="87"/>
      <c r="HU24" s="87"/>
      <c r="HV24" s="87"/>
      <c r="HW24" s="87"/>
      <c r="HX24" s="87"/>
      <c r="HY24" s="87"/>
      <c r="HZ24" s="87"/>
      <c r="IA24" s="87"/>
      <c r="IB24" s="87"/>
      <c r="IC24" s="87"/>
      <c r="ID24" s="87"/>
      <c r="IE24" s="87"/>
      <c r="IF24" s="87"/>
      <c r="IG24" s="87"/>
      <c r="IH24" s="87"/>
      <c r="II24" s="87"/>
      <c r="IJ24" s="87"/>
      <c r="IK24" s="87"/>
      <c r="IL24" s="87"/>
      <c r="IM24" s="87"/>
      <c r="IN24" s="87"/>
      <c r="IO24" s="87"/>
      <c r="IP24" s="87"/>
      <c r="IQ24" s="87"/>
      <c r="IR24" s="87"/>
      <c r="IS24" s="87"/>
      <c r="IT24" s="87"/>
      <c r="IU24" s="87"/>
      <c r="IV24" s="87"/>
    </row>
  </sheetData>
  <mergeCells count="6">
    <mergeCell ref="A1:N1"/>
    <mergeCell ref="B2:C2"/>
    <mergeCell ref="E2:G2"/>
    <mergeCell ref="J2:N2"/>
    <mergeCell ref="K3:M3"/>
    <mergeCell ref="H2:H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2"/>
  <sheetViews>
    <sheetView view="pageBreakPreview" zoomScaleNormal="100" workbookViewId="0">
      <selection activeCell="M19" sqref="M19"/>
    </sheetView>
  </sheetViews>
  <sheetFormatPr defaultColWidth="10" defaultRowHeight="16.5" customHeight="1"/>
  <cols>
    <col min="1" max="1" width="10.875" style="260" customWidth="1"/>
    <col min="2" max="16384" width="10" style="260"/>
  </cols>
  <sheetData>
    <row r="1" ht="22.5" customHeight="1" spans="1:11">
      <c r="A1" s="261" t="s">
        <v>178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ht="17.25" customHeight="1" spans="1:11">
      <c r="A2" s="262" t="s">
        <v>53</v>
      </c>
      <c r="B2" s="263" t="s">
        <v>54</v>
      </c>
      <c r="C2" s="263"/>
      <c r="D2" s="264" t="s">
        <v>55</v>
      </c>
      <c r="E2" s="264"/>
      <c r="F2" s="263" t="s">
        <v>179</v>
      </c>
      <c r="G2" s="263"/>
      <c r="H2" s="265" t="s">
        <v>56</v>
      </c>
      <c r="I2" s="342" t="s">
        <v>57</v>
      </c>
      <c r="J2" s="342"/>
      <c r="K2" s="343"/>
    </row>
    <row r="3" customHeight="1" spans="1:11">
      <c r="A3" s="266" t="s">
        <v>58</v>
      </c>
      <c r="B3" s="267"/>
      <c r="C3" s="268"/>
      <c r="D3" s="269" t="s">
        <v>59</v>
      </c>
      <c r="E3" s="270"/>
      <c r="F3" s="270"/>
      <c r="G3" s="271"/>
      <c r="H3" s="269" t="s">
        <v>60</v>
      </c>
      <c r="I3" s="270"/>
      <c r="J3" s="270"/>
      <c r="K3" s="271"/>
    </row>
    <row r="4" customHeight="1" spans="1:11">
      <c r="A4" s="272" t="s">
        <v>61</v>
      </c>
      <c r="B4" s="273" t="s">
        <v>62</v>
      </c>
      <c r="C4" s="274"/>
      <c r="D4" s="272" t="s">
        <v>63</v>
      </c>
      <c r="E4" s="275"/>
      <c r="F4" s="276">
        <v>45046</v>
      </c>
      <c r="G4" s="277"/>
      <c r="H4" s="272" t="s">
        <v>180</v>
      </c>
      <c r="I4" s="275"/>
      <c r="J4" s="273" t="s">
        <v>65</v>
      </c>
      <c r="K4" s="274" t="s">
        <v>66</v>
      </c>
    </row>
    <row r="5" customHeight="1" spans="1:11">
      <c r="A5" s="278" t="s">
        <v>67</v>
      </c>
      <c r="B5" s="273" t="s">
        <v>68</v>
      </c>
      <c r="C5" s="274"/>
      <c r="D5" s="272" t="s">
        <v>181</v>
      </c>
      <c r="E5" s="275"/>
      <c r="F5" s="279">
        <v>2575</v>
      </c>
      <c r="G5" s="280"/>
      <c r="H5" s="272" t="s">
        <v>182</v>
      </c>
      <c r="I5" s="275"/>
      <c r="J5" s="273" t="s">
        <v>65</v>
      </c>
      <c r="K5" s="274" t="s">
        <v>66</v>
      </c>
    </row>
    <row r="6" customHeight="1" spans="1:11">
      <c r="A6" s="272" t="s">
        <v>71</v>
      </c>
      <c r="B6" s="281" t="s">
        <v>72</v>
      </c>
      <c r="C6" s="282" t="s">
        <v>73</v>
      </c>
      <c r="D6" s="272" t="s">
        <v>183</v>
      </c>
      <c r="E6" s="275"/>
      <c r="F6" s="283">
        <v>45041</v>
      </c>
      <c r="G6" s="284"/>
      <c r="H6" s="272" t="s">
        <v>184</v>
      </c>
      <c r="I6" s="275"/>
      <c r="J6" s="275"/>
      <c r="K6" s="344"/>
    </row>
    <row r="7" customHeight="1" spans="1:11">
      <c r="A7" s="272" t="s">
        <v>76</v>
      </c>
      <c r="B7" s="285">
        <v>2500</v>
      </c>
      <c r="C7" s="286"/>
      <c r="D7" s="272" t="s">
        <v>185</v>
      </c>
      <c r="E7" s="275"/>
      <c r="F7" s="283">
        <v>45042</v>
      </c>
      <c r="G7" s="284"/>
      <c r="H7" s="287"/>
      <c r="I7" s="273"/>
      <c r="J7" s="273"/>
      <c r="K7" s="274"/>
    </row>
    <row r="8" customHeight="1" spans="1:11">
      <c r="A8" s="288" t="s">
        <v>79</v>
      </c>
      <c r="B8" s="289" t="s">
        <v>80</v>
      </c>
      <c r="C8" s="290"/>
      <c r="D8" s="291" t="s">
        <v>81</v>
      </c>
      <c r="E8" s="292"/>
      <c r="F8" s="293">
        <v>45044</v>
      </c>
      <c r="G8" s="294"/>
      <c r="H8" s="291"/>
      <c r="I8" s="292"/>
      <c r="J8" s="292"/>
      <c r="K8" s="345"/>
    </row>
    <row r="9" customHeight="1" spans="1:15">
      <c r="A9" s="295" t="s">
        <v>186</v>
      </c>
      <c r="B9" s="295"/>
      <c r="C9" s="295"/>
      <c r="D9" s="295"/>
      <c r="E9" s="295"/>
      <c r="F9" s="295"/>
      <c r="G9" s="295"/>
      <c r="H9" s="295"/>
      <c r="I9" s="295"/>
      <c r="J9" s="295"/>
      <c r="K9" s="295"/>
      <c r="O9" s="260">
        <f>15*5</f>
        <v>75</v>
      </c>
    </row>
    <row r="10" customHeight="1" spans="1:11">
      <c r="A10" s="296" t="s">
        <v>85</v>
      </c>
      <c r="B10" s="297" t="s">
        <v>86</v>
      </c>
      <c r="C10" s="298" t="s">
        <v>87</v>
      </c>
      <c r="D10" s="299"/>
      <c r="E10" s="300" t="s">
        <v>90</v>
      </c>
      <c r="F10" s="297" t="s">
        <v>86</v>
      </c>
      <c r="G10" s="298" t="s">
        <v>87</v>
      </c>
      <c r="H10" s="297"/>
      <c r="I10" s="300" t="s">
        <v>88</v>
      </c>
      <c r="J10" s="297" t="s">
        <v>86</v>
      </c>
      <c r="K10" s="346" t="s">
        <v>87</v>
      </c>
    </row>
    <row r="11" customHeight="1" spans="1:11">
      <c r="A11" s="278" t="s">
        <v>91</v>
      </c>
      <c r="B11" s="301" t="s">
        <v>86</v>
      </c>
      <c r="C11" s="273" t="s">
        <v>87</v>
      </c>
      <c r="D11" s="302"/>
      <c r="E11" s="303" t="s">
        <v>93</v>
      </c>
      <c r="F11" s="301" t="s">
        <v>86</v>
      </c>
      <c r="G11" s="273" t="s">
        <v>87</v>
      </c>
      <c r="H11" s="301"/>
      <c r="I11" s="303" t="s">
        <v>98</v>
      </c>
      <c r="J11" s="301" t="s">
        <v>86</v>
      </c>
      <c r="K11" s="274" t="s">
        <v>87</v>
      </c>
    </row>
    <row r="12" customHeight="1" spans="1:11">
      <c r="A12" s="291" t="s">
        <v>122</v>
      </c>
      <c r="B12" s="292"/>
      <c r="C12" s="292"/>
      <c r="D12" s="292"/>
      <c r="E12" s="292"/>
      <c r="F12" s="292"/>
      <c r="G12" s="292"/>
      <c r="H12" s="292"/>
      <c r="I12" s="292"/>
      <c r="J12" s="292"/>
      <c r="K12" s="345"/>
    </row>
    <row r="13" customHeight="1" spans="1:11">
      <c r="A13" s="304" t="s">
        <v>187</v>
      </c>
      <c r="B13" s="304"/>
      <c r="C13" s="304"/>
      <c r="D13" s="304"/>
      <c r="E13" s="304"/>
      <c r="F13" s="304"/>
      <c r="G13" s="304"/>
      <c r="H13" s="304"/>
      <c r="I13" s="304"/>
      <c r="J13" s="304"/>
      <c r="K13" s="304"/>
    </row>
    <row r="14" customHeight="1" spans="1:11">
      <c r="A14" s="305" t="s">
        <v>188</v>
      </c>
      <c r="B14" s="306"/>
      <c r="C14" s="306"/>
      <c r="D14" s="306"/>
      <c r="E14" s="306"/>
      <c r="F14" s="306"/>
      <c r="G14" s="306"/>
      <c r="H14" s="306"/>
      <c r="I14" s="347"/>
      <c r="J14" s="347"/>
      <c r="K14" s="348"/>
    </row>
    <row r="15" customHeight="1" spans="1:11">
      <c r="A15" s="307"/>
      <c r="B15" s="308"/>
      <c r="C15" s="308"/>
      <c r="D15" s="309"/>
      <c r="E15" s="310"/>
      <c r="F15" s="308"/>
      <c r="G15" s="308"/>
      <c r="H15" s="309"/>
      <c r="I15" s="349"/>
      <c r="J15" s="350"/>
      <c r="K15" s="351"/>
    </row>
    <row r="16" customHeight="1" spans="1:11">
      <c r="A16" s="311"/>
      <c r="B16" s="312"/>
      <c r="C16" s="312"/>
      <c r="D16" s="312"/>
      <c r="E16" s="312"/>
      <c r="F16" s="312"/>
      <c r="G16" s="312"/>
      <c r="H16" s="312"/>
      <c r="I16" s="312"/>
      <c r="J16" s="312"/>
      <c r="K16" s="352"/>
    </row>
    <row r="17" customHeight="1" spans="1:11">
      <c r="A17" s="304" t="s">
        <v>189</v>
      </c>
      <c r="B17" s="304"/>
      <c r="C17" s="304"/>
      <c r="D17" s="304"/>
      <c r="E17" s="304"/>
      <c r="F17" s="304"/>
      <c r="G17" s="304"/>
      <c r="H17" s="304"/>
      <c r="I17" s="304"/>
      <c r="J17" s="304"/>
      <c r="K17" s="304"/>
    </row>
    <row r="18" customHeight="1" spans="1:11">
      <c r="A18" s="305" t="s">
        <v>190</v>
      </c>
      <c r="B18" s="306"/>
      <c r="C18" s="306"/>
      <c r="D18" s="306"/>
      <c r="E18" s="306"/>
      <c r="F18" s="306"/>
      <c r="G18" s="306"/>
      <c r="H18" s="306"/>
      <c r="I18" s="347"/>
      <c r="J18" s="347"/>
      <c r="K18" s="348"/>
    </row>
    <row r="19" customHeight="1" spans="1:11">
      <c r="A19" s="307"/>
      <c r="B19" s="308"/>
      <c r="C19" s="308"/>
      <c r="D19" s="309"/>
      <c r="E19" s="310"/>
      <c r="F19" s="308"/>
      <c r="G19" s="308"/>
      <c r="H19" s="309"/>
      <c r="I19" s="349"/>
      <c r="J19" s="350"/>
      <c r="K19" s="351"/>
    </row>
    <row r="20" customHeight="1" spans="1:11">
      <c r="A20" s="311"/>
      <c r="B20" s="312"/>
      <c r="C20" s="312"/>
      <c r="D20" s="312"/>
      <c r="E20" s="312"/>
      <c r="F20" s="312"/>
      <c r="G20" s="312"/>
      <c r="H20" s="312"/>
      <c r="I20" s="312"/>
      <c r="J20" s="312"/>
      <c r="K20" s="352"/>
    </row>
    <row r="21" customHeight="1" spans="1:11">
      <c r="A21" s="313" t="s">
        <v>119</v>
      </c>
      <c r="B21" s="313"/>
      <c r="C21" s="313"/>
      <c r="D21" s="313"/>
      <c r="E21" s="313"/>
      <c r="F21" s="313"/>
      <c r="G21" s="313"/>
      <c r="H21" s="313"/>
      <c r="I21" s="313"/>
      <c r="J21" s="313"/>
      <c r="K21" s="313"/>
    </row>
    <row r="22" customHeight="1" spans="1:11">
      <c r="A22" s="162" t="s">
        <v>120</v>
      </c>
      <c r="B22" s="197"/>
      <c r="C22" s="197"/>
      <c r="D22" s="197"/>
      <c r="E22" s="197"/>
      <c r="F22" s="197"/>
      <c r="G22" s="197"/>
      <c r="H22" s="197"/>
      <c r="I22" s="197"/>
      <c r="J22" s="197"/>
      <c r="K22" s="226"/>
    </row>
    <row r="23" customHeight="1" spans="1:11">
      <c r="A23" s="174" t="s">
        <v>121</v>
      </c>
      <c r="B23" s="177"/>
      <c r="C23" s="273" t="s">
        <v>65</v>
      </c>
      <c r="D23" s="273" t="s">
        <v>66</v>
      </c>
      <c r="E23" s="173"/>
      <c r="F23" s="173"/>
      <c r="G23" s="173"/>
      <c r="H23" s="173"/>
      <c r="I23" s="173"/>
      <c r="J23" s="173"/>
      <c r="K23" s="219"/>
    </row>
    <row r="24" customHeight="1" spans="1:11">
      <c r="A24" s="314" t="s">
        <v>191</v>
      </c>
      <c r="B24" s="315"/>
      <c r="C24" s="315"/>
      <c r="D24" s="315"/>
      <c r="E24" s="315"/>
      <c r="F24" s="315"/>
      <c r="G24" s="315"/>
      <c r="H24" s="315"/>
      <c r="I24" s="315"/>
      <c r="J24" s="315"/>
      <c r="K24" s="353"/>
    </row>
    <row r="25" customHeight="1" spans="1:11">
      <c r="A25" s="316"/>
      <c r="B25" s="317"/>
      <c r="C25" s="317"/>
      <c r="D25" s="317"/>
      <c r="E25" s="317"/>
      <c r="F25" s="317"/>
      <c r="G25" s="317"/>
      <c r="H25" s="317"/>
      <c r="I25" s="317"/>
      <c r="J25" s="317"/>
      <c r="K25" s="354"/>
    </row>
    <row r="26" customHeight="1" spans="1:11">
      <c r="A26" s="295" t="s">
        <v>125</v>
      </c>
      <c r="B26" s="295"/>
      <c r="C26" s="295"/>
      <c r="D26" s="295"/>
      <c r="E26" s="295"/>
      <c r="F26" s="295"/>
      <c r="G26" s="295"/>
      <c r="H26" s="295"/>
      <c r="I26" s="295"/>
      <c r="J26" s="295"/>
      <c r="K26" s="295"/>
    </row>
    <row r="27" customHeight="1" spans="1:11">
      <c r="A27" s="266" t="s">
        <v>126</v>
      </c>
      <c r="B27" s="298" t="s">
        <v>96</v>
      </c>
      <c r="C27" s="298" t="s">
        <v>97</v>
      </c>
      <c r="D27" s="298" t="s">
        <v>89</v>
      </c>
      <c r="E27" s="267" t="s">
        <v>127</v>
      </c>
      <c r="F27" s="298" t="s">
        <v>96</v>
      </c>
      <c r="G27" s="298" t="s">
        <v>97</v>
      </c>
      <c r="H27" s="298" t="s">
        <v>89</v>
      </c>
      <c r="I27" s="267" t="s">
        <v>128</v>
      </c>
      <c r="J27" s="298" t="s">
        <v>96</v>
      </c>
      <c r="K27" s="346" t="s">
        <v>97</v>
      </c>
    </row>
    <row r="28" customHeight="1" spans="1:11">
      <c r="A28" s="318" t="s">
        <v>88</v>
      </c>
      <c r="B28" s="273" t="s">
        <v>96</v>
      </c>
      <c r="C28" s="273" t="s">
        <v>97</v>
      </c>
      <c r="D28" s="273" t="s">
        <v>89</v>
      </c>
      <c r="E28" s="319" t="s">
        <v>95</v>
      </c>
      <c r="F28" s="273" t="s">
        <v>96</v>
      </c>
      <c r="G28" s="273" t="s">
        <v>97</v>
      </c>
      <c r="H28" s="273" t="s">
        <v>89</v>
      </c>
      <c r="I28" s="319" t="s">
        <v>106</v>
      </c>
      <c r="J28" s="273" t="s">
        <v>96</v>
      </c>
      <c r="K28" s="274" t="s">
        <v>97</v>
      </c>
    </row>
    <row r="29" customHeight="1" spans="1:11">
      <c r="A29" s="272" t="s">
        <v>99</v>
      </c>
      <c r="B29" s="320"/>
      <c r="C29" s="320"/>
      <c r="D29" s="320"/>
      <c r="E29" s="320"/>
      <c r="F29" s="320"/>
      <c r="G29" s="320"/>
      <c r="H29" s="320"/>
      <c r="I29" s="320"/>
      <c r="J29" s="320"/>
      <c r="K29" s="355"/>
    </row>
    <row r="30" customHeight="1" spans="1:11">
      <c r="A30" s="321"/>
      <c r="B30" s="322"/>
      <c r="C30" s="322"/>
      <c r="D30" s="322"/>
      <c r="E30" s="322"/>
      <c r="F30" s="322"/>
      <c r="G30" s="322"/>
      <c r="H30" s="322"/>
      <c r="I30" s="322"/>
      <c r="J30" s="322"/>
      <c r="K30" s="356"/>
    </row>
    <row r="31" customHeight="1" spans="1:11">
      <c r="A31" s="323" t="s">
        <v>192</v>
      </c>
      <c r="B31" s="323"/>
      <c r="C31" s="323"/>
      <c r="D31" s="323"/>
      <c r="E31" s="323"/>
      <c r="F31" s="323"/>
      <c r="G31" s="323"/>
      <c r="H31" s="323"/>
      <c r="I31" s="323"/>
      <c r="J31" s="323"/>
      <c r="K31" s="323"/>
    </row>
    <row r="32" ht="21" customHeight="1" spans="1:11">
      <c r="A32" s="324" t="s">
        <v>193</v>
      </c>
      <c r="B32" s="325"/>
      <c r="C32" s="325"/>
      <c r="D32" s="325"/>
      <c r="E32" s="325"/>
      <c r="F32" s="325"/>
      <c r="G32" s="325"/>
      <c r="H32" s="325"/>
      <c r="I32" s="325"/>
      <c r="J32" s="325"/>
      <c r="K32" s="357"/>
    </row>
    <row r="33" ht="21" customHeight="1" spans="1:11">
      <c r="A33" s="326" t="s">
        <v>194</v>
      </c>
      <c r="B33" s="327"/>
      <c r="C33" s="327"/>
      <c r="D33" s="327"/>
      <c r="E33" s="327"/>
      <c r="F33" s="327"/>
      <c r="G33" s="327"/>
      <c r="H33" s="327"/>
      <c r="I33" s="327"/>
      <c r="J33" s="327"/>
      <c r="K33" s="358"/>
    </row>
    <row r="34" ht="21" customHeight="1" spans="1:11">
      <c r="A34" s="326"/>
      <c r="B34" s="327"/>
      <c r="C34" s="327"/>
      <c r="D34" s="327"/>
      <c r="E34" s="327"/>
      <c r="F34" s="327"/>
      <c r="G34" s="327"/>
      <c r="H34" s="327"/>
      <c r="I34" s="327"/>
      <c r="J34" s="327"/>
      <c r="K34" s="358"/>
    </row>
    <row r="35" ht="21" customHeight="1" spans="1:11">
      <c r="A35" s="326"/>
      <c r="B35" s="327"/>
      <c r="C35" s="327"/>
      <c r="D35" s="327"/>
      <c r="E35" s="327"/>
      <c r="F35" s="327"/>
      <c r="G35" s="327"/>
      <c r="H35" s="327"/>
      <c r="I35" s="327"/>
      <c r="J35" s="327"/>
      <c r="K35" s="358"/>
    </row>
    <row r="36" ht="21" customHeight="1" spans="1:11">
      <c r="A36" s="326"/>
      <c r="B36" s="327"/>
      <c r="C36" s="327"/>
      <c r="D36" s="327"/>
      <c r="E36" s="327"/>
      <c r="F36" s="327"/>
      <c r="G36" s="327"/>
      <c r="H36" s="327"/>
      <c r="I36" s="327"/>
      <c r="J36" s="327"/>
      <c r="K36" s="358"/>
    </row>
    <row r="37" ht="21" customHeight="1" spans="1:11">
      <c r="A37" s="326"/>
      <c r="B37" s="327"/>
      <c r="C37" s="327"/>
      <c r="D37" s="327"/>
      <c r="E37" s="327"/>
      <c r="F37" s="327"/>
      <c r="G37" s="327"/>
      <c r="H37" s="327"/>
      <c r="I37" s="327"/>
      <c r="J37" s="327"/>
      <c r="K37" s="358"/>
    </row>
    <row r="38" ht="21" customHeight="1" spans="1:11">
      <c r="A38" s="326"/>
      <c r="B38" s="327"/>
      <c r="C38" s="327"/>
      <c r="D38" s="327"/>
      <c r="E38" s="327"/>
      <c r="F38" s="327"/>
      <c r="G38" s="327"/>
      <c r="H38" s="327"/>
      <c r="I38" s="327"/>
      <c r="J38" s="327"/>
      <c r="K38" s="358"/>
    </row>
    <row r="39" ht="21" customHeight="1" spans="1:11">
      <c r="A39" s="326"/>
      <c r="B39" s="327"/>
      <c r="C39" s="327"/>
      <c r="D39" s="327"/>
      <c r="E39" s="327"/>
      <c r="F39" s="327"/>
      <c r="G39" s="327"/>
      <c r="H39" s="327"/>
      <c r="I39" s="327"/>
      <c r="J39" s="327"/>
      <c r="K39" s="358"/>
    </row>
    <row r="40" ht="21" customHeight="1" spans="1:11">
      <c r="A40" s="326"/>
      <c r="B40" s="327"/>
      <c r="C40" s="327"/>
      <c r="D40" s="327"/>
      <c r="E40" s="327"/>
      <c r="F40" s="327"/>
      <c r="G40" s="327"/>
      <c r="H40" s="327"/>
      <c r="I40" s="327"/>
      <c r="J40" s="327"/>
      <c r="K40" s="358"/>
    </row>
    <row r="41" ht="21" customHeight="1" spans="1:11">
      <c r="A41" s="326"/>
      <c r="B41" s="327"/>
      <c r="C41" s="327"/>
      <c r="D41" s="327"/>
      <c r="E41" s="327"/>
      <c r="F41" s="327"/>
      <c r="G41" s="327"/>
      <c r="H41" s="327"/>
      <c r="I41" s="327"/>
      <c r="J41" s="327"/>
      <c r="K41" s="358"/>
    </row>
    <row r="42" ht="21" customHeight="1" spans="1:11">
      <c r="A42" s="326"/>
      <c r="B42" s="327"/>
      <c r="C42" s="327"/>
      <c r="D42" s="327"/>
      <c r="E42" s="327"/>
      <c r="F42" s="327"/>
      <c r="G42" s="327"/>
      <c r="H42" s="327"/>
      <c r="I42" s="327"/>
      <c r="J42" s="327"/>
      <c r="K42" s="358"/>
    </row>
    <row r="43" ht="17.25" customHeight="1" spans="1:11">
      <c r="A43" s="321" t="s">
        <v>124</v>
      </c>
      <c r="B43" s="322"/>
      <c r="C43" s="322"/>
      <c r="D43" s="322"/>
      <c r="E43" s="322"/>
      <c r="F43" s="322"/>
      <c r="G43" s="322"/>
      <c r="H43" s="322"/>
      <c r="I43" s="322"/>
      <c r="J43" s="322"/>
      <c r="K43" s="356"/>
    </row>
    <row r="44" customHeight="1" spans="1:11">
      <c r="A44" s="323" t="s">
        <v>195</v>
      </c>
      <c r="B44" s="323"/>
      <c r="C44" s="323"/>
      <c r="D44" s="323"/>
      <c r="E44" s="323"/>
      <c r="F44" s="323"/>
      <c r="G44" s="323"/>
      <c r="H44" s="323"/>
      <c r="I44" s="323"/>
      <c r="J44" s="323"/>
      <c r="K44" s="323"/>
    </row>
    <row r="45" ht="18" customHeight="1" spans="1:11">
      <c r="A45" s="328" t="s">
        <v>122</v>
      </c>
      <c r="B45" s="329"/>
      <c r="C45" s="329"/>
      <c r="D45" s="329"/>
      <c r="E45" s="329"/>
      <c r="F45" s="329"/>
      <c r="G45" s="329"/>
      <c r="H45" s="329"/>
      <c r="I45" s="329"/>
      <c r="J45" s="329"/>
      <c r="K45" s="359"/>
    </row>
    <row r="46" ht="18" customHeight="1" spans="1:11">
      <c r="A46" s="328"/>
      <c r="B46" s="329"/>
      <c r="C46" s="329"/>
      <c r="D46" s="329"/>
      <c r="E46" s="329"/>
      <c r="F46" s="329"/>
      <c r="G46" s="329"/>
      <c r="H46" s="329"/>
      <c r="I46" s="329"/>
      <c r="J46" s="329"/>
      <c r="K46" s="359"/>
    </row>
    <row r="47" ht="18" customHeight="1" spans="1:11">
      <c r="A47" s="316"/>
      <c r="B47" s="317"/>
      <c r="C47" s="317"/>
      <c r="D47" s="317"/>
      <c r="E47" s="317"/>
      <c r="F47" s="317"/>
      <c r="G47" s="317"/>
      <c r="H47" s="317"/>
      <c r="I47" s="317"/>
      <c r="J47" s="317"/>
      <c r="K47" s="354"/>
    </row>
    <row r="48" ht="21" customHeight="1" spans="1:11">
      <c r="A48" s="330" t="s">
        <v>130</v>
      </c>
      <c r="B48" s="331" t="s">
        <v>131</v>
      </c>
      <c r="C48" s="331"/>
      <c r="D48" s="332" t="s">
        <v>132</v>
      </c>
      <c r="E48" s="333"/>
      <c r="F48" s="332" t="s">
        <v>134</v>
      </c>
      <c r="G48" s="334">
        <v>45034</v>
      </c>
      <c r="H48" s="335" t="s">
        <v>135</v>
      </c>
      <c r="I48" s="335"/>
      <c r="J48" s="331"/>
      <c r="K48" s="360"/>
    </row>
    <row r="49" customHeight="1" spans="1:11">
      <c r="A49" s="336" t="s">
        <v>196</v>
      </c>
      <c r="B49" s="337"/>
      <c r="C49" s="337"/>
      <c r="D49" s="337"/>
      <c r="E49" s="337"/>
      <c r="F49" s="337"/>
      <c r="G49" s="337"/>
      <c r="H49" s="337"/>
      <c r="I49" s="337"/>
      <c r="J49" s="337"/>
      <c r="K49" s="361"/>
    </row>
    <row r="50" customHeight="1" spans="1:11">
      <c r="A50" s="338"/>
      <c r="B50" s="339"/>
      <c r="C50" s="339"/>
      <c r="D50" s="339"/>
      <c r="E50" s="339"/>
      <c r="F50" s="339"/>
      <c r="G50" s="339"/>
      <c r="H50" s="339"/>
      <c r="I50" s="339"/>
      <c r="J50" s="339"/>
      <c r="K50" s="362"/>
    </row>
    <row r="51" customHeight="1" spans="1:11">
      <c r="A51" s="340"/>
      <c r="B51" s="341"/>
      <c r="C51" s="341"/>
      <c r="D51" s="341"/>
      <c r="E51" s="341"/>
      <c r="F51" s="341"/>
      <c r="G51" s="341"/>
      <c r="H51" s="341"/>
      <c r="I51" s="341"/>
      <c r="J51" s="341"/>
      <c r="K51" s="363"/>
    </row>
    <row r="52" ht="21" customHeight="1" spans="1:11">
      <c r="A52" s="330" t="s">
        <v>130</v>
      </c>
      <c r="B52" s="331" t="s">
        <v>131</v>
      </c>
      <c r="C52" s="331"/>
      <c r="D52" s="332" t="s">
        <v>132</v>
      </c>
      <c r="E52" s="332"/>
      <c r="F52" s="332" t="s">
        <v>134</v>
      </c>
      <c r="G52" s="334">
        <v>45034</v>
      </c>
      <c r="H52" s="335" t="s">
        <v>135</v>
      </c>
      <c r="I52" s="335"/>
      <c r="J52" s="364"/>
      <c r="K52" s="36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B31"/>
  <sheetViews>
    <sheetView workbookViewId="0">
      <selection activeCell="P10" sqref="P10"/>
    </sheetView>
  </sheetViews>
  <sheetFormatPr defaultColWidth="9" defaultRowHeight="14.25"/>
  <cols>
    <col min="1" max="1" width="13.625" style="84" customWidth="1"/>
    <col min="2" max="2" width="8.5" style="84" customWidth="1"/>
    <col min="3" max="3" width="8.5" style="85" customWidth="1"/>
    <col min="4" max="7" width="8.5" style="84" customWidth="1"/>
    <col min="8" max="8" width="2.75" style="84" customWidth="1"/>
    <col min="9" max="9" width="9.15833333333333" style="84" customWidth="1"/>
    <col min="10" max="17" width="8.125" style="84" customWidth="1"/>
    <col min="18" max="18" width="8.125" style="236" customWidth="1"/>
    <col min="19" max="21" width="8.125" style="84" customWidth="1"/>
    <col min="22" max="259" width="9" style="84"/>
    <col min="260" max="16384" width="9" style="87"/>
  </cols>
  <sheetData>
    <row r="1" s="84" customFormat="1" ht="29" customHeight="1" spans="1:262">
      <c r="A1" s="88" t="s">
        <v>138</v>
      </c>
      <c r="B1" s="89"/>
      <c r="C1" s="90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253"/>
      <c r="S1" s="89"/>
      <c r="T1" s="89"/>
      <c r="U1" s="89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  <c r="IR1" s="87"/>
      <c r="IS1" s="87"/>
      <c r="IT1" s="87"/>
      <c r="IU1" s="87"/>
      <c r="IV1" s="87"/>
      <c r="IW1" s="87"/>
      <c r="IX1" s="87"/>
      <c r="IY1" s="87"/>
      <c r="IZ1" s="87"/>
      <c r="JA1" s="87"/>
      <c r="JB1" s="87"/>
    </row>
    <row r="2" s="84" customFormat="1" ht="20" customHeight="1" spans="1:262">
      <c r="A2" s="91" t="s">
        <v>61</v>
      </c>
      <c r="B2" s="237" t="s">
        <v>62</v>
      </c>
      <c r="C2" s="238"/>
      <c r="D2" s="94" t="s">
        <v>67</v>
      </c>
      <c r="E2" s="95" t="s">
        <v>68</v>
      </c>
      <c r="F2" s="95"/>
      <c r="G2" s="95"/>
      <c r="H2" s="96"/>
      <c r="I2" s="134" t="s">
        <v>56</v>
      </c>
      <c r="J2" s="246" t="s">
        <v>57</v>
      </c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54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  <c r="IW2" s="87"/>
      <c r="IX2" s="87"/>
      <c r="IY2" s="87"/>
      <c r="IZ2" s="87"/>
      <c r="JA2" s="87"/>
      <c r="JB2" s="87"/>
    </row>
    <row r="3" s="84" customFormat="1" spans="1:262">
      <c r="A3" s="97" t="s">
        <v>197</v>
      </c>
      <c r="B3" s="138"/>
      <c r="C3" s="139"/>
      <c r="D3" s="139" t="s">
        <v>139</v>
      </c>
      <c r="E3" s="139"/>
      <c r="F3" s="139"/>
      <c r="G3" s="138" t="s">
        <v>140</v>
      </c>
      <c r="H3" s="100"/>
      <c r="I3" s="248" t="s">
        <v>198</v>
      </c>
      <c r="J3" s="248"/>
      <c r="K3" s="248"/>
      <c r="L3" s="248"/>
      <c r="M3" s="248"/>
      <c r="N3" s="248"/>
      <c r="O3" s="248"/>
      <c r="P3" s="248"/>
      <c r="Q3" s="248"/>
      <c r="R3" s="255"/>
      <c r="S3" s="248"/>
      <c r="T3" s="248"/>
      <c r="U3" s="256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  <c r="IR3" s="87"/>
      <c r="IS3" s="87"/>
      <c r="IT3" s="87"/>
      <c r="IU3" s="87"/>
      <c r="IV3" s="87"/>
      <c r="IW3" s="87"/>
      <c r="IX3" s="87"/>
      <c r="IY3" s="87"/>
      <c r="IZ3" s="87"/>
      <c r="JA3" s="87"/>
      <c r="JB3" s="87"/>
    </row>
    <row r="4" s="84" customFormat="1" ht="16.5" spans="1:262">
      <c r="A4" s="101" t="s">
        <v>141</v>
      </c>
      <c r="B4" s="239" t="s">
        <v>142</v>
      </c>
      <c r="C4" s="239" t="s">
        <v>143</v>
      </c>
      <c r="D4" s="239" t="s">
        <v>144</v>
      </c>
      <c r="E4" s="239" t="s">
        <v>145</v>
      </c>
      <c r="F4" s="239" t="s">
        <v>146</v>
      </c>
      <c r="G4" s="239" t="s">
        <v>147</v>
      </c>
      <c r="H4" s="100"/>
      <c r="I4" s="249"/>
      <c r="J4" s="250" t="s">
        <v>142</v>
      </c>
      <c r="K4" s="250" t="s">
        <v>142</v>
      </c>
      <c r="L4" s="250" t="s">
        <v>143</v>
      </c>
      <c r="M4" s="250" t="s">
        <v>143</v>
      </c>
      <c r="N4" s="250" t="s">
        <v>144</v>
      </c>
      <c r="O4" s="250" t="s">
        <v>144</v>
      </c>
      <c r="P4" s="250" t="s">
        <v>145</v>
      </c>
      <c r="Q4" s="250" t="s">
        <v>145</v>
      </c>
      <c r="R4" s="250" t="s">
        <v>146</v>
      </c>
      <c r="S4" s="250" t="s">
        <v>146</v>
      </c>
      <c r="T4" s="239" t="s">
        <v>147</v>
      </c>
      <c r="U4" s="239" t="s">
        <v>147</v>
      </c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  <c r="IU4" s="87"/>
      <c r="IV4" s="87"/>
      <c r="IW4" s="87"/>
      <c r="IX4" s="87"/>
      <c r="IY4" s="87"/>
      <c r="IZ4" s="87"/>
      <c r="JA4" s="87"/>
      <c r="JB4" s="87"/>
    </row>
    <row r="5" s="84" customFormat="1" ht="16.5" spans="1:262">
      <c r="A5" s="103"/>
      <c r="B5" s="239"/>
      <c r="C5" s="239"/>
      <c r="D5" s="239"/>
      <c r="E5" s="239"/>
      <c r="F5" s="239"/>
      <c r="G5" s="239"/>
      <c r="H5" s="104"/>
      <c r="I5" s="249"/>
      <c r="J5" s="251" t="s">
        <v>116</v>
      </c>
      <c r="K5" s="251" t="s">
        <v>116</v>
      </c>
      <c r="L5" s="252" t="s">
        <v>112</v>
      </c>
      <c r="M5" s="252" t="s">
        <v>112</v>
      </c>
      <c r="N5" s="252" t="s">
        <v>112</v>
      </c>
      <c r="O5" s="252" t="s">
        <v>113</v>
      </c>
      <c r="P5" s="252" t="s">
        <v>113</v>
      </c>
      <c r="Q5" s="252" t="s">
        <v>114</v>
      </c>
      <c r="R5" s="252" t="s">
        <v>114</v>
      </c>
      <c r="S5" s="252" t="s">
        <v>115</v>
      </c>
      <c r="T5" s="252" t="s">
        <v>115</v>
      </c>
      <c r="U5" s="252" t="s">
        <v>115</v>
      </c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  <c r="IW5" s="87"/>
      <c r="IX5" s="87"/>
      <c r="IY5" s="87"/>
      <c r="IZ5" s="87"/>
      <c r="JA5" s="87"/>
      <c r="JB5" s="87"/>
    </row>
    <row r="6" s="84" customFormat="1" ht="20" customHeight="1" spans="1:262">
      <c r="A6" s="105" t="s">
        <v>154</v>
      </c>
      <c r="B6" s="106">
        <f t="shared" ref="B6:B9" si="0">C6-4</f>
        <v>45</v>
      </c>
      <c r="C6" s="106">
        <v>49</v>
      </c>
      <c r="D6" s="106">
        <f t="shared" ref="D6:D9" si="1">C6+4</f>
        <v>53</v>
      </c>
      <c r="E6" s="106">
        <f>D6+4</f>
        <v>57</v>
      </c>
      <c r="F6" s="106">
        <v>61</v>
      </c>
      <c r="G6" s="107">
        <v>65</v>
      </c>
      <c r="H6" s="108"/>
      <c r="I6" s="249"/>
      <c r="J6" s="142" t="s">
        <v>158</v>
      </c>
      <c r="K6" s="144" t="s">
        <v>199</v>
      </c>
      <c r="L6" s="144" t="s">
        <v>158</v>
      </c>
      <c r="M6" s="144" t="s">
        <v>158</v>
      </c>
      <c r="N6" s="144" t="s">
        <v>199</v>
      </c>
      <c r="O6" s="144" t="s">
        <v>200</v>
      </c>
      <c r="P6" s="146" t="s">
        <v>158</v>
      </c>
      <c r="Q6" s="146" t="s">
        <v>158</v>
      </c>
      <c r="R6" s="146" t="s">
        <v>158</v>
      </c>
      <c r="S6" s="146" t="s">
        <v>199</v>
      </c>
      <c r="T6" s="146" t="s">
        <v>158</v>
      </c>
      <c r="U6" s="146" t="s">
        <v>201</v>
      </c>
      <c r="V6" s="87"/>
      <c r="W6" s="257"/>
      <c r="X6" s="25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  <c r="IR6" s="87"/>
      <c r="IS6" s="87"/>
      <c r="IT6" s="87"/>
      <c r="IU6" s="87"/>
      <c r="IV6" s="87"/>
      <c r="IW6" s="87"/>
      <c r="IX6" s="87"/>
      <c r="IY6" s="87"/>
      <c r="IZ6" s="87"/>
      <c r="JA6" s="87"/>
      <c r="JB6" s="87"/>
    </row>
    <row r="7" s="84" customFormat="1" ht="20" customHeight="1" spans="1:262">
      <c r="A7" s="105" t="s">
        <v>157</v>
      </c>
      <c r="B7" s="106">
        <f t="shared" si="0"/>
        <v>80</v>
      </c>
      <c r="C7" s="106">
        <v>84</v>
      </c>
      <c r="D7" s="106">
        <f t="shared" si="1"/>
        <v>88</v>
      </c>
      <c r="E7" s="106">
        <f t="shared" ref="E7:E9" si="2">D7+6</f>
        <v>94</v>
      </c>
      <c r="F7" s="106">
        <v>100</v>
      </c>
      <c r="G7" s="109">
        <v>106</v>
      </c>
      <c r="H7" s="108"/>
      <c r="I7" s="148"/>
      <c r="J7" s="148" t="s">
        <v>158</v>
      </c>
      <c r="K7" s="148" t="s">
        <v>158</v>
      </c>
      <c r="L7" s="148" t="s">
        <v>158</v>
      </c>
      <c r="M7" s="148" t="s">
        <v>158</v>
      </c>
      <c r="N7" s="148" t="s">
        <v>158</v>
      </c>
      <c r="O7" s="148" t="s">
        <v>158</v>
      </c>
      <c r="P7" s="148" t="s">
        <v>158</v>
      </c>
      <c r="Q7" s="148" t="s">
        <v>158</v>
      </c>
      <c r="R7" s="148" t="s">
        <v>158</v>
      </c>
      <c r="S7" s="148" t="s">
        <v>158</v>
      </c>
      <c r="T7" s="148" t="s">
        <v>158</v>
      </c>
      <c r="U7" s="148" t="s">
        <v>158</v>
      </c>
      <c r="V7" s="87"/>
      <c r="W7" s="258"/>
      <c r="X7" s="25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</row>
    <row r="8" s="84" customFormat="1" ht="20" customHeight="1" spans="1:262">
      <c r="A8" s="105" t="s">
        <v>159</v>
      </c>
      <c r="B8" s="106">
        <f t="shared" si="0"/>
        <v>68</v>
      </c>
      <c r="C8" s="106">
        <v>72</v>
      </c>
      <c r="D8" s="106">
        <f t="shared" si="1"/>
        <v>76</v>
      </c>
      <c r="E8" s="106">
        <f t="shared" si="2"/>
        <v>82</v>
      </c>
      <c r="F8" s="106">
        <v>88</v>
      </c>
      <c r="G8" s="109">
        <v>94</v>
      </c>
      <c r="H8" s="108"/>
      <c r="I8" s="150"/>
      <c r="J8" s="150" t="s">
        <v>158</v>
      </c>
      <c r="K8" s="150" t="s">
        <v>202</v>
      </c>
      <c r="L8" s="150" t="s">
        <v>202</v>
      </c>
      <c r="M8" s="150" t="s">
        <v>202</v>
      </c>
      <c r="N8" s="150" t="s">
        <v>203</v>
      </c>
      <c r="O8" s="150" t="s">
        <v>202</v>
      </c>
      <c r="P8" s="150" t="s">
        <v>204</v>
      </c>
      <c r="Q8" s="150" t="s">
        <v>202</v>
      </c>
      <c r="R8" s="150" t="s">
        <v>202</v>
      </c>
      <c r="S8" s="150" t="s">
        <v>202</v>
      </c>
      <c r="T8" s="150" t="s">
        <v>158</v>
      </c>
      <c r="U8" s="150" t="s">
        <v>158</v>
      </c>
      <c r="V8" s="87"/>
      <c r="W8" s="258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</row>
    <row r="9" s="84" customFormat="1" ht="20" customHeight="1" spans="1:262">
      <c r="A9" s="110" t="s">
        <v>161</v>
      </c>
      <c r="B9" s="111">
        <f t="shared" si="0"/>
        <v>78</v>
      </c>
      <c r="C9" s="111">
        <v>82</v>
      </c>
      <c r="D9" s="111">
        <f t="shared" si="1"/>
        <v>86</v>
      </c>
      <c r="E9" s="111">
        <f t="shared" si="2"/>
        <v>92</v>
      </c>
      <c r="F9" s="111">
        <v>98</v>
      </c>
      <c r="G9" s="109">
        <v>104</v>
      </c>
      <c r="H9" s="108"/>
      <c r="I9" s="150"/>
      <c r="J9" s="150" t="s">
        <v>158</v>
      </c>
      <c r="K9" s="150" t="s">
        <v>158</v>
      </c>
      <c r="L9" s="150" t="s">
        <v>158</v>
      </c>
      <c r="M9" s="150" t="s">
        <v>158</v>
      </c>
      <c r="N9" s="150" t="s">
        <v>158</v>
      </c>
      <c r="O9" s="150" t="s">
        <v>158</v>
      </c>
      <c r="P9" s="150" t="s">
        <v>158</v>
      </c>
      <c r="Q9" s="150" t="s">
        <v>158</v>
      </c>
      <c r="R9" s="150" t="s">
        <v>158</v>
      </c>
      <c r="S9" s="150" t="s">
        <v>158</v>
      </c>
      <c r="T9" s="150" t="s">
        <v>158</v>
      </c>
      <c r="U9" s="150" t="s">
        <v>158</v>
      </c>
      <c r="V9" s="87"/>
      <c r="W9" s="258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</row>
    <row r="10" s="84" customFormat="1" ht="20" customHeight="1" spans="1:262">
      <c r="A10" s="110" t="s">
        <v>163</v>
      </c>
      <c r="B10" s="111">
        <f>C10-1</f>
        <v>39</v>
      </c>
      <c r="C10" s="111">
        <v>40</v>
      </c>
      <c r="D10" s="111">
        <f>C10+1</f>
        <v>41</v>
      </c>
      <c r="E10" s="111">
        <f>D10+1.5</f>
        <v>42.5</v>
      </c>
      <c r="F10" s="111">
        <v>44</v>
      </c>
      <c r="G10" s="112">
        <v>45.5</v>
      </c>
      <c r="H10" s="108"/>
      <c r="I10" s="150"/>
      <c r="J10" s="150" t="s">
        <v>205</v>
      </c>
      <c r="K10" s="150" t="s">
        <v>206</v>
      </c>
      <c r="L10" s="150" t="s">
        <v>206</v>
      </c>
      <c r="M10" s="150" t="s">
        <v>204</v>
      </c>
      <c r="N10" s="150" t="s">
        <v>207</v>
      </c>
      <c r="O10" s="150" t="s">
        <v>206</v>
      </c>
      <c r="P10" s="150" t="s">
        <v>206</v>
      </c>
      <c r="Q10" s="150" t="s">
        <v>206</v>
      </c>
      <c r="R10" s="150" t="s">
        <v>208</v>
      </c>
      <c r="S10" s="150" t="s">
        <v>206</v>
      </c>
      <c r="T10" s="150" t="s">
        <v>206</v>
      </c>
      <c r="U10" s="150" t="s">
        <v>209</v>
      </c>
      <c r="V10" s="87"/>
      <c r="W10" s="258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  <c r="IX10" s="87"/>
      <c r="IY10" s="87"/>
      <c r="IZ10" s="87"/>
      <c r="JA10" s="87"/>
      <c r="JB10" s="87"/>
    </row>
    <row r="11" s="84" customFormat="1" ht="20" customHeight="1" spans="1:262">
      <c r="A11" s="110" t="s">
        <v>165</v>
      </c>
      <c r="B11" s="111">
        <f>C11-4.75</f>
        <v>57.25</v>
      </c>
      <c r="C11" s="111">
        <v>62</v>
      </c>
      <c r="D11" s="111">
        <f>C11+4.1+0.6</f>
        <v>66.7</v>
      </c>
      <c r="E11" s="111">
        <f>D11+4.1+0.6</f>
        <v>71.4</v>
      </c>
      <c r="F11" s="111">
        <v>76.1</v>
      </c>
      <c r="G11" s="109">
        <v>80.8</v>
      </c>
      <c r="H11" s="108"/>
      <c r="I11" s="150"/>
      <c r="J11" s="150" t="s">
        <v>158</v>
      </c>
      <c r="K11" s="150" t="s">
        <v>199</v>
      </c>
      <c r="L11" s="150" t="s">
        <v>199</v>
      </c>
      <c r="M11" s="150" t="s">
        <v>199</v>
      </c>
      <c r="N11" s="150" t="s">
        <v>199</v>
      </c>
      <c r="O11" s="150" t="s">
        <v>199</v>
      </c>
      <c r="P11" s="150" t="s">
        <v>199</v>
      </c>
      <c r="Q11" s="150" t="s">
        <v>199</v>
      </c>
      <c r="R11" s="150" t="s">
        <v>199</v>
      </c>
      <c r="S11" s="150" t="s">
        <v>199</v>
      </c>
      <c r="T11" s="150" t="s">
        <v>158</v>
      </c>
      <c r="U11" s="150" t="s">
        <v>158</v>
      </c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  <c r="IR11" s="87"/>
      <c r="IS11" s="87"/>
      <c r="IT11" s="87"/>
      <c r="IU11" s="87"/>
      <c r="IV11" s="87"/>
      <c r="IW11" s="87"/>
      <c r="IX11" s="87"/>
      <c r="IY11" s="87"/>
      <c r="IZ11" s="87"/>
      <c r="JA11" s="87"/>
      <c r="JB11" s="87"/>
    </row>
    <row r="12" s="84" customFormat="1" ht="20" customHeight="1" spans="1:262">
      <c r="A12" s="110" t="s">
        <v>166</v>
      </c>
      <c r="B12" s="111">
        <f>C12-1.2</f>
        <v>14.8</v>
      </c>
      <c r="C12" s="111">
        <v>16</v>
      </c>
      <c r="D12" s="111">
        <f>C12+1.2</f>
        <v>17.2</v>
      </c>
      <c r="E12" s="111">
        <f>D12+1.2</f>
        <v>18.4</v>
      </c>
      <c r="F12" s="111">
        <v>19.6</v>
      </c>
      <c r="G12" s="109">
        <v>20.8</v>
      </c>
      <c r="H12" s="108"/>
      <c r="I12" s="150"/>
      <c r="J12" s="150" t="s">
        <v>210</v>
      </c>
      <c r="K12" s="150" t="s">
        <v>203</v>
      </c>
      <c r="L12" s="150" t="s">
        <v>210</v>
      </c>
      <c r="M12" s="150" t="s">
        <v>210</v>
      </c>
      <c r="N12" s="150" t="s">
        <v>211</v>
      </c>
      <c r="O12" s="150" t="s">
        <v>210</v>
      </c>
      <c r="P12" s="150" t="s">
        <v>210</v>
      </c>
      <c r="Q12" s="150" t="s">
        <v>210</v>
      </c>
      <c r="R12" s="150" t="s">
        <v>203</v>
      </c>
      <c r="S12" s="150" t="s">
        <v>210</v>
      </c>
      <c r="T12" s="150" t="s">
        <v>210</v>
      </c>
      <c r="U12" s="150" t="s">
        <v>210</v>
      </c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  <c r="IW12" s="87"/>
      <c r="IX12" s="87"/>
      <c r="IY12" s="87"/>
      <c r="IZ12" s="87"/>
      <c r="JA12" s="87"/>
      <c r="JB12" s="87"/>
    </row>
    <row r="13" s="84" customFormat="1" ht="20" customHeight="1" spans="1:262">
      <c r="A13" s="113" t="s">
        <v>172</v>
      </c>
      <c r="B13" s="114">
        <v>7.8</v>
      </c>
      <c r="C13" s="114">
        <v>8</v>
      </c>
      <c r="D13" s="114">
        <v>8.2</v>
      </c>
      <c r="E13" s="114">
        <v>8.6</v>
      </c>
      <c r="F13" s="114">
        <v>8.9</v>
      </c>
      <c r="G13" s="114">
        <v>9.5</v>
      </c>
      <c r="H13" s="108"/>
      <c r="I13" s="150"/>
      <c r="J13" s="150" t="s">
        <v>210</v>
      </c>
      <c r="K13" s="150" t="s">
        <v>158</v>
      </c>
      <c r="L13" s="150" t="s">
        <v>158</v>
      </c>
      <c r="M13" s="150" t="s">
        <v>158</v>
      </c>
      <c r="N13" s="150" t="s">
        <v>158</v>
      </c>
      <c r="O13" s="150" t="s">
        <v>158</v>
      </c>
      <c r="P13" s="150" t="s">
        <v>158</v>
      </c>
      <c r="Q13" s="150" t="s">
        <v>158</v>
      </c>
      <c r="R13" s="150" t="s">
        <v>158</v>
      </c>
      <c r="S13" s="150" t="s">
        <v>158</v>
      </c>
      <c r="T13" s="150" t="s">
        <v>210</v>
      </c>
      <c r="U13" s="150" t="s">
        <v>210</v>
      </c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  <c r="IR13" s="87"/>
      <c r="IS13" s="87"/>
      <c r="IT13" s="87"/>
      <c r="IU13" s="87"/>
      <c r="IV13" s="87"/>
      <c r="IW13" s="87"/>
      <c r="IX13" s="87"/>
      <c r="IY13" s="87"/>
      <c r="IZ13" s="87"/>
      <c r="JA13" s="87"/>
      <c r="JB13" s="87"/>
    </row>
    <row r="14" s="84" customFormat="1" ht="20" customHeight="1" spans="1:262">
      <c r="A14" s="240"/>
      <c r="B14" s="240"/>
      <c r="C14" s="240"/>
      <c r="D14" s="240"/>
      <c r="E14" s="240"/>
      <c r="F14" s="240"/>
      <c r="G14" s="240"/>
      <c r="H14" s="108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49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  <c r="IR14" s="87"/>
      <c r="IS14" s="87"/>
      <c r="IT14" s="87"/>
      <c r="IU14" s="87"/>
      <c r="IV14" s="87"/>
      <c r="IW14" s="87"/>
      <c r="IX14" s="87"/>
      <c r="IY14" s="87"/>
      <c r="IZ14" s="87"/>
      <c r="JA14" s="87"/>
      <c r="JB14" s="87"/>
    </row>
    <row r="15" s="84" customFormat="1" ht="20" customHeight="1" spans="1:262">
      <c r="A15" s="241"/>
      <c r="B15" s="242"/>
      <c r="C15" s="242"/>
      <c r="D15" s="243"/>
      <c r="E15" s="242"/>
      <c r="F15" s="242"/>
      <c r="G15" s="242"/>
      <c r="H15" s="108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49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</row>
    <row r="16" s="84" customFormat="1" ht="20" customHeight="1" spans="1:262">
      <c r="A16" s="244"/>
      <c r="B16" s="116"/>
      <c r="C16" s="116"/>
      <c r="D16" s="245"/>
      <c r="E16" s="116"/>
      <c r="F16" s="116"/>
      <c r="G16" s="116"/>
      <c r="H16" s="108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49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  <c r="IR16" s="87"/>
      <c r="IS16" s="87"/>
      <c r="IT16" s="87"/>
      <c r="IU16" s="87"/>
      <c r="IV16" s="87"/>
      <c r="IW16" s="87"/>
      <c r="IX16" s="87"/>
      <c r="IY16" s="87"/>
      <c r="IZ16" s="87"/>
      <c r="JA16" s="87"/>
      <c r="JB16" s="87"/>
    </row>
    <row r="17" s="84" customFormat="1" ht="20" customHeight="1" spans="1:262">
      <c r="A17" s="244"/>
      <c r="B17" s="116"/>
      <c r="C17" s="116"/>
      <c r="D17" s="117"/>
      <c r="E17" s="116"/>
      <c r="F17" s="116"/>
      <c r="G17" s="116"/>
      <c r="H17" s="108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49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  <c r="IR17" s="87"/>
      <c r="IS17" s="87"/>
      <c r="IT17" s="87"/>
      <c r="IU17" s="87"/>
      <c r="IV17" s="87"/>
      <c r="IW17" s="87"/>
      <c r="IX17" s="87"/>
      <c r="IY17" s="87"/>
      <c r="IZ17" s="87"/>
      <c r="JA17" s="87"/>
      <c r="JB17" s="87"/>
    </row>
    <row r="18" s="84" customFormat="1" ht="20" customHeight="1" spans="1:262">
      <c r="A18" s="125"/>
      <c r="B18" s="119"/>
      <c r="C18" s="119"/>
      <c r="D18" s="119"/>
      <c r="E18" s="119"/>
      <c r="F18" s="119"/>
      <c r="G18" s="119"/>
      <c r="H18" s="108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49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  <c r="IR18" s="87"/>
      <c r="IS18" s="87"/>
      <c r="IT18" s="87"/>
      <c r="IU18" s="87"/>
      <c r="IV18" s="87"/>
      <c r="IW18" s="87"/>
      <c r="IX18" s="87"/>
      <c r="IY18" s="87"/>
      <c r="IZ18" s="87"/>
      <c r="JA18" s="87"/>
      <c r="JB18" s="87"/>
    </row>
    <row r="19" s="84" customFormat="1" ht="20" customHeight="1" spans="1:262">
      <c r="A19" s="120"/>
      <c r="B19" s="121"/>
      <c r="C19" s="121"/>
      <c r="D19" s="121"/>
      <c r="E19" s="121"/>
      <c r="F19" s="121"/>
      <c r="G19" s="121"/>
      <c r="H19" s="108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49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  <c r="IR19" s="87"/>
      <c r="IS19" s="87"/>
      <c r="IT19" s="87"/>
      <c r="IU19" s="87"/>
      <c r="IV19" s="87"/>
      <c r="IW19" s="87"/>
      <c r="IX19" s="87"/>
      <c r="IY19" s="87"/>
      <c r="IZ19" s="87"/>
      <c r="JA19" s="87"/>
      <c r="JB19" s="87"/>
    </row>
    <row r="20" s="84" customFormat="1" ht="20" customHeight="1" spans="1:262">
      <c r="A20" s="122"/>
      <c r="B20" s="123"/>
      <c r="C20" s="123"/>
      <c r="D20" s="124"/>
      <c r="E20" s="123"/>
      <c r="F20" s="123"/>
      <c r="G20" s="123"/>
      <c r="H20" s="126"/>
      <c r="I20" s="152"/>
      <c r="J20" s="152"/>
      <c r="K20" s="152"/>
      <c r="L20" s="152"/>
      <c r="M20" s="152"/>
      <c r="N20" s="153"/>
      <c r="O20" s="153"/>
      <c r="P20" s="152"/>
      <c r="Q20" s="152"/>
      <c r="R20" s="152"/>
      <c r="S20" s="152"/>
      <c r="T20" s="153"/>
      <c r="U20" s="154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  <c r="IR20" s="87"/>
      <c r="IS20" s="87"/>
      <c r="IT20" s="87"/>
      <c r="IU20" s="87"/>
      <c r="IV20" s="87"/>
      <c r="IW20" s="87"/>
      <c r="IX20" s="87"/>
      <c r="IY20" s="87"/>
      <c r="IZ20" s="87"/>
      <c r="JA20" s="87"/>
      <c r="JB20" s="87"/>
    </row>
    <row r="21" s="84" customFormat="1" ht="17.25" spans="1:262">
      <c r="A21" s="127"/>
      <c r="B21" s="128"/>
      <c r="C21" s="128"/>
      <c r="D21" s="129"/>
      <c r="E21" s="128"/>
      <c r="F21" s="128"/>
      <c r="G21" s="130"/>
      <c r="R21" s="236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  <c r="IR21" s="87"/>
      <c r="IS21" s="87"/>
      <c r="IT21" s="87"/>
      <c r="IU21" s="87"/>
      <c r="IV21" s="87"/>
      <c r="IW21" s="87"/>
      <c r="IX21" s="87"/>
      <c r="IY21" s="87"/>
      <c r="IZ21" s="87"/>
      <c r="JA21" s="87"/>
      <c r="JB21" s="87"/>
    </row>
    <row r="22" s="84" customFormat="1" spans="1:262">
      <c r="A22" s="131" t="s">
        <v>173</v>
      </c>
      <c r="B22" s="131"/>
      <c r="C22" s="132"/>
      <c r="R22" s="236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  <c r="IP22" s="87"/>
      <c r="IQ22" s="87"/>
      <c r="IR22" s="87"/>
      <c r="IS22" s="87"/>
      <c r="IT22" s="87"/>
      <c r="IU22" s="87"/>
      <c r="IV22" s="87"/>
      <c r="IW22" s="87"/>
      <c r="IX22" s="87"/>
      <c r="IY22" s="87"/>
      <c r="IZ22" s="87"/>
      <c r="JA22" s="87"/>
      <c r="JB22" s="87"/>
    </row>
    <row r="23" s="84" customFormat="1" spans="3:262">
      <c r="C23" s="85"/>
      <c r="I23" s="155" t="s">
        <v>174</v>
      </c>
      <c r="J23" s="155"/>
      <c r="K23" s="155"/>
      <c r="L23" s="156">
        <v>44719</v>
      </c>
      <c r="M23" s="156"/>
      <c r="N23" s="155" t="s">
        <v>175</v>
      </c>
      <c r="O23" s="155" t="s">
        <v>176</v>
      </c>
      <c r="P23" s="155"/>
      <c r="Q23" s="155"/>
      <c r="R23" s="259" t="s">
        <v>177</v>
      </c>
      <c r="S23" s="155"/>
      <c r="T23" s="84" t="s">
        <v>136</v>
      </c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  <c r="IR23" s="87"/>
      <c r="IS23" s="87"/>
      <c r="IT23" s="87"/>
      <c r="IU23" s="87"/>
      <c r="IV23" s="87"/>
      <c r="IW23" s="87"/>
      <c r="IX23" s="87"/>
      <c r="IY23" s="87"/>
      <c r="IZ23" s="87"/>
      <c r="JA23" s="87"/>
      <c r="JB23" s="87"/>
    </row>
    <row r="28" spans="9:9">
      <c r="I28" s="84" t="s">
        <v>112</v>
      </c>
    </row>
    <row r="29" spans="9:9">
      <c r="I29" s="84" t="s">
        <v>113</v>
      </c>
    </row>
    <row r="30" spans="9:9">
      <c r="I30" s="84" t="s">
        <v>114</v>
      </c>
    </row>
    <row r="31" spans="9:9">
      <c r="I31" s="84" t="s">
        <v>115</v>
      </c>
    </row>
  </sheetData>
  <mergeCells count="7">
    <mergeCell ref="A1:T1"/>
    <mergeCell ref="B2:C2"/>
    <mergeCell ref="E2:G2"/>
    <mergeCell ref="J2:U2"/>
    <mergeCell ref="D3:F3"/>
    <mergeCell ref="I3:U3"/>
    <mergeCell ref="H2:H20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M19" sqref="M19"/>
    </sheetView>
  </sheetViews>
  <sheetFormatPr defaultColWidth="10.125" defaultRowHeight="14.25"/>
  <cols>
    <col min="1" max="1" width="9.625" style="160" customWidth="1"/>
    <col min="2" max="2" width="9.25" style="160" customWidth="1"/>
    <col min="3" max="3" width="11.875" style="160" customWidth="1"/>
    <col min="4" max="4" width="9.5" style="160" customWidth="1"/>
    <col min="5" max="6" width="10.375" style="160" customWidth="1"/>
    <col min="7" max="7" width="9.5" style="160" customWidth="1"/>
    <col min="8" max="8" width="9.125" style="160" customWidth="1"/>
    <col min="9" max="9" width="8.125" style="160" customWidth="1"/>
    <col min="10" max="10" width="10.5" style="160" customWidth="1"/>
    <col min="11" max="11" width="12.125" style="160" customWidth="1"/>
    <col min="12" max="16384" width="10.125" style="160"/>
  </cols>
  <sheetData>
    <row r="1" ht="26.25" spans="1:11">
      <c r="A1" s="161" t="s">
        <v>212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ht="18" customHeight="1" spans="1:11">
      <c r="A2" s="162" t="s">
        <v>53</v>
      </c>
      <c r="B2" s="163" t="s">
        <v>68</v>
      </c>
      <c r="C2" s="163"/>
      <c r="D2" s="164" t="s">
        <v>61</v>
      </c>
      <c r="E2" s="165" t="s">
        <v>62</v>
      </c>
      <c r="F2" s="166" t="s">
        <v>213</v>
      </c>
      <c r="G2" s="167" t="s">
        <v>214</v>
      </c>
      <c r="H2" s="167"/>
      <c r="I2" s="197" t="s">
        <v>56</v>
      </c>
      <c r="J2" s="167" t="s">
        <v>57</v>
      </c>
      <c r="K2" s="218"/>
    </row>
    <row r="3" ht="18" customHeight="1" spans="1:11">
      <c r="A3" s="168" t="s">
        <v>76</v>
      </c>
      <c r="B3" s="169">
        <v>2500</v>
      </c>
      <c r="C3" s="169"/>
      <c r="D3" s="170" t="s">
        <v>215</v>
      </c>
      <c r="E3" s="171">
        <v>45046</v>
      </c>
      <c r="F3" s="172"/>
      <c r="G3" s="172"/>
      <c r="H3" s="173" t="s">
        <v>216</v>
      </c>
      <c r="I3" s="173"/>
      <c r="J3" s="173"/>
      <c r="K3" s="219"/>
    </row>
    <row r="4" ht="18" customHeight="1" spans="1:11">
      <c r="A4" s="174" t="s">
        <v>71</v>
      </c>
      <c r="B4" s="175" t="s">
        <v>217</v>
      </c>
      <c r="C4" s="176" t="s">
        <v>218</v>
      </c>
      <c r="D4" s="177" t="s">
        <v>219</v>
      </c>
      <c r="E4" s="172" t="s">
        <v>220</v>
      </c>
      <c r="F4" s="172"/>
      <c r="G4" s="172"/>
      <c r="H4" s="177" t="s">
        <v>221</v>
      </c>
      <c r="I4" s="177"/>
      <c r="J4" s="176" t="s">
        <v>65</v>
      </c>
      <c r="K4" s="220" t="s">
        <v>66</v>
      </c>
    </row>
    <row r="5" ht="18" customHeight="1" spans="1:13">
      <c r="A5" s="174" t="s">
        <v>222</v>
      </c>
      <c r="B5" s="169">
        <v>3</v>
      </c>
      <c r="C5" s="169"/>
      <c r="D5" s="170" t="s">
        <v>223</v>
      </c>
      <c r="E5" s="173" t="s">
        <v>224</v>
      </c>
      <c r="G5" s="170"/>
      <c r="H5" s="177" t="s">
        <v>225</v>
      </c>
      <c r="I5" s="177"/>
      <c r="J5" s="176" t="s">
        <v>65</v>
      </c>
      <c r="K5" s="220" t="s">
        <v>66</v>
      </c>
      <c r="M5" s="221"/>
    </row>
    <row r="6" ht="18" customHeight="1" spans="1:11">
      <c r="A6" s="178" t="s">
        <v>226</v>
      </c>
      <c r="B6" s="179">
        <v>60</v>
      </c>
      <c r="C6" s="179"/>
      <c r="D6" s="180" t="s">
        <v>227</v>
      </c>
      <c r="E6" s="181">
        <v>2500</v>
      </c>
      <c r="F6" s="182"/>
      <c r="G6" s="180"/>
      <c r="H6" s="183" t="s">
        <v>228</v>
      </c>
      <c r="I6" s="183"/>
      <c r="J6" s="182" t="s">
        <v>65</v>
      </c>
      <c r="K6" s="222" t="s">
        <v>66</v>
      </c>
    </row>
    <row r="7" ht="18" customHeight="1" spans="1:11">
      <c r="A7" s="184"/>
      <c r="B7" s="185"/>
      <c r="C7" s="185"/>
      <c r="D7" s="184"/>
      <c r="E7" s="185"/>
      <c r="F7" s="186"/>
      <c r="G7" s="184"/>
      <c r="H7" s="186"/>
      <c r="I7" s="185"/>
      <c r="J7" s="185"/>
      <c r="K7" s="185"/>
    </row>
    <row r="8" ht="18" customHeight="1" spans="1:11">
      <c r="A8" s="187" t="s">
        <v>229</v>
      </c>
      <c r="B8" s="166" t="s">
        <v>230</v>
      </c>
      <c r="C8" s="166" t="s">
        <v>231</v>
      </c>
      <c r="D8" s="166" t="s">
        <v>232</v>
      </c>
      <c r="E8" s="166" t="s">
        <v>233</v>
      </c>
      <c r="F8" s="166" t="s">
        <v>234</v>
      </c>
      <c r="G8" s="188" t="s">
        <v>235</v>
      </c>
      <c r="H8" s="189"/>
      <c r="I8" s="189"/>
      <c r="J8" s="189"/>
      <c r="K8" s="223"/>
    </row>
    <row r="9" ht="18" customHeight="1" spans="1:11">
      <c r="A9" s="174" t="s">
        <v>236</v>
      </c>
      <c r="B9" s="177"/>
      <c r="C9" s="176" t="s">
        <v>65</v>
      </c>
      <c r="D9" s="176" t="s">
        <v>66</v>
      </c>
      <c r="E9" s="170" t="s">
        <v>237</v>
      </c>
      <c r="F9" s="190" t="s">
        <v>238</v>
      </c>
      <c r="G9" s="191"/>
      <c r="H9" s="192"/>
      <c r="I9" s="192"/>
      <c r="J9" s="192"/>
      <c r="K9" s="224"/>
    </row>
    <row r="10" ht="18" customHeight="1" spans="1:11">
      <c r="A10" s="174" t="s">
        <v>239</v>
      </c>
      <c r="B10" s="177"/>
      <c r="C10" s="176" t="s">
        <v>65</v>
      </c>
      <c r="D10" s="176" t="s">
        <v>66</v>
      </c>
      <c r="E10" s="170" t="s">
        <v>240</v>
      </c>
      <c r="F10" s="190" t="s">
        <v>241</v>
      </c>
      <c r="G10" s="191" t="s">
        <v>242</v>
      </c>
      <c r="H10" s="192"/>
      <c r="I10" s="192"/>
      <c r="J10" s="192"/>
      <c r="K10" s="224"/>
    </row>
    <row r="11" ht="18" customHeight="1" spans="1:11">
      <c r="A11" s="193" t="s">
        <v>186</v>
      </c>
      <c r="B11" s="194"/>
      <c r="C11" s="194"/>
      <c r="D11" s="194"/>
      <c r="E11" s="194"/>
      <c r="F11" s="194"/>
      <c r="G11" s="194"/>
      <c r="H11" s="194"/>
      <c r="I11" s="194"/>
      <c r="J11" s="194"/>
      <c r="K11" s="225"/>
    </row>
    <row r="12" ht="18" customHeight="1" spans="1:11">
      <c r="A12" s="168" t="s">
        <v>90</v>
      </c>
      <c r="B12" s="176" t="s">
        <v>86</v>
      </c>
      <c r="C12" s="176" t="s">
        <v>87</v>
      </c>
      <c r="D12" s="190"/>
      <c r="E12" s="170" t="s">
        <v>88</v>
      </c>
      <c r="F12" s="176" t="s">
        <v>86</v>
      </c>
      <c r="G12" s="176" t="s">
        <v>87</v>
      </c>
      <c r="H12" s="176"/>
      <c r="I12" s="170" t="s">
        <v>243</v>
      </c>
      <c r="J12" s="176" t="s">
        <v>86</v>
      </c>
      <c r="K12" s="220" t="s">
        <v>87</v>
      </c>
    </row>
    <row r="13" ht="18" customHeight="1" spans="1:11">
      <c r="A13" s="168" t="s">
        <v>93</v>
      </c>
      <c r="B13" s="176" t="s">
        <v>86</v>
      </c>
      <c r="C13" s="176" t="s">
        <v>87</v>
      </c>
      <c r="D13" s="190"/>
      <c r="E13" s="170" t="s">
        <v>98</v>
      </c>
      <c r="F13" s="176" t="s">
        <v>86</v>
      </c>
      <c r="G13" s="176" t="s">
        <v>87</v>
      </c>
      <c r="H13" s="176"/>
      <c r="I13" s="170" t="s">
        <v>244</v>
      </c>
      <c r="J13" s="176" t="s">
        <v>86</v>
      </c>
      <c r="K13" s="220" t="s">
        <v>87</v>
      </c>
    </row>
    <row r="14" ht="18" customHeight="1" spans="1:11">
      <c r="A14" s="178" t="s">
        <v>245</v>
      </c>
      <c r="B14" s="182" t="s">
        <v>86</v>
      </c>
      <c r="C14" s="182" t="s">
        <v>87</v>
      </c>
      <c r="D14" s="195"/>
      <c r="E14" s="180" t="s">
        <v>246</v>
      </c>
      <c r="F14" s="182" t="s">
        <v>86</v>
      </c>
      <c r="G14" s="182" t="s">
        <v>87</v>
      </c>
      <c r="H14" s="182"/>
      <c r="I14" s="180" t="s">
        <v>247</v>
      </c>
      <c r="J14" s="182" t="s">
        <v>86</v>
      </c>
      <c r="K14" s="222" t="s">
        <v>87</v>
      </c>
    </row>
    <row r="15" ht="18" customHeight="1" spans="1:11">
      <c r="A15" s="184"/>
      <c r="B15" s="196"/>
      <c r="C15" s="196"/>
      <c r="D15" s="185"/>
      <c r="E15" s="184"/>
      <c r="F15" s="196"/>
      <c r="G15" s="196"/>
      <c r="H15" s="196"/>
      <c r="I15" s="184"/>
      <c r="J15" s="196"/>
      <c r="K15" s="196"/>
    </row>
    <row r="16" s="158" customFormat="1" ht="18" customHeight="1" spans="1:11">
      <c r="A16" s="162" t="s">
        <v>248</v>
      </c>
      <c r="B16" s="197"/>
      <c r="C16" s="197"/>
      <c r="D16" s="197"/>
      <c r="E16" s="197"/>
      <c r="F16" s="197"/>
      <c r="G16" s="197"/>
      <c r="H16" s="197"/>
      <c r="I16" s="197"/>
      <c r="J16" s="197"/>
      <c r="K16" s="226"/>
    </row>
    <row r="17" ht="18" customHeight="1" spans="1:11">
      <c r="A17" s="174" t="s">
        <v>249</v>
      </c>
      <c r="B17" s="177"/>
      <c r="C17" s="177"/>
      <c r="D17" s="177"/>
      <c r="E17" s="177"/>
      <c r="F17" s="177"/>
      <c r="G17" s="177"/>
      <c r="H17" s="177"/>
      <c r="I17" s="177"/>
      <c r="J17" s="177"/>
      <c r="K17" s="227"/>
    </row>
    <row r="18" ht="18" customHeight="1" spans="1:11">
      <c r="A18" s="174" t="s">
        <v>250</v>
      </c>
      <c r="B18" s="177"/>
      <c r="C18" s="177"/>
      <c r="D18" s="177"/>
      <c r="E18" s="177"/>
      <c r="F18" s="177"/>
      <c r="G18" s="177"/>
      <c r="H18" s="177"/>
      <c r="I18" s="177"/>
      <c r="J18" s="177"/>
      <c r="K18" s="227"/>
    </row>
    <row r="19" ht="22" customHeight="1" spans="1:11">
      <c r="A19" s="198"/>
      <c r="B19" s="176"/>
      <c r="C19" s="176"/>
      <c r="D19" s="176"/>
      <c r="E19" s="176"/>
      <c r="F19" s="176"/>
      <c r="G19" s="176"/>
      <c r="H19" s="176"/>
      <c r="I19" s="176"/>
      <c r="J19" s="176"/>
      <c r="K19" s="220"/>
    </row>
    <row r="20" ht="22" customHeight="1" spans="1:11">
      <c r="A20" s="199"/>
      <c r="B20" s="200"/>
      <c r="C20" s="200"/>
      <c r="D20" s="200"/>
      <c r="E20" s="200"/>
      <c r="F20" s="200"/>
      <c r="G20" s="200"/>
      <c r="H20" s="200"/>
      <c r="I20" s="200"/>
      <c r="J20" s="200"/>
      <c r="K20" s="228"/>
    </row>
    <row r="21" ht="22" customHeight="1" spans="1:11">
      <c r="A21" s="199"/>
      <c r="B21" s="200"/>
      <c r="C21" s="200"/>
      <c r="D21" s="200"/>
      <c r="E21" s="200"/>
      <c r="F21" s="200"/>
      <c r="G21" s="200"/>
      <c r="H21" s="200"/>
      <c r="I21" s="200"/>
      <c r="J21" s="200"/>
      <c r="K21" s="228"/>
    </row>
    <row r="22" ht="22" customHeight="1" spans="1:11">
      <c r="A22" s="199"/>
      <c r="B22" s="200"/>
      <c r="C22" s="200"/>
      <c r="D22" s="200"/>
      <c r="E22" s="200"/>
      <c r="F22" s="200"/>
      <c r="G22" s="200"/>
      <c r="H22" s="200"/>
      <c r="I22" s="200"/>
      <c r="J22" s="200"/>
      <c r="K22" s="228"/>
    </row>
    <row r="23" ht="22" customHeight="1" spans="1:11">
      <c r="A23" s="201"/>
      <c r="B23" s="202"/>
      <c r="C23" s="202"/>
      <c r="D23" s="202"/>
      <c r="E23" s="202"/>
      <c r="F23" s="202"/>
      <c r="G23" s="202"/>
      <c r="H23" s="202"/>
      <c r="I23" s="202"/>
      <c r="J23" s="202"/>
      <c r="K23" s="229"/>
    </row>
    <row r="24" ht="18" customHeight="1" spans="1:11">
      <c r="A24" s="174" t="s">
        <v>121</v>
      </c>
      <c r="B24" s="177"/>
      <c r="C24" s="176" t="s">
        <v>65</v>
      </c>
      <c r="D24" s="176" t="s">
        <v>66</v>
      </c>
      <c r="E24" s="173"/>
      <c r="F24" s="173"/>
      <c r="G24" s="173"/>
      <c r="H24" s="173"/>
      <c r="I24" s="173"/>
      <c r="J24" s="173"/>
      <c r="K24" s="219"/>
    </row>
    <row r="25" ht="18" customHeight="1" spans="1:11">
      <c r="A25" s="203" t="s">
        <v>251</v>
      </c>
      <c r="B25" s="204"/>
      <c r="C25" s="204"/>
      <c r="D25" s="204"/>
      <c r="E25" s="204"/>
      <c r="F25" s="204"/>
      <c r="G25" s="204"/>
      <c r="H25" s="204"/>
      <c r="I25" s="204"/>
      <c r="J25" s="204"/>
      <c r="K25" s="230"/>
    </row>
    <row r="26" ht="15" spans="1:11">
      <c r="A26" s="205"/>
      <c r="B26" s="205"/>
      <c r="C26" s="205"/>
      <c r="D26" s="205"/>
      <c r="E26" s="205"/>
      <c r="F26" s="205"/>
      <c r="G26" s="205"/>
      <c r="H26" s="205"/>
      <c r="I26" s="205"/>
      <c r="J26" s="205"/>
      <c r="K26" s="205"/>
    </row>
    <row r="27" ht="20" customHeight="1" spans="1:11">
      <c r="A27" s="206" t="s">
        <v>252</v>
      </c>
      <c r="B27" s="189"/>
      <c r="C27" s="189"/>
      <c r="D27" s="189"/>
      <c r="E27" s="189"/>
      <c r="F27" s="189"/>
      <c r="G27" s="189"/>
      <c r="H27" s="189"/>
      <c r="I27" s="189"/>
      <c r="J27" s="189"/>
      <c r="K27" s="231" t="s">
        <v>253</v>
      </c>
    </row>
    <row r="28" ht="23" customHeight="1" spans="1:11">
      <c r="A28" s="207" t="s">
        <v>254</v>
      </c>
      <c r="B28" s="208"/>
      <c r="C28" s="208"/>
      <c r="D28" s="208"/>
      <c r="E28" s="208"/>
      <c r="F28" s="208"/>
      <c r="G28" s="208"/>
      <c r="H28" s="208"/>
      <c r="I28" s="208"/>
      <c r="J28" s="208"/>
      <c r="K28" s="231">
        <v>1</v>
      </c>
    </row>
    <row r="29" ht="23" customHeight="1" spans="1:11">
      <c r="A29" s="207" t="s">
        <v>255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31">
        <v>1</v>
      </c>
    </row>
    <row r="30" ht="23" customHeight="1" spans="1:11">
      <c r="A30" s="207" t="s">
        <v>256</v>
      </c>
      <c r="B30" s="208"/>
      <c r="C30" s="208"/>
      <c r="D30" s="208"/>
      <c r="E30" s="208"/>
      <c r="F30" s="208"/>
      <c r="G30" s="208"/>
      <c r="H30" s="208"/>
      <c r="I30" s="208"/>
      <c r="J30" s="208"/>
      <c r="K30" s="231">
        <v>1</v>
      </c>
    </row>
    <row r="31" ht="23" customHeight="1" spans="1:11">
      <c r="A31" s="207"/>
      <c r="B31" s="208"/>
      <c r="C31" s="208"/>
      <c r="D31" s="208"/>
      <c r="E31" s="208"/>
      <c r="F31" s="208"/>
      <c r="G31" s="208"/>
      <c r="H31" s="208"/>
      <c r="I31" s="208"/>
      <c r="J31" s="208"/>
      <c r="K31" s="231"/>
    </row>
    <row r="32" ht="23" customHeight="1" spans="1:11">
      <c r="A32" s="207"/>
      <c r="B32" s="208"/>
      <c r="C32" s="208"/>
      <c r="D32" s="208"/>
      <c r="E32" s="208"/>
      <c r="F32" s="208"/>
      <c r="G32" s="208"/>
      <c r="H32" s="208"/>
      <c r="I32" s="208"/>
      <c r="J32" s="208"/>
      <c r="K32" s="231"/>
    </row>
    <row r="33" ht="23" customHeight="1" spans="1:11">
      <c r="A33" s="207"/>
      <c r="B33" s="208"/>
      <c r="C33" s="208"/>
      <c r="D33" s="208"/>
      <c r="E33" s="208"/>
      <c r="F33" s="208"/>
      <c r="G33" s="208"/>
      <c r="H33" s="208"/>
      <c r="I33" s="208"/>
      <c r="J33" s="208"/>
      <c r="K33" s="231"/>
    </row>
    <row r="34" ht="23" customHeight="1" spans="1:11">
      <c r="A34" s="207"/>
      <c r="B34" s="208"/>
      <c r="C34" s="208"/>
      <c r="D34" s="208"/>
      <c r="E34" s="208"/>
      <c r="F34" s="208"/>
      <c r="G34" s="208"/>
      <c r="H34" s="208"/>
      <c r="I34" s="208"/>
      <c r="J34" s="208"/>
      <c r="K34" s="224"/>
    </row>
    <row r="35" ht="23" customHeight="1" spans="1:11">
      <c r="A35" s="207"/>
      <c r="B35" s="208"/>
      <c r="C35" s="208"/>
      <c r="D35" s="208"/>
      <c r="E35" s="208"/>
      <c r="F35" s="208"/>
      <c r="G35" s="208"/>
      <c r="H35" s="208"/>
      <c r="I35" s="208"/>
      <c r="J35" s="208"/>
      <c r="K35" s="232"/>
    </row>
    <row r="36" ht="23" customHeight="1" spans="1:11">
      <c r="A36" s="209" t="s">
        <v>257</v>
      </c>
      <c r="B36" s="210"/>
      <c r="C36" s="210"/>
      <c r="D36" s="210"/>
      <c r="E36" s="210"/>
      <c r="F36" s="210"/>
      <c r="G36" s="210"/>
      <c r="H36" s="210"/>
      <c r="I36" s="210"/>
      <c r="J36" s="210"/>
      <c r="K36" s="233">
        <f>SUM(K28:K35)</f>
        <v>3</v>
      </c>
    </row>
    <row r="37" ht="18.75" customHeight="1" spans="1:11">
      <c r="A37" s="211" t="s">
        <v>258</v>
      </c>
      <c r="B37" s="212"/>
      <c r="C37" s="212"/>
      <c r="D37" s="212"/>
      <c r="E37" s="212"/>
      <c r="F37" s="212"/>
      <c r="G37" s="212"/>
      <c r="H37" s="212"/>
      <c r="I37" s="212"/>
      <c r="J37" s="212"/>
      <c r="K37" s="234"/>
    </row>
    <row r="38" s="159" customFormat="1" ht="18.75" customHeight="1" spans="1:11">
      <c r="A38" s="174" t="s">
        <v>259</v>
      </c>
      <c r="B38" s="177"/>
      <c r="C38" s="177"/>
      <c r="D38" s="173" t="s">
        <v>260</v>
      </c>
      <c r="E38" s="173"/>
      <c r="F38" s="213" t="s">
        <v>261</v>
      </c>
      <c r="G38" s="214"/>
      <c r="H38" s="177" t="s">
        <v>262</v>
      </c>
      <c r="I38" s="177"/>
      <c r="J38" s="177" t="s">
        <v>263</v>
      </c>
      <c r="K38" s="227"/>
    </row>
    <row r="39" ht="18.75" customHeight="1" spans="1:13">
      <c r="A39" s="174" t="s">
        <v>122</v>
      </c>
      <c r="B39" s="177" t="s">
        <v>264</v>
      </c>
      <c r="C39" s="177"/>
      <c r="D39" s="177"/>
      <c r="E39" s="177"/>
      <c r="F39" s="177"/>
      <c r="G39" s="177"/>
      <c r="H39" s="177"/>
      <c r="I39" s="177"/>
      <c r="J39" s="177"/>
      <c r="K39" s="227"/>
      <c r="M39" s="159"/>
    </row>
    <row r="40" ht="24" customHeight="1" spans="1:11">
      <c r="A40" s="174"/>
      <c r="B40" s="177"/>
      <c r="C40" s="177"/>
      <c r="D40" s="177"/>
      <c r="E40" s="177"/>
      <c r="F40" s="177"/>
      <c r="G40" s="177"/>
      <c r="H40" s="177"/>
      <c r="I40" s="177"/>
      <c r="J40" s="177"/>
      <c r="K40" s="227"/>
    </row>
    <row r="41" ht="24" customHeight="1" spans="1:11">
      <c r="A41" s="174"/>
      <c r="B41" s="177"/>
      <c r="C41" s="177"/>
      <c r="D41" s="177"/>
      <c r="E41" s="177"/>
      <c r="F41" s="177"/>
      <c r="G41" s="177"/>
      <c r="H41" s="177"/>
      <c r="I41" s="177"/>
      <c r="J41" s="177"/>
      <c r="K41" s="227"/>
    </row>
    <row r="42" ht="32.1" customHeight="1" spans="1:11">
      <c r="A42" s="178" t="s">
        <v>130</v>
      </c>
      <c r="B42" s="181" t="s">
        <v>265</v>
      </c>
      <c r="C42" s="181"/>
      <c r="D42" s="180" t="s">
        <v>266</v>
      </c>
      <c r="E42" s="195" t="s">
        <v>176</v>
      </c>
      <c r="F42" s="215">
        <v>45042</v>
      </c>
      <c r="G42" s="216"/>
      <c r="H42" s="217" t="s">
        <v>135</v>
      </c>
      <c r="I42" s="217"/>
      <c r="J42" s="181" t="s">
        <v>136</v>
      </c>
      <c r="K42" s="23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53975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352425</xdr:colOff>
                    <xdr:row>24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T16" sqref="T16"/>
    </sheetView>
  </sheetViews>
  <sheetFormatPr defaultColWidth="9" defaultRowHeight="14.25"/>
  <cols>
    <col min="1" max="1" width="13.625" style="84" customWidth="1"/>
    <col min="2" max="2" width="8.5" style="84" customWidth="1"/>
    <col min="3" max="3" width="8.5" style="85" customWidth="1"/>
    <col min="4" max="7" width="8.5" style="84" customWidth="1"/>
    <col min="8" max="8" width="2.75" style="84" customWidth="1"/>
    <col min="9" max="9" width="9.15833333333333" style="84" customWidth="1"/>
    <col min="10" max="14" width="9.75" style="84" customWidth="1"/>
    <col min="15" max="15" width="9.75" style="86" customWidth="1"/>
    <col min="16" max="253" width="9" style="84"/>
    <col min="254" max="16384" width="9" style="87"/>
  </cols>
  <sheetData>
    <row r="1" s="84" customFormat="1" ht="29" customHeight="1" spans="1:256">
      <c r="A1" s="88" t="s">
        <v>138</v>
      </c>
      <c r="B1" s="89"/>
      <c r="C1" s="90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133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  <c r="IR1" s="87"/>
      <c r="IS1" s="87"/>
      <c r="IT1" s="87"/>
      <c r="IU1" s="87"/>
      <c r="IV1" s="87"/>
    </row>
    <row r="2" s="84" customFormat="1" ht="20" customHeight="1" spans="1:256">
      <c r="A2" s="91" t="s">
        <v>61</v>
      </c>
      <c r="B2" s="92" t="s">
        <v>62</v>
      </c>
      <c r="C2" s="93"/>
      <c r="D2" s="94" t="s">
        <v>67</v>
      </c>
      <c r="E2" s="95" t="s">
        <v>68</v>
      </c>
      <c r="F2" s="95"/>
      <c r="G2" s="95"/>
      <c r="H2" s="96"/>
      <c r="I2" s="134"/>
      <c r="J2" s="135"/>
      <c r="K2" s="135"/>
      <c r="L2" s="135"/>
      <c r="M2" s="135"/>
      <c r="N2" s="136"/>
      <c r="O2" s="13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</row>
    <row r="3" s="84" customFormat="1" ht="15" spans="1:256">
      <c r="A3" s="97"/>
      <c r="B3" s="98" t="s">
        <v>139</v>
      </c>
      <c r="C3" s="98"/>
      <c r="D3" s="98"/>
      <c r="E3" s="98"/>
      <c r="F3" s="98"/>
      <c r="G3" s="99" t="s">
        <v>140</v>
      </c>
      <c r="H3" s="100"/>
      <c r="I3" s="138"/>
      <c r="J3" s="139"/>
      <c r="K3" s="139"/>
      <c r="L3" s="139"/>
      <c r="M3" s="139"/>
      <c r="N3" s="138"/>
      <c r="O3" s="140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  <c r="IR3" s="87"/>
      <c r="IS3" s="87"/>
      <c r="IT3" s="87"/>
      <c r="IU3" s="87"/>
      <c r="IV3" s="87"/>
    </row>
    <row r="4" s="84" customFormat="1" ht="15" spans="1:256">
      <c r="A4" s="101" t="s">
        <v>141</v>
      </c>
      <c r="B4" s="102" t="s">
        <v>148</v>
      </c>
      <c r="C4" s="102" t="s">
        <v>149</v>
      </c>
      <c r="D4" s="102" t="s">
        <v>150</v>
      </c>
      <c r="E4" s="102" t="s">
        <v>151</v>
      </c>
      <c r="F4" s="102" t="s">
        <v>152</v>
      </c>
      <c r="G4" s="102" t="s">
        <v>153</v>
      </c>
      <c r="H4" s="100"/>
      <c r="I4" s="102" t="s">
        <v>148</v>
      </c>
      <c r="J4" s="102" t="s">
        <v>149</v>
      </c>
      <c r="K4" s="102" t="s">
        <v>150</v>
      </c>
      <c r="L4" s="102" t="s">
        <v>151</v>
      </c>
      <c r="M4" s="102" t="s">
        <v>152</v>
      </c>
      <c r="N4" s="102" t="s">
        <v>153</v>
      </c>
      <c r="O4" s="141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  <c r="IU4" s="87"/>
      <c r="IV4" s="87"/>
    </row>
    <row r="5" s="84" customFormat="1" ht="15" spans="1:256">
      <c r="A5" s="103"/>
      <c r="B5" s="102"/>
      <c r="C5" s="102"/>
      <c r="D5" s="102"/>
      <c r="E5" s="102"/>
      <c r="F5" s="102"/>
      <c r="G5" s="102"/>
      <c r="H5" s="104"/>
      <c r="I5" s="142" t="s">
        <v>112</v>
      </c>
      <c r="J5" s="142" t="s">
        <v>112</v>
      </c>
      <c r="K5" s="142" t="s">
        <v>113</v>
      </c>
      <c r="L5" s="142" t="s">
        <v>114</v>
      </c>
      <c r="M5" s="142" t="s">
        <v>115</v>
      </c>
      <c r="N5" s="142" t="s">
        <v>116</v>
      </c>
      <c r="O5" s="143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</row>
    <row r="6" s="84" customFormat="1" ht="17.25" spans="1:256">
      <c r="A6" s="105" t="s">
        <v>154</v>
      </c>
      <c r="B6" s="106">
        <f t="shared" ref="B6:B9" si="0">C6-4</f>
        <v>45</v>
      </c>
      <c r="C6" s="106">
        <v>49</v>
      </c>
      <c r="D6" s="106">
        <f t="shared" ref="D6:D9" si="1">C6+4</f>
        <v>53</v>
      </c>
      <c r="E6" s="106">
        <f>D6+4</f>
        <v>57</v>
      </c>
      <c r="F6" s="106">
        <v>61</v>
      </c>
      <c r="G6" s="107">
        <v>65</v>
      </c>
      <c r="H6" s="108"/>
      <c r="I6" s="142" t="s">
        <v>158</v>
      </c>
      <c r="J6" s="144" t="s">
        <v>199</v>
      </c>
      <c r="K6" s="144" t="s">
        <v>158</v>
      </c>
      <c r="L6" s="144" t="s">
        <v>158</v>
      </c>
      <c r="M6" s="144" t="s">
        <v>199</v>
      </c>
      <c r="N6" s="144" t="s">
        <v>200</v>
      </c>
      <c r="O6" s="145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  <c r="IR6" s="87"/>
      <c r="IS6" s="87"/>
      <c r="IT6" s="87"/>
      <c r="IU6" s="87"/>
      <c r="IV6" s="87"/>
    </row>
    <row r="7" s="84" customFormat="1" ht="21" customHeight="1" spans="1:256">
      <c r="A7" s="105" t="s">
        <v>157</v>
      </c>
      <c r="B7" s="106">
        <f t="shared" si="0"/>
        <v>80</v>
      </c>
      <c r="C7" s="106">
        <v>84</v>
      </c>
      <c r="D7" s="106">
        <f t="shared" si="1"/>
        <v>88</v>
      </c>
      <c r="E7" s="106">
        <f t="shared" ref="E7:E9" si="2">D7+6</f>
        <v>94</v>
      </c>
      <c r="F7" s="106">
        <v>100</v>
      </c>
      <c r="G7" s="109">
        <v>106</v>
      </c>
      <c r="H7" s="108"/>
      <c r="I7" s="146" t="s">
        <v>158</v>
      </c>
      <c r="J7" s="146" t="s">
        <v>158</v>
      </c>
      <c r="K7" s="146" t="s">
        <v>158</v>
      </c>
      <c r="L7" s="146" t="s">
        <v>158</v>
      </c>
      <c r="M7" s="146" t="s">
        <v>158</v>
      </c>
      <c r="N7" s="146" t="s">
        <v>158</v>
      </c>
      <c r="O7" s="147"/>
      <c r="P7" s="87"/>
      <c r="Q7" s="157"/>
      <c r="R7" s="87"/>
      <c r="S7" s="15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</row>
    <row r="8" s="84" customFormat="1" ht="21" customHeight="1" spans="1:256">
      <c r="A8" s="105" t="s">
        <v>159</v>
      </c>
      <c r="B8" s="106">
        <f t="shared" si="0"/>
        <v>68</v>
      </c>
      <c r="C8" s="106">
        <v>72</v>
      </c>
      <c r="D8" s="106">
        <f t="shared" si="1"/>
        <v>76</v>
      </c>
      <c r="E8" s="106">
        <f t="shared" si="2"/>
        <v>82</v>
      </c>
      <c r="F8" s="106">
        <v>88</v>
      </c>
      <c r="G8" s="109">
        <v>94</v>
      </c>
      <c r="H8" s="108"/>
      <c r="I8" s="148" t="s">
        <v>206</v>
      </c>
      <c r="J8" s="148" t="s">
        <v>267</v>
      </c>
      <c r="K8" s="148" t="s">
        <v>206</v>
      </c>
      <c r="L8" s="148" t="s">
        <v>268</v>
      </c>
      <c r="M8" s="148" t="s">
        <v>158</v>
      </c>
      <c r="N8" s="148" t="s">
        <v>206</v>
      </c>
      <c r="O8" s="149"/>
      <c r="P8" s="87"/>
      <c r="Q8" s="157"/>
      <c r="R8" s="87"/>
      <c r="S8" s="15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</row>
    <row r="9" s="84" customFormat="1" ht="21" customHeight="1" spans="1:256">
      <c r="A9" s="110" t="s">
        <v>161</v>
      </c>
      <c r="B9" s="111">
        <f t="shared" si="0"/>
        <v>78</v>
      </c>
      <c r="C9" s="111">
        <v>82</v>
      </c>
      <c r="D9" s="111">
        <f t="shared" si="1"/>
        <v>86</v>
      </c>
      <c r="E9" s="111">
        <f t="shared" si="2"/>
        <v>92</v>
      </c>
      <c r="F9" s="111">
        <v>98</v>
      </c>
      <c r="G9" s="109">
        <v>104</v>
      </c>
      <c r="H9" s="108"/>
      <c r="I9" s="150" t="s">
        <v>158</v>
      </c>
      <c r="J9" s="150" t="s">
        <v>158</v>
      </c>
      <c r="K9" s="150" t="s">
        <v>158</v>
      </c>
      <c r="L9" s="150" t="s">
        <v>158</v>
      </c>
      <c r="M9" s="150" t="s">
        <v>158</v>
      </c>
      <c r="N9" s="150" t="s">
        <v>158</v>
      </c>
      <c r="O9" s="149"/>
      <c r="P9" s="87"/>
      <c r="Q9" s="157"/>
      <c r="R9" s="87"/>
      <c r="S9" s="15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</row>
    <row r="10" s="84" customFormat="1" ht="21" customHeight="1" spans="1:256">
      <c r="A10" s="110" t="s">
        <v>163</v>
      </c>
      <c r="B10" s="111">
        <f>C10-1</f>
        <v>39</v>
      </c>
      <c r="C10" s="111">
        <v>40</v>
      </c>
      <c r="D10" s="111">
        <f>C10+1</f>
        <v>41</v>
      </c>
      <c r="E10" s="111">
        <f>D10+1.5</f>
        <v>42.5</v>
      </c>
      <c r="F10" s="111">
        <v>44</v>
      </c>
      <c r="G10" s="112">
        <v>45.5</v>
      </c>
      <c r="H10" s="108"/>
      <c r="I10" s="150" t="s">
        <v>205</v>
      </c>
      <c r="J10" s="150" t="s">
        <v>205</v>
      </c>
      <c r="K10" s="150" t="s">
        <v>209</v>
      </c>
      <c r="L10" s="150" t="s">
        <v>205</v>
      </c>
      <c r="M10" s="150" t="s">
        <v>205</v>
      </c>
      <c r="N10" s="150" t="s">
        <v>205</v>
      </c>
      <c r="O10" s="149"/>
      <c r="P10" s="87"/>
      <c r="Q10" s="157"/>
      <c r="R10" s="87"/>
      <c r="S10" s="15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</row>
    <row r="11" s="84" customFormat="1" ht="21" customHeight="1" spans="1:256">
      <c r="A11" s="110" t="s">
        <v>165</v>
      </c>
      <c r="B11" s="111">
        <f>C11-4.75</f>
        <v>57.25</v>
      </c>
      <c r="C11" s="111">
        <v>62</v>
      </c>
      <c r="D11" s="111">
        <f>C11+4.1+0.6</f>
        <v>66.7</v>
      </c>
      <c r="E11" s="111">
        <f>D11+4.1+0.6</f>
        <v>71.4</v>
      </c>
      <c r="F11" s="111">
        <v>76.1</v>
      </c>
      <c r="G11" s="109">
        <v>80.8</v>
      </c>
      <c r="H11" s="108"/>
      <c r="I11" s="150" t="s">
        <v>158</v>
      </c>
      <c r="J11" s="150" t="s">
        <v>158</v>
      </c>
      <c r="K11" s="150" t="s">
        <v>158</v>
      </c>
      <c r="L11" s="150" t="s">
        <v>158</v>
      </c>
      <c r="M11" s="150" t="s">
        <v>158</v>
      </c>
      <c r="N11" s="150" t="s">
        <v>158</v>
      </c>
      <c r="O11" s="149"/>
      <c r="P11" s="87"/>
      <c r="Q11" s="157"/>
      <c r="R11" s="87"/>
      <c r="S11" s="15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  <c r="IR11" s="87"/>
      <c r="IS11" s="87"/>
      <c r="IT11" s="87"/>
      <c r="IU11" s="87"/>
      <c r="IV11" s="87"/>
    </row>
    <row r="12" s="84" customFormat="1" ht="21" customHeight="1" spans="1:256">
      <c r="A12" s="110" t="s">
        <v>166</v>
      </c>
      <c r="B12" s="111">
        <f>C12-1.2</f>
        <v>14.8</v>
      </c>
      <c r="C12" s="111">
        <v>16</v>
      </c>
      <c r="D12" s="111">
        <f>C12+1.2</f>
        <v>17.2</v>
      </c>
      <c r="E12" s="111">
        <f>D12+1.2</f>
        <v>18.4</v>
      </c>
      <c r="F12" s="111">
        <v>19.6</v>
      </c>
      <c r="G12" s="109">
        <v>20.8</v>
      </c>
      <c r="H12" s="108"/>
      <c r="I12" s="150" t="s">
        <v>210</v>
      </c>
      <c r="J12" s="150" t="s">
        <v>210</v>
      </c>
      <c r="K12" s="150" t="s">
        <v>210</v>
      </c>
      <c r="L12" s="150" t="s">
        <v>210</v>
      </c>
      <c r="M12" s="150" t="s">
        <v>210</v>
      </c>
      <c r="N12" s="150" t="s">
        <v>210</v>
      </c>
      <c r="O12" s="149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</row>
    <row r="13" s="84" customFormat="1" ht="21" customHeight="1" spans="1:256">
      <c r="A13" s="113" t="s">
        <v>172</v>
      </c>
      <c r="B13" s="114">
        <v>7.8</v>
      </c>
      <c r="C13" s="114">
        <v>8</v>
      </c>
      <c r="D13" s="114">
        <v>8.2</v>
      </c>
      <c r="E13" s="114">
        <v>8.6</v>
      </c>
      <c r="F13" s="114">
        <v>8.9</v>
      </c>
      <c r="G13" s="114">
        <v>9.5</v>
      </c>
      <c r="H13" s="108"/>
      <c r="I13" s="150" t="s">
        <v>158</v>
      </c>
      <c r="J13" s="150" t="s">
        <v>158</v>
      </c>
      <c r="K13" s="150" t="s">
        <v>158</v>
      </c>
      <c r="L13" s="150" t="s">
        <v>158</v>
      </c>
      <c r="M13" s="150" t="s">
        <v>158</v>
      </c>
      <c r="N13" s="150" t="s">
        <v>158</v>
      </c>
      <c r="O13" s="151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  <c r="IR13" s="87"/>
      <c r="IS13" s="87"/>
      <c r="IT13" s="87"/>
      <c r="IU13" s="87"/>
      <c r="IV13" s="87"/>
    </row>
    <row r="14" s="84" customFormat="1" ht="21" customHeight="1" spans="1:256">
      <c r="A14" s="113"/>
      <c r="B14" s="114"/>
      <c r="C14" s="114"/>
      <c r="D14" s="114"/>
      <c r="E14" s="114"/>
      <c r="F14" s="114"/>
      <c r="G14" s="114"/>
      <c r="H14" s="108"/>
      <c r="I14" s="150"/>
      <c r="J14" s="148"/>
      <c r="K14" s="148"/>
      <c r="L14" s="148"/>
      <c r="M14" s="148"/>
      <c r="N14" s="148"/>
      <c r="O14" s="149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  <c r="IR14" s="87"/>
      <c r="IS14" s="87"/>
      <c r="IT14" s="87"/>
      <c r="IU14" s="87"/>
      <c r="IV14" s="87"/>
    </row>
    <row r="15" s="84" customFormat="1" ht="21" customHeight="1" spans="1:256">
      <c r="A15" s="115"/>
      <c r="B15" s="116"/>
      <c r="C15" s="116"/>
      <c r="D15" s="117"/>
      <c r="E15" s="116"/>
      <c r="F15" s="116"/>
      <c r="G15" s="116"/>
      <c r="H15" s="108"/>
      <c r="I15" s="150"/>
      <c r="J15" s="150"/>
      <c r="K15" s="150"/>
      <c r="L15" s="150"/>
      <c r="M15" s="150"/>
      <c r="N15" s="150"/>
      <c r="O15" s="149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  <c r="IR15" s="87"/>
      <c r="IS15" s="87"/>
      <c r="IT15" s="87"/>
      <c r="IU15" s="87"/>
      <c r="IV15" s="87"/>
    </row>
    <row r="16" s="84" customFormat="1" ht="21" customHeight="1" spans="1:256">
      <c r="A16" s="118"/>
      <c r="B16" s="119"/>
      <c r="C16" s="119"/>
      <c r="D16" s="119"/>
      <c r="E16" s="119"/>
      <c r="F16" s="119"/>
      <c r="G16" s="119"/>
      <c r="H16" s="108"/>
      <c r="I16" s="150"/>
      <c r="J16" s="150"/>
      <c r="K16" s="150"/>
      <c r="L16" s="150"/>
      <c r="M16" s="150"/>
      <c r="N16" s="150"/>
      <c r="O16" s="149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  <c r="IR16" s="87"/>
      <c r="IS16" s="87"/>
      <c r="IT16" s="87"/>
      <c r="IU16" s="87"/>
      <c r="IV16" s="87"/>
    </row>
    <row r="17" s="84" customFormat="1" ht="21" customHeight="1" spans="1:256">
      <c r="A17" s="120"/>
      <c r="B17" s="121"/>
      <c r="C17" s="121"/>
      <c r="D17" s="121"/>
      <c r="E17" s="121"/>
      <c r="F17" s="121"/>
      <c r="G17" s="121"/>
      <c r="H17" s="108"/>
      <c r="I17" s="150"/>
      <c r="J17" s="150"/>
      <c r="K17" s="150"/>
      <c r="L17" s="150"/>
      <c r="M17" s="150"/>
      <c r="N17" s="150"/>
      <c r="O17" s="149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  <c r="IR17" s="87"/>
      <c r="IS17" s="87"/>
      <c r="IT17" s="87"/>
      <c r="IU17" s="87"/>
      <c r="IV17" s="87"/>
    </row>
    <row r="18" s="84" customFormat="1" ht="21" customHeight="1" spans="1:256">
      <c r="A18" s="122"/>
      <c r="B18" s="123"/>
      <c r="C18" s="123"/>
      <c r="D18" s="124"/>
      <c r="E18" s="123"/>
      <c r="F18" s="123"/>
      <c r="G18" s="123"/>
      <c r="H18" s="108"/>
      <c r="I18" s="150"/>
      <c r="J18" s="150"/>
      <c r="K18" s="150"/>
      <c r="L18" s="150"/>
      <c r="M18" s="150"/>
      <c r="N18" s="150"/>
      <c r="O18" s="149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  <c r="IR18" s="87"/>
      <c r="IS18" s="87"/>
      <c r="IT18" s="87"/>
      <c r="IU18" s="87"/>
      <c r="IV18" s="87"/>
    </row>
    <row r="19" s="84" customFormat="1" ht="21" customHeight="1" spans="1:256">
      <c r="A19" s="125"/>
      <c r="B19" s="119"/>
      <c r="C19" s="119"/>
      <c r="D19" s="119"/>
      <c r="E19" s="119"/>
      <c r="F19" s="119"/>
      <c r="G19" s="119"/>
      <c r="H19" s="108"/>
      <c r="I19" s="150"/>
      <c r="J19" s="150"/>
      <c r="K19" s="150"/>
      <c r="L19" s="150"/>
      <c r="M19" s="150"/>
      <c r="N19" s="150"/>
      <c r="O19" s="149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  <c r="IR19" s="87"/>
      <c r="IS19" s="87"/>
      <c r="IT19" s="87"/>
      <c r="IU19" s="87"/>
      <c r="IV19" s="87"/>
    </row>
    <row r="20" s="84" customFormat="1" ht="21" customHeight="1" spans="1:256">
      <c r="A20" s="120"/>
      <c r="B20" s="121"/>
      <c r="C20" s="121"/>
      <c r="D20" s="121"/>
      <c r="E20" s="121"/>
      <c r="F20" s="121"/>
      <c r="G20" s="121"/>
      <c r="H20" s="108"/>
      <c r="I20" s="150"/>
      <c r="J20" s="150"/>
      <c r="K20" s="150"/>
      <c r="L20" s="150"/>
      <c r="M20" s="150"/>
      <c r="N20" s="150"/>
      <c r="O20" s="149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  <c r="IR20" s="87"/>
      <c r="IS20" s="87"/>
      <c r="IT20" s="87"/>
      <c r="IU20" s="87"/>
      <c r="IV20" s="87"/>
    </row>
    <row r="21" s="84" customFormat="1" ht="21" customHeight="1" spans="1:256">
      <c r="A21" s="122"/>
      <c r="B21" s="123"/>
      <c r="C21" s="123"/>
      <c r="D21" s="124"/>
      <c r="E21" s="123"/>
      <c r="F21" s="123"/>
      <c r="G21" s="123"/>
      <c r="H21" s="126"/>
      <c r="I21" s="152"/>
      <c r="J21" s="152"/>
      <c r="K21" s="153"/>
      <c r="L21" s="152"/>
      <c r="M21" s="152"/>
      <c r="N21" s="153"/>
      <c r="O21" s="154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  <c r="IR21" s="87"/>
      <c r="IS21" s="87"/>
      <c r="IT21" s="87"/>
      <c r="IU21" s="87"/>
      <c r="IV21" s="87"/>
    </row>
    <row r="22" s="84" customFormat="1" ht="17.25" spans="1:256">
      <c r="A22" s="127"/>
      <c r="B22" s="128"/>
      <c r="C22" s="128"/>
      <c r="D22" s="129"/>
      <c r="E22" s="128"/>
      <c r="F22" s="128"/>
      <c r="G22" s="130"/>
      <c r="O22" s="133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  <c r="IP22" s="87"/>
      <c r="IQ22" s="87"/>
      <c r="IR22" s="87"/>
      <c r="IS22" s="87"/>
      <c r="IT22" s="87"/>
      <c r="IU22" s="87"/>
      <c r="IV22" s="87"/>
    </row>
    <row r="23" s="84" customFormat="1" spans="1:256">
      <c r="A23" s="131" t="s">
        <v>173</v>
      </c>
      <c r="B23" s="131"/>
      <c r="C23" s="132"/>
      <c r="O23" s="133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  <c r="IR23" s="87"/>
      <c r="IS23" s="87"/>
      <c r="IT23" s="87"/>
      <c r="IU23" s="87"/>
      <c r="IV23" s="87"/>
    </row>
    <row r="24" s="84" customFormat="1" spans="3:256">
      <c r="C24" s="85"/>
      <c r="I24" s="155" t="s">
        <v>174</v>
      </c>
      <c r="J24" s="156">
        <v>45042</v>
      </c>
      <c r="K24" s="155" t="s">
        <v>175</v>
      </c>
      <c r="L24" s="155" t="s">
        <v>176</v>
      </c>
      <c r="M24" s="155" t="s">
        <v>177</v>
      </c>
      <c r="N24" s="84" t="s">
        <v>136</v>
      </c>
      <c r="O24" s="133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87"/>
      <c r="DW24" s="87"/>
      <c r="DX24" s="87"/>
      <c r="DY24" s="87"/>
      <c r="DZ24" s="87"/>
      <c r="EA24" s="87"/>
      <c r="EB24" s="87"/>
      <c r="EC24" s="87"/>
      <c r="ED24" s="87"/>
      <c r="EE24" s="87"/>
      <c r="EF24" s="87"/>
      <c r="EG24" s="87"/>
      <c r="EH24" s="87"/>
      <c r="EI24" s="87"/>
      <c r="EJ24" s="87"/>
      <c r="EK24" s="87"/>
      <c r="EL24" s="87"/>
      <c r="EM24" s="87"/>
      <c r="EN24" s="87"/>
      <c r="EO24" s="87"/>
      <c r="EP24" s="87"/>
      <c r="EQ24" s="87"/>
      <c r="ER24" s="87"/>
      <c r="ES24" s="87"/>
      <c r="ET24" s="87"/>
      <c r="EU24" s="87"/>
      <c r="EV24" s="87"/>
      <c r="EW24" s="87"/>
      <c r="EX24" s="87"/>
      <c r="EY24" s="87"/>
      <c r="EZ24" s="87"/>
      <c r="FA24" s="87"/>
      <c r="FB24" s="87"/>
      <c r="FC24" s="87"/>
      <c r="FD24" s="87"/>
      <c r="FE24" s="87"/>
      <c r="FF24" s="87"/>
      <c r="FG24" s="87"/>
      <c r="FH24" s="87"/>
      <c r="FI24" s="87"/>
      <c r="FJ24" s="87"/>
      <c r="FK24" s="87"/>
      <c r="FL24" s="87"/>
      <c r="FM24" s="87"/>
      <c r="FN24" s="87"/>
      <c r="FO24" s="87"/>
      <c r="FP24" s="87"/>
      <c r="FQ24" s="87"/>
      <c r="FR24" s="87"/>
      <c r="FS24" s="87"/>
      <c r="FT24" s="87"/>
      <c r="FU24" s="87"/>
      <c r="FV24" s="87"/>
      <c r="FW24" s="87"/>
      <c r="FX24" s="87"/>
      <c r="FY24" s="87"/>
      <c r="FZ24" s="87"/>
      <c r="GA24" s="87"/>
      <c r="GB24" s="87"/>
      <c r="GC24" s="87"/>
      <c r="GD24" s="87"/>
      <c r="GE24" s="87"/>
      <c r="GF24" s="87"/>
      <c r="GG24" s="87"/>
      <c r="GH24" s="87"/>
      <c r="GI24" s="87"/>
      <c r="GJ24" s="87"/>
      <c r="GK24" s="87"/>
      <c r="GL24" s="87"/>
      <c r="GM24" s="87"/>
      <c r="GN24" s="87"/>
      <c r="GO24" s="87"/>
      <c r="GP24" s="87"/>
      <c r="GQ24" s="87"/>
      <c r="GR24" s="87"/>
      <c r="GS24" s="87"/>
      <c r="GT24" s="87"/>
      <c r="GU24" s="87"/>
      <c r="GV24" s="87"/>
      <c r="GW24" s="87"/>
      <c r="GX24" s="87"/>
      <c r="GY24" s="87"/>
      <c r="GZ24" s="87"/>
      <c r="HA24" s="87"/>
      <c r="HB24" s="87"/>
      <c r="HC24" s="87"/>
      <c r="HD24" s="87"/>
      <c r="HE24" s="87"/>
      <c r="HF24" s="87"/>
      <c r="HG24" s="87"/>
      <c r="HH24" s="87"/>
      <c r="HI24" s="87"/>
      <c r="HJ24" s="87"/>
      <c r="HK24" s="87"/>
      <c r="HL24" s="87"/>
      <c r="HM24" s="87"/>
      <c r="HN24" s="87"/>
      <c r="HO24" s="87"/>
      <c r="HP24" s="87"/>
      <c r="HQ24" s="87"/>
      <c r="HR24" s="87"/>
      <c r="HS24" s="87"/>
      <c r="HT24" s="87"/>
      <c r="HU24" s="87"/>
      <c r="HV24" s="87"/>
      <c r="HW24" s="87"/>
      <c r="HX24" s="87"/>
      <c r="HY24" s="87"/>
      <c r="HZ24" s="87"/>
      <c r="IA24" s="87"/>
      <c r="IB24" s="87"/>
      <c r="IC24" s="87"/>
      <c r="ID24" s="87"/>
      <c r="IE24" s="87"/>
      <c r="IF24" s="87"/>
      <c r="IG24" s="87"/>
      <c r="IH24" s="87"/>
      <c r="II24" s="87"/>
      <c r="IJ24" s="87"/>
      <c r="IK24" s="87"/>
      <c r="IL24" s="87"/>
      <c r="IM24" s="87"/>
      <c r="IN24" s="87"/>
      <c r="IO24" s="87"/>
      <c r="IP24" s="87"/>
      <c r="IQ24" s="87"/>
      <c r="IR24" s="87"/>
      <c r="IS24" s="87"/>
      <c r="IT24" s="87"/>
      <c r="IU24" s="87"/>
      <c r="IV24" s="87"/>
    </row>
  </sheetData>
  <mergeCells count="6">
    <mergeCell ref="A1:N1"/>
    <mergeCell ref="B2:C2"/>
    <mergeCell ref="E2:G2"/>
    <mergeCell ref="J2:N2"/>
    <mergeCell ref="K3:M3"/>
    <mergeCell ref="H2:H21"/>
  </mergeCells>
  <pageMargins left="0.275" right="0.118055555555556" top="0.511805555555556" bottom="0.156944444444444" header="0.5" footer="0.118055555555556"/>
  <pageSetup paperSize="9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workbookViewId="0">
      <selection activeCell="F23" sqref="F23"/>
    </sheetView>
  </sheetViews>
  <sheetFormatPr defaultColWidth="9" defaultRowHeight="13.5"/>
  <cols>
    <col min="1" max="1" width="7" style="1" customWidth="1"/>
    <col min="2" max="2" width="12.125" style="1" customWidth="1"/>
    <col min="3" max="3" width="12.875" style="1" customWidth="1"/>
    <col min="4" max="4" width="9.7" style="1" customWidth="1"/>
    <col min="5" max="5" width="21.75" style="1" customWidth="1"/>
    <col min="6" max="6" width="11.375" style="1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="1" customFormat="1" ht="28.5" customHeight="1" spans="1:15">
      <c r="A1" s="5" t="s">
        <v>269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270</v>
      </c>
      <c r="B2" s="7" t="s">
        <v>271</v>
      </c>
      <c r="C2" s="7" t="s">
        <v>272</v>
      </c>
      <c r="D2" s="7" t="s">
        <v>273</v>
      </c>
      <c r="E2" s="7" t="s">
        <v>274</v>
      </c>
      <c r="F2" s="7" t="s">
        <v>275</v>
      </c>
      <c r="G2" s="7" t="s">
        <v>276</v>
      </c>
      <c r="H2" s="7" t="s">
        <v>277</v>
      </c>
      <c r="I2" s="6" t="s">
        <v>278</v>
      </c>
      <c r="J2" s="6" t="s">
        <v>279</v>
      </c>
      <c r="K2" s="6" t="s">
        <v>280</v>
      </c>
      <c r="L2" s="6" t="s">
        <v>281</v>
      </c>
      <c r="M2" s="6" t="s">
        <v>282</v>
      </c>
      <c r="N2" s="7" t="s">
        <v>283</v>
      </c>
      <c r="O2" s="7" t="s">
        <v>284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253</v>
      </c>
      <c r="J3" s="6" t="s">
        <v>253</v>
      </c>
      <c r="K3" s="6" t="s">
        <v>253</v>
      </c>
      <c r="L3" s="6" t="s">
        <v>253</v>
      </c>
      <c r="M3" s="6" t="s">
        <v>253</v>
      </c>
      <c r="N3" s="9"/>
      <c r="O3" s="9"/>
    </row>
    <row r="4" s="1" customFormat="1" ht="29" customHeight="1" spans="1:15">
      <c r="A4" s="14">
        <v>1</v>
      </c>
      <c r="B4" s="14">
        <v>220305085</v>
      </c>
      <c r="C4" s="468" t="s">
        <v>285</v>
      </c>
      <c r="D4" s="14" t="s">
        <v>286</v>
      </c>
      <c r="E4" s="14" t="s">
        <v>62</v>
      </c>
      <c r="F4" s="468" t="s">
        <v>287</v>
      </c>
      <c r="G4" s="14" t="s">
        <v>65</v>
      </c>
      <c r="H4" s="14" t="s">
        <v>65</v>
      </c>
      <c r="I4" s="83">
        <v>2</v>
      </c>
      <c r="J4" s="83">
        <v>0</v>
      </c>
      <c r="K4" s="83">
        <v>1</v>
      </c>
      <c r="L4" s="83">
        <v>0</v>
      </c>
      <c r="M4" s="83">
        <v>1</v>
      </c>
      <c r="N4" s="83">
        <f>SUM(I5:M5)</f>
        <v>3</v>
      </c>
      <c r="O4" s="28"/>
    </row>
    <row r="5" s="1" customFormat="1" ht="29" customHeight="1" spans="1:15">
      <c r="A5" s="14">
        <v>2</v>
      </c>
      <c r="B5" s="14">
        <v>220418082</v>
      </c>
      <c r="C5" s="468" t="s">
        <v>285</v>
      </c>
      <c r="D5" s="14" t="s">
        <v>288</v>
      </c>
      <c r="E5" s="14" t="s">
        <v>62</v>
      </c>
      <c r="F5" s="468" t="s">
        <v>287</v>
      </c>
      <c r="G5" s="14" t="s">
        <v>65</v>
      </c>
      <c r="H5" s="14" t="s">
        <v>65</v>
      </c>
      <c r="I5" s="83">
        <v>2</v>
      </c>
      <c r="J5" s="83">
        <v>0</v>
      </c>
      <c r="K5" s="83">
        <v>1</v>
      </c>
      <c r="L5" s="83">
        <v>0</v>
      </c>
      <c r="M5" s="83">
        <v>0</v>
      </c>
      <c r="N5" s="14">
        <f>SUM(I5:M5)</f>
        <v>3</v>
      </c>
      <c r="O5" s="28"/>
    </row>
    <row r="6" s="1" customFormat="1" ht="29" customHeight="1" spans="1:15">
      <c r="A6" s="14">
        <v>3</v>
      </c>
      <c r="B6" s="14">
        <v>220321014</v>
      </c>
      <c r="C6" s="468" t="s">
        <v>285</v>
      </c>
      <c r="D6" s="14" t="s">
        <v>288</v>
      </c>
      <c r="E6" s="14" t="s">
        <v>289</v>
      </c>
      <c r="F6" s="468" t="s">
        <v>287</v>
      </c>
      <c r="G6" s="14" t="s">
        <v>65</v>
      </c>
      <c r="H6" s="14" t="s">
        <v>65</v>
      </c>
      <c r="I6" s="83">
        <v>1</v>
      </c>
      <c r="J6" s="83">
        <v>0</v>
      </c>
      <c r="K6" s="83">
        <v>1</v>
      </c>
      <c r="L6" s="83">
        <v>0</v>
      </c>
      <c r="M6" s="83">
        <v>0</v>
      </c>
      <c r="N6" s="14">
        <f t="shared" ref="N6:N17" si="0">SUM(I6:M6)</f>
        <v>2</v>
      </c>
      <c r="O6" s="28"/>
    </row>
    <row r="7" s="1" customFormat="1" ht="29" customHeight="1" spans="1:15">
      <c r="A7" s="14">
        <v>4</v>
      </c>
      <c r="B7" s="14" t="s">
        <v>290</v>
      </c>
      <c r="C7" s="468" t="s">
        <v>285</v>
      </c>
      <c r="D7" s="14" t="s">
        <v>286</v>
      </c>
      <c r="E7" s="14" t="s">
        <v>62</v>
      </c>
      <c r="F7" s="468" t="s">
        <v>287</v>
      </c>
      <c r="G7" s="14" t="s">
        <v>65</v>
      </c>
      <c r="H7" s="14" t="s">
        <v>65</v>
      </c>
      <c r="I7" s="83">
        <v>2</v>
      </c>
      <c r="J7" s="83">
        <v>0</v>
      </c>
      <c r="K7" s="83">
        <v>1</v>
      </c>
      <c r="L7" s="83">
        <v>0</v>
      </c>
      <c r="M7" s="83">
        <v>0</v>
      </c>
      <c r="N7" s="14">
        <f t="shared" si="0"/>
        <v>3</v>
      </c>
      <c r="O7" s="28"/>
    </row>
    <row r="8" s="1" customFormat="1" ht="29" customHeight="1" spans="1:15">
      <c r="A8" s="14">
        <v>5</v>
      </c>
      <c r="B8" s="14" t="s">
        <v>291</v>
      </c>
      <c r="C8" s="468" t="s">
        <v>285</v>
      </c>
      <c r="D8" s="14" t="s">
        <v>114</v>
      </c>
      <c r="E8" s="14" t="s">
        <v>62</v>
      </c>
      <c r="F8" s="468" t="s">
        <v>287</v>
      </c>
      <c r="G8" s="14" t="s">
        <v>65</v>
      </c>
      <c r="H8" s="14" t="s">
        <v>65</v>
      </c>
      <c r="I8" s="83">
        <v>2</v>
      </c>
      <c r="J8" s="83">
        <v>0</v>
      </c>
      <c r="K8" s="83">
        <v>1</v>
      </c>
      <c r="L8" s="83">
        <v>0</v>
      </c>
      <c r="M8" s="83">
        <v>1</v>
      </c>
      <c r="N8" s="14">
        <f t="shared" si="0"/>
        <v>4</v>
      </c>
      <c r="O8" s="28"/>
    </row>
    <row r="9" s="1" customFormat="1" ht="29" customHeight="1" spans="1:15">
      <c r="A9" s="14">
        <v>6</v>
      </c>
      <c r="B9" s="14">
        <v>230222069</v>
      </c>
      <c r="C9" s="468" t="s">
        <v>285</v>
      </c>
      <c r="D9" s="14" t="s">
        <v>115</v>
      </c>
      <c r="E9" s="14" t="s">
        <v>62</v>
      </c>
      <c r="F9" s="468" t="s">
        <v>287</v>
      </c>
      <c r="G9" s="14" t="s">
        <v>65</v>
      </c>
      <c r="H9" s="14" t="s">
        <v>65</v>
      </c>
      <c r="I9" s="83">
        <v>2</v>
      </c>
      <c r="J9" s="83">
        <v>0</v>
      </c>
      <c r="K9" s="83">
        <v>1</v>
      </c>
      <c r="L9" s="83">
        <v>0</v>
      </c>
      <c r="M9" s="83">
        <v>0</v>
      </c>
      <c r="N9" s="14">
        <f t="shared" si="0"/>
        <v>3</v>
      </c>
      <c r="O9" s="28"/>
    </row>
    <row r="10" s="1" customFormat="1" ht="29" customHeight="1" spans="1:15">
      <c r="A10" s="14">
        <v>7</v>
      </c>
      <c r="B10" s="14">
        <v>230222063</v>
      </c>
      <c r="C10" s="468" t="s">
        <v>285</v>
      </c>
      <c r="D10" s="14" t="s">
        <v>292</v>
      </c>
      <c r="E10" s="14" t="s">
        <v>289</v>
      </c>
      <c r="F10" s="468" t="s">
        <v>287</v>
      </c>
      <c r="G10" s="14" t="s">
        <v>65</v>
      </c>
      <c r="H10" s="14" t="s">
        <v>65</v>
      </c>
      <c r="I10" s="83">
        <v>1</v>
      </c>
      <c r="J10" s="83">
        <v>0</v>
      </c>
      <c r="K10" s="83">
        <v>1</v>
      </c>
      <c r="L10" s="83">
        <v>0</v>
      </c>
      <c r="M10" s="83">
        <v>1</v>
      </c>
      <c r="N10" s="14">
        <f t="shared" si="0"/>
        <v>3</v>
      </c>
      <c r="O10" s="28"/>
    </row>
    <row r="11" s="1" customFormat="1" ht="29" customHeight="1" spans="1:15">
      <c r="A11" s="14">
        <v>8</v>
      </c>
      <c r="B11" s="14">
        <v>230222064</v>
      </c>
      <c r="C11" s="468" t="s">
        <v>285</v>
      </c>
      <c r="D11" s="14" t="s">
        <v>116</v>
      </c>
      <c r="E11" s="14" t="s">
        <v>62</v>
      </c>
      <c r="F11" s="468" t="s">
        <v>287</v>
      </c>
      <c r="G11" s="14" t="s">
        <v>65</v>
      </c>
      <c r="H11" s="14" t="s">
        <v>65</v>
      </c>
      <c r="I11" s="83">
        <v>2</v>
      </c>
      <c r="J11" s="83">
        <v>0</v>
      </c>
      <c r="K11" s="83">
        <v>1</v>
      </c>
      <c r="L11" s="83">
        <v>0</v>
      </c>
      <c r="M11" s="83">
        <v>0</v>
      </c>
      <c r="N11" s="14">
        <f t="shared" si="0"/>
        <v>3</v>
      </c>
      <c r="O11" s="28"/>
    </row>
    <row r="12" s="1" customFormat="1" ht="29" customHeight="1" spans="1:15">
      <c r="A12" s="14">
        <v>9</v>
      </c>
      <c r="B12" s="14" t="s">
        <v>293</v>
      </c>
      <c r="C12" s="468" t="s">
        <v>285</v>
      </c>
      <c r="D12" s="14" t="s">
        <v>294</v>
      </c>
      <c r="E12" s="14" t="s">
        <v>289</v>
      </c>
      <c r="F12" s="468" t="s">
        <v>287</v>
      </c>
      <c r="G12" s="14" t="s">
        <v>65</v>
      </c>
      <c r="H12" s="14" t="s">
        <v>65</v>
      </c>
      <c r="I12" s="83">
        <v>2</v>
      </c>
      <c r="J12" s="83">
        <v>0</v>
      </c>
      <c r="K12" s="83">
        <v>1</v>
      </c>
      <c r="L12" s="83">
        <v>0</v>
      </c>
      <c r="M12" s="83">
        <v>1</v>
      </c>
      <c r="N12" s="14">
        <f t="shared" si="0"/>
        <v>4</v>
      </c>
      <c r="O12" s="28"/>
    </row>
    <row r="13" s="1" customFormat="1" ht="29" customHeight="1" spans="1:15">
      <c r="A13" s="14">
        <v>10</v>
      </c>
      <c r="B13" s="14" t="s">
        <v>295</v>
      </c>
      <c r="C13" s="468" t="s">
        <v>285</v>
      </c>
      <c r="D13" s="14" t="s">
        <v>296</v>
      </c>
      <c r="E13" s="14" t="s">
        <v>62</v>
      </c>
      <c r="F13" s="468" t="s">
        <v>287</v>
      </c>
      <c r="G13" s="14" t="s">
        <v>65</v>
      </c>
      <c r="H13" s="14" t="s">
        <v>65</v>
      </c>
      <c r="I13" s="83">
        <v>1</v>
      </c>
      <c r="J13" s="83">
        <v>0</v>
      </c>
      <c r="K13" s="83">
        <v>1</v>
      </c>
      <c r="L13" s="83">
        <v>0</v>
      </c>
      <c r="M13" s="83">
        <v>0</v>
      </c>
      <c r="N13" s="14">
        <f t="shared" si="0"/>
        <v>2</v>
      </c>
      <c r="O13" s="28"/>
    </row>
    <row r="14" s="1" customFormat="1" ht="29" customHeight="1" spans="1:15">
      <c r="A14" s="14">
        <v>11</v>
      </c>
      <c r="B14" s="14" t="s">
        <v>297</v>
      </c>
      <c r="C14" s="468" t="s">
        <v>285</v>
      </c>
      <c r="D14" s="14" t="s">
        <v>115</v>
      </c>
      <c r="E14" s="14" t="s">
        <v>62</v>
      </c>
      <c r="F14" s="468" t="s">
        <v>287</v>
      </c>
      <c r="G14" s="14" t="s">
        <v>65</v>
      </c>
      <c r="H14" s="14" t="s">
        <v>65</v>
      </c>
      <c r="I14" s="83">
        <v>2</v>
      </c>
      <c r="J14" s="83">
        <v>0</v>
      </c>
      <c r="K14" s="83">
        <v>1</v>
      </c>
      <c r="L14" s="83">
        <v>0</v>
      </c>
      <c r="M14" s="83">
        <v>0</v>
      </c>
      <c r="N14" s="14">
        <f t="shared" si="0"/>
        <v>3</v>
      </c>
      <c r="O14" s="28"/>
    </row>
    <row r="15" s="1" customFormat="1" ht="29" customHeight="1" spans="1:15">
      <c r="A15" s="14">
        <v>12</v>
      </c>
      <c r="B15" s="14" t="s">
        <v>298</v>
      </c>
      <c r="C15" s="468" t="s">
        <v>285</v>
      </c>
      <c r="D15" s="14" t="s">
        <v>299</v>
      </c>
      <c r="E15" s="14" t="s">
        <v>62</v>
      </c>
      <c r="F15" s="468" t="s">
        <v>287</v>
      </c>
      <c r="G15" s="14" t="s">
        <v>65</v>
      </c>
      <c r="H15" s="14" t="s">
        <v>65</v>
      </c>
      <c r="I15" s="83">
        <v>2</v>
      </c>
      <c r="J15" s="83">
        <v>0</v>
      </c>
      <c r="K15" s="83">
        <v>1</v>
      </c>
      <c r="L15" s="83">
        <v>0</v>
      </c>
      <c r="M15" s="83">
        <v>0</v>
      </c>
      <c r="N15" s="14">
        <f t="shared" si="0"/>
        <v>3</v>
      </c>
      <c r="O15" s="28"/>
    </row>
    <row r="16" s="1" customFormat="1" ht="25" customHeight="1" spans="1:15">
      <c r="A16" s="27"/>
      <c r="B16" s="27"/>
      <c r="C16" s="82"/>
      <c r="D16" s="14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7" s="4" customFormat="1" ht="29.25" customHeight="1" spans="1:15">
      <c r="A17" s="18" t="s">
        <v>300</v>
      </c>
      <c r="B17" s="19"/>
      <c r="C17" s="19"/>
      <c r="D17" s="20"/>
      <c r="E17" s="21"/>
      <c r="F17" s="66"/>
      <c r="G17" s="66"/>
      <c r="H17" s="66"/>
      <c r="I17" s="30"/>
      <c r="J17" s="18" t="s">
        <v>301</v>
      </c>
      <c r="K17" s="19"/>
      <c r="L17" s="19"/>
      <c r="M17" s="20"/>
      <c r="N17" s="19"/>
      <c r="O17" s="26"/>
    </row>
    <row r="18" s="1" customFormat="1" ht="72.95" customHeight="1" spans="1:15">
      <c r="A18" s="22" t="s">
        <v>302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 O5:O7 O8:O11 O12:O15 O16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2023-04-26T11:43:29Z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E68745757B8343E8BF495015EF00C9FE</vt:lpwstr>
  </property>
  <property fmtid="{D5CDD505-2E9C-101B-9397-08002B2CF9AE}" pid="4" name="KSOReadingLayout">
    <vt:bool>true</vt:bool>
  </property>
</Properties>
</file>