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firstSheet="2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<sst xmlns="http://schemas.openxmlformats.org/spreadsheetml/2006/main" count="1283" uniqueCount="379">
  <si>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</si>
  <si>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</si>
  <si>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</si>
  <si>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</si>
  <si>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</si>
  <si>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</si>
  <si>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</si>
  <si>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</si>
  <si>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</si>
  <si>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</si>
  <si>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</si>
  <si>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</si>
  <si>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</si>
  <si>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</si>
  <si>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</si>
  <si>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</si>
  <si>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</si>
  <si>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</si>
  <si>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</si>
  <si>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</si>
  <si>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</si>
  <si>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</si>
  <si>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</si>
  <si>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</si>
  <si>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</si>
  <si>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</si>
  <si>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</si>
  <si>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</si>
  <si>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</si>
  <si>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</si>
  <si>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</si>
  <si>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</si>
  <si>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</si>
  <si>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</si>
  <si>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</si>
  <si>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</si>
  <si>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</si>
  <si>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</si>
  <si>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</si>
  <si>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</si>
  <si>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</si>
  <si>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</si>
  <si>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</si>
  <si>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</si>
  <si>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</si>
  <si>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</si>
  <si>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</si>
  <si>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</si>
  <si>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</si>
  <si>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</si>
  <si>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</si>
  <si>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</si>
  <si>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</si>
  <si>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</si>
  <si>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</si>
  <si>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</si>
  <si>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</si>
  <si>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</si>
  <si>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</si>
  <si>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</si>
  <si>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</si>
  <si>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</si>
  <si>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QACCBL95127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</si>
  <si>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</si>
  <si>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</si>
  <si>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</si>
  <si>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</si>
  <si>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</si>
  <si>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</si>
  <si>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</si>
  <si>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</si>
  <si>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</si>
  <si>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2/6</t>
  </si>
  <si>
    <t>120~165码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</si>
  <si>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</si>
  <si>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</si>
  <si>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</si>
  <si>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</si>
  <si>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</si>
  <si>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</si>
  <si>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</si>
  <si>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</si>
  <si>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</si>
  <si>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</si>
  <si>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</si>
  <si>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</si>
  <si>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</si>
  <si>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</si>
  <si>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</si>
  <si>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</si>
  <si>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</si>
  <si>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</si>
  <si>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</si>
  <si>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</si>
  <si>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</si>
  <si>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</si>
  <si>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</si>
  <si>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</si>
  <si>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</si>
  <si>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</si>
  <si>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</si>
  <si>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</si>
  <si>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</si>
  <si>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</si>
  <si>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</si>
  <si>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</si>
  <si>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</si>
  <si>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</si>
  <si>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</si>
  <si>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</si>
  <si>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</si>
  <si>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</si>
  <si>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宝蓝</t>
  </si>
  <si>
    <t>藏蓝</t>
  </si>
  <si>
    <t>活力绿</t>
  </si>
  <si>
    <t>风铃紫</t>
  </si>
  <si>
    <t>海棠粉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</si>
  <si>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</si>
  <si>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海棠粉洗产前、洗后各1件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</si>
  <si>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</si>
  <si>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</si>
  <si>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</si>
  <si>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</si>
  <si>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</si>
  <si>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</si>
  <si>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</si>
  <si>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</si>
  <si>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</si>
  <si>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</si>
  <si>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</si>
  <si>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</si>
  <si>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</si>
  <si>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</si>
  <si>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</si>
  <si>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</si>
  <si>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</si>
  <si>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</si>
  <si>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</si>
  <si>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</si>
  <si>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</si>
  <si>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</si>
  <si>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</si>
  <si>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120/53</t>
  </si>
  <si>
    <t>130/56</t>
  </si>
  <si>
    <t>140/55</t>
  </si>
  <si>
    <t>150/61</t>
  </si>
  <si>
    <t>160/66</t>
  </si>
  <si>
    <t>165/68A</t>
  </si>
  <si>
    <t>后中长</t>
  </si>
  <si>
    <t xml:space="preserve">-1   </t>
  </si>
  <si>
    <t>-0.5  -0.5</t>
  </si>
  <si>
    <t>胸围</t>
  </si>
  <si>
    <t>/</t>
  </si>
  <si>
    <t>摆围（平量）</t>
  </si>
  <si>
    <t>+1  +0.5</t>
  </si>
  <si>
    <t>摆围（拉量)</t>
  </si>
  <si>
    <t>+0.3  +0.5</t>
  </si>
  <si>
    <t>下领围</t>
  </si>
  <si>
    <t>+0.5  +0.8</t>
  </si>
  <si>
    <t>后中袖长</t>
  </si>
  <si>
    <t>袖肥/2</t>
  </si>
  <si>
    <t>/   -0.5</t>
  </si>
  <si>
    <t>袖肘围/2</t>
  </si>
  <si>
    <t>-0.5 -0.5</t>
  </si>
  <si>
    <t>-0.6  -0.5</t>
  </si>
  <si>
    <t>袖口围/2（拉量）</t>
  </si>
  <si>
    <t>袖口围/2（平量）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</si>
  <si>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</si>
  <si>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</si>
  <si>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</si>
  <si>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</si>
  <si>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</si>
  <si>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</si>
  <si>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</si>
  <si>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</si>
  <si>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</si>
  <si>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</si>
  <si>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</si>
  <si>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</si>
  <si>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</si>
  <si>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</si>
  <si>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</si>
  <si>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</si>
  <si>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</si>
  <si>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</si>
  <si>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</si>
  <si>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</si>
  <si>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</si>
  <si>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</si>
  <si>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</si>
  <si>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</si>
  <si>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</si>
  <si>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</si>
  <si>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QC出货报告书</t>
  </si>
  <si>
    <t>产品名称</t>
  </si>
  <si>
    <t>儿童长裤</t>
  </si>
  <si>
    <t>合同日期</t>
  </si>
  <si>
    <t>检验资料确认</t>
  </si>
  <si>
    <t>5</t>
  </si>
  <si>
    <t>120-165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</si>
  <si>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</si>
  <si>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</si>
  <si>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</si>
  <si>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</si>
  <si>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</si>
  <si>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</si>
  <si>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</si>
  <si>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</si>
  <si>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</si>
  <si>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</si>
  <si>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</si>
  <si>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</si>
  <si>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</si>
  <si>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</si>
  <si>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</si>
  <si>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</si>
  <si>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</si>
  <si>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</si>
  <si>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</si>
  <si>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</si>
  <si>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</si>
  <si>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</si>
  <si>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</si>
  <si>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</si>
  <si>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</si>
  <si>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</si>
  <si>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</si>
  <si>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</si>
  <si>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</si>
  <si>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</si>
  <si>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</si>
  <si>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</si>
  <si>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</si>
  <si>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</si>
  <si>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</si>
  <si>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</si>
  <si>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</si>
  <si>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</si>
  <si>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</si>
  <si>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</si>
  <si>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</si>
  <si>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</si>
  <si>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</si>
  <si>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</si>
  <si>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</si>
  <si>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黑色</t>
  </si>
  <si>
    <t>浅花灰</t>
  </si>
  <si>
    <t>+0.5 +0.5</t>
  </si>
  <si>
    <t>-1        -1</t>
  </si>
  <si>
    <t>-1.5   -1</t>
  </si>
  <si>
    <t>+1    +1</t>
  </si>
  <si>
    <t>/      /</t>
  </si>
  <si>
    <t>/       /</t>
  </si>
  <si>
    <t>-1     /</t>
  </si>
  <si>
    <t>/     /</t>
  </si>
  <si>
    <t>-0.3 -0.5</t>
  </si>
  <si>
    <t>+0.4 +0.4</t>
  </si>
  <si>
    <t>/    -0.5</t>
  </si>
  <si>
    <t>/        /</t>
  </si>
  <si>
    <t>+0.5  +0.5</t>
  </si>
  <si>
    <t>+0.5 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</si>
  <si>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</si>
  <si>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</si>
  <si>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</si>
  <si>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</si>
  <si>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</si>
  <si>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</si>
  <si>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</si>
  <si>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</si>
  <si>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</si>
  <si>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</si>
  <si>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</si>
  <si>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</si>
  <si>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</si>
  <si>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</si>
  <si>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</si>
  <si>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</si>
  <si>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FK02180</t>
  </si>
  <si>
    <t>18FW宝蓝</t>
  </si>
  <si>
    <t>泉州海天</t>
  </si>
  <si>
    <t>本白</t>
  </si>
  <si>
    <t>QAVVBL95127</t>
  </si>
  <si>
    <t>SZ30222059</t>
  </si>
  <si>
    <t>SZ30222062</t>
  </si>
  <si>
    <t>水晶绿</t>
  </si>
  <si>
    <t>SZ230222057</t>
  </si>
  <si>
    <t>19SS藏蓝</t>
  </si>
  <si>
    <t>SZ230222056</t>
  </si>
  <si>
    <t>乔戈里黄</t>
  </si>
  <si>
    <t>SZ230220075</t>
  </si>
  <si>
    <t>SZ230220073</t>
  </si>
  <si>
    <t>冰晶粉</t>
  </si>
  <si>
    <t>制表时间：2023-3-29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</si>
  <si>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</si>
  <si>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</si>
  <si>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</si>
  <si>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</si>
  <si>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</si>
  <si>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</si>
  <si>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</si>
  <si>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</si>
  <si>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</si>
  <si>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</si>
  <si>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</si>
  <si>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</si>
  <si>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</si>
  <si>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</si>
  <si>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</si>
  <si>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</si>
  <si>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</si>
  <si>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</si>
  <si>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</si>
  <si>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</si>
  <si>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</si>
  <si>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</si>
  <si>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</si>
  <si>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220321014
230222063
230222064
</t>
  </si>
  <si>
    <t xml:space="preserve">海棠粉
冰晶粉
本白
</t>
  </si>
  <si>
    <t xml:space="preserve">双刷单摇轻薄摇粒绒 </t>
  </si>
  <si>
    <t>TOREAD压花弹力包边带</t>
  </si>
  <si>
    <t>上海锦湾</t>
  </si>
  <si>
    <t>BB00019</t>
  </si>
  <si>
    <t xml:space="preserve">弹力包边带 </t>
  </si>
  <si>
    <t>东莞泰丰</t>
  </si>
  <si>
    <t>BB00003</t>
  </si>
  <si>
    <t xml:space="preserve">TOREAD童装主唛/皮肤衣/T恤（上装）-无号形 </t>
  </si>
  <si>
    <t>博罗县常美印刷有限公司</t>
  </si>
  <si>
    <t>WX00066</t>
  </si>
  <si>
    <t>5#树脂闭尾</t>
  </si>
  <si>
    <t>YKK</t>
  </si>
  <si>
    <t>无互染</t>
  </si>
  <si>
    <t>物料6</t>
  </si>
  <si>
    <t>物料7</t>
  </si>
  <si>
    <t>物料8</t>
  </si>
  <si>
    <t>物料9</t>
  </si>
  <si>
    <t>物料10</t>
  </si>
  <si>
    <t xml:space="preserve">220418082
230222069
230222063
</t>
  </si>
  <si>
    <t>23FW风铃紫
20SS本白
22FW水晶绿</t>
  </si>
  <si>
    <t xml:space="preserve">220321014
SZ30222062
SZ230222057
</t>
  </si>
  <si>
    <t>21SS活力绿
20SS本白
19SS藏蓝</t>
  </si>
  <si>
    <t xml:space="preserve">220418082
SZ30222059
SZ230222057
</t>
  </si>
  <si>
    <t>18FW宝蓝
20SS本白
19SS藏蓝</t>
  </si>
  <si>
    <t>微吸色</t>
  </si>
  <si>
    <t xml:space="preserve">220418082
SZ230222057
SZ230222056
</t>
  </si>
  <si>
    <t xml:space="preserve">19SS藏蓝
20SS本白
19FW乔戈里黄
</t>
  </si>
  <si>
    <t>制表时间：2022/9/30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</si>
  <si>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</si>
  <si>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</si>
  <si>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</si>
  <si>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</si>
  <si>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</si>
  <si>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</si>
  <si>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</si>
  <si>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</si>
  <si>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</si>
  <si>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</si>
  <si>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</si>
  <si>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</si>
  <si>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</si>
  <si>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</si>
  <si>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</si>
  <si>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前幅中拼</t>
  </si>
  <si>
    <t>绣花</t>
  </si>
  <si>
    <t>无开胶/掉色</t>
  </si>
  <si>
    <t>制表时间：2023-4-9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</si>
  <si>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</si>
  <si>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</si>
  <si>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</si>
  <si>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</si>
  <si>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</si>
  <si>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23FW冰晶粉</t>
  </si>
  <si>
    <t>23FW风铃紫</t>
  </si>
  <si>
    <t>21SS活力绿</t>
  </si>
  <si>
    <t>19FW乔戈里黄</t>
  </si>
  <si>
    <t>22FW水晶绿</t>
  </si>
  <si>
    <t>20SS本白</t>
  </si>
  <si>
    <t>制表时间：2023-3-30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</si>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</sst>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  <numFmt numFmtId="181" formatCode="0_ "/>
    <numFmt numFmtId="182" formatCode="yyyy/m/d;@"/>
  </numFmts>
  <fonts count="7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b/>
      <sz val="10"/>
      <name val="宋体"/>
      <charset val="134"/>
    </font>
    <font>
      <b/>
      <sz val="11"/>
      <name val="仿宋_GB2312"/>
      <charset val="134"/>
    </font>
    <font>
      <b/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9"/>
      <name val="宋体"/>
      <charset val="134"/>
    </font>
    <font>
      <sz val="9"/>
      <name val="微软雅黑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7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14" borderId="80" applyNumberFormat="0" applyFon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1" applyNumberFormat="0" applyFill="0" applyAlignment="0" applyProtection="0">
      <alignment vertical="center"/>
    </xf>
    <xf numFmtId="0" fontId="68" fillId="0" borderId="81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0" borderId="82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9" fillId="18" borderId="83" applyNumberFormat="0" applyAlignment="0" applyProtection="0">
      <alignment vertical="center"/>
    </xf>
    <xf numFmtId="0" fontId="70" fillId="18" borderId="79" applyNumberFormat="0" applyAlignment="0" applyProtection="0">
      <alignment vertical="center"/>
    </xf>
    <xf numFmtId="0" fontId="71" fillId="19" borderId="84" applyNumberFormat="0" applyAlignment="0" applyProtection="0">
      <alignment vertical="center"/>
    </xf>
    <xf numFmtId="0" fontId="17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72" fillId="0" borderId="85" applyNumberFormat="0" applyFill="0" applyAlignment="0" applyProtection="0">
      <alignment vertical="center"/>
    </xf>
    <xf numFmtId="0" fontId="73" fillId="0" borderId="86" applyNumberFormat="0" applyFill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6" fillId="0" borderId="2" xfId="54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2" xfId="54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9" fontId="1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177" fontId="1" fillId="0" borderId="2" xfId="0" applyNumberFormat="1" applyFont="1" applyFill="1" applyBorder="1" applyAlignment="1">
      <alignment horizontal="center" vertical="center"/>
    </xf>
    <xf numFmtId="0" fontId="16" fillId="0" borderId="0" xfId="52" applyFont="1" applyFill="1" applyAlignment="1"/>
    <xf numFmtId="0" fontId="17" fillId="0" borderId="0" xfId="52" applyFont="1" applyFill="1" applyAlignment="1"/>
    <xf numFmtId="0" fontId="16" fillId="0" borderId="0" xfId="52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0" xfId="52" applyFont="1" applyFill="1" applyBorder="1" applyAlignment="1">
      <alignment horizontal="center" vertical="center"/>
    </xf>
    <xf numFmtId="0" fontId="16" fillId="0" borderId="0" xfId="52" applyFont="1" applyFill="1" applyBorder="1" applyAlignment="1">
      <alignment horizontal="center" vertical="center"/>
    </xf>
    <xf numFmtId="0" fontId="17" fillId="0" borderId="0" xfId="52" applyFont="1" applyFill="1" applyBorder="1" applyAlignment="1">
      <alignment horizontal="center" vertical="center"/>
    </xf>
    <xf numFmtId="0" fontId="19" fillId="0" borderId="9" xfId="51" applyFont="1" applyFill="1" applyBorder="1" applyAlignment="1">
      <alignment horizontal="left" vertical="center"/>
    </xf>
    <xf numFmtId="0" fontId="20" fillId="0" borderId="10" xfId="51" applyFont="1" applyBorder="1" applyAlignment="1">
      <alignment horizontal="left" vertical="center"/>
    </xf>
    <xf numFmtId="0" fontId="20" fillId="0" borderId="11" xfId="51" applyFont="1" applyBorder="1" applyAlignment="1">
      <alignment horizontal="left" vertical="center"/>
    </xf>
    <xf numFmtId="0" fontId="19" fillId="0" borderId="12" xfId="51" applyFont="1" applyFill="1" applyBorder="1" applyAlignment="1">
      <alignment vertical="center"/>
    </xf>
    <xf numFmtId="0" fontId="21" fillId="0" borderId="12" xfId="51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horizontal="center"/>
    </xf>
    <xf numFmtId="0" fontId="22" fillId="0" borderId="13" xfId="51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/>
    <xf numFmtId="0" fontId="22" fillId="0" borderId="2" xfId="0" applyNumberFormat="1" applyFont="1" applyFill="1" applyBorder="1" applyAlignment="1">
      <alignment horizontal="center"/>
    </xf>
    <xf numFmtId="0" fontId="16" fillId="0" borderId="2" xfId="52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16" fillId="0" borderId="2" xfId="52" applyFont="1" applyFill="1" applyBorder="1" applyAlignment="1"/>
    <xf numFmtId="0" fontId="16" fillId="0" borderId="5" xfId="52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8" fillId="0" borderId="2" xfId="51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 vertical="center"/>
    </xf>
    <xf numFmtId="178" fontId="30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shrinkToFit="1"/>
    </xf>
    <xf numFmtId="0" fontId="16" fillId="0" borderId="16" xfId="52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28" applyNumberFormat="1" applyFont="1" applyFill="1" applyBorder="1" applyAlignment="1">
      <alignment horizontal="center" vertical="center"/>
    </xf>
    <xf numFmtId="179" fontId="31" fillId="0" borderId="0" xfId="0" applyNumberFormat="1" applyFont="1" applyFill="1" applyBorder="1" applyAlignment="1">
      <alignment horizontal="center" vertical="center"/>
    </xf>
    <xf numFmtId="0" fontId="33" fillId="0" borderId="0" xfId="52" applyFont="1" applyFill="1" applyAlignment="1"/>
    <xf numFmtId="0" fontId="8" fillId="0" borderId="0" xfId="52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2" xfId="51" applyFont="1" applyFill="1" applyBorder="1" applyAlignment="1">
      <alignment horizontal="left" vertical="center"/>
    </xf>
    <xf numFmtId="0" fontId="16" fillId="0" borderId="12" xfId="51" applyFont="1" applyFill="1" applyBorder="1" applyAlignment="1">
      <alignment horizontal="center" vertical="center"/>
    </xf>
    <xf numFmtId="0" fontId="16" fillId="0" borderId="17" xfId="5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22" fillId="0" borderId="2" xfId="51" applyNumberFormat="1" applyFont="1" applyFill="1" applyBorder="1" applyAlignment="1">
      <alignment horizontal="center"/>
    </xf>
    <xf numFmtId="0" fontId="23" fillId="0" borderId="2" xfId="51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center" vertical="center"/>
    </xf>
    <xf numFmtId="49" fontId="33" fillId="5" borderId="21" xfId="53" applyNumberFormat="1" applyFont="1" applyFill="1" applyBorder="1" applyAlignment="1">
      <alignment horizontal="center" vertical="center"/>
    </xf>
    <xf numFmtId="49" fontId="35" fillId="0" borderId="22" xfId="0" applyNumberFormat="1" applyFont="1" applyFill="1" applyBorder="1" applyAlignment="1">
      <alignment horizontal="center" vertical="center"/>
    </xf>
    <xf numFmtId="49" fontId="36" fillId="5" borderId="21" xfId="53" applyNumberFormat="1" applyFont="1" applyFill="1" applyBorder="1" applyAlignment="1">
      <alignment horizontal="center" vertical="center"/>
    </xf>
    <xf numFmtId="49" fontId="33" fillId="5" borderId="23" xfId="53" applyNumberFormat="1" applyFont="1" applyFill="1" applyBorder="1" applyAlignment="1">
      <alignment horizontal="center" vertical="center"/>
    </xf>
    <xf numFmtId="49" fontId="33" fillId="5" borderId="24" xfId="53" applyNumberFormat="1" applyFont="1" applyFill="1" applyBorder="1" applyAlignment="1">
      <alignment horizontal="center" vertical="center"/>
    </xf>
    <xf numFmtId="49" fontId="33" fillId="5" borderId="25" xfId="53" applyNumberFormat="1" applyFont="1" applyFill="1" applyBorder="1" applyAlignment="1">
      <alignment horizontal="center" vertical="center"/>
    </xf>
    <xf numFmtId="49" fontId="16" fillId="5" borderId="26" xfId="52" applyNumberFormat="1" applyFont="1" applyFill="1" applyBorder="1" applyAlignment="1">
      <alignment horizontal="center"/>
    </xf>
    <xf numFmtId="49" fontId="33" fillId="5" borderId="26" xfId="53" applyNumberFormat="1" applyFont="1" applyFill="1" applyBorder="1" applyAlignment="1">
      <alignment horizontal="center" vertical="center"/>
    </xf>
    <xf numFmtId="49" fontId="33" fillId="5" borderId="27" xfId="53" applyNumberFormat="1" applyFont="1" applyFill="1" applyBorder="1" applyAlignment="1">
      <alignment horizontal="center" vertical="center"/>
    </xf>
    <xf numFmtId="0" fontId="37" fillId="0" borderId="0" xfId="52" applyFont="1" applyFill="1" applyAlignment="1"/>
    <xf numFmtId="14" fontId="37" fillId="0" borderId="0" xfId="52" applyNumberFormat="1" applyFont="1" applyFill="1" applyAlignment="1"/>
    <xf numFmtId="0" fontId="17" fillId="0" borderId="0" xfId="51" applyFill="1" applyBorder="1" applyAlignment="1">
      <alignment horizontal="left" vertical="center"/>
    </xf>
    <xf numFmtId="0" fontId="17" fillId="0" borderId="0" xfId="51" applyFont="1" applyFill="1" applyAlignment="1">
      <alignment horizontal="left" vertical="center"/>
    </xf>
    <xf numFmtId="0" fontId="17" fillId="0" borderId="0" xfId="51" applyFill="1" applyAlignment="1">
      <alignment horizontal="left" vertical="center"/>
    </xf>
    <xf numFmtId="0" fontId="38" fillId="0" borderId="28" xfId="51" applyFont="1" applyFill="1" applyBorder="1" applyAlignment="1">
      <alignment horizontal="center" vertical="top"/>
    </xf>
    <xf numFmtId="0" fontId="27" fillId="0" borderId="29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center" vertical="center"/>
    </xf>
    <xf numFmtId="0" fontId="27" fillId="0" borderId="30" xfId="51" applyFont="1" applyFill="1" applyBorder="1" applyAlignment="1">
      <alignment horizontal="center" vertical="center"/>
    </xf>
    <xf numFmtId="0" fontId="8" fillId="0" borderId="30" xfId="51" applyFont="1" applyFill="1" applyBorder="1" applyAlignment="1">
      <alignment vertical="center"/>
    </xf>
    <xf numFmtId="0" fontId="27" fillId="0" borderId="30" xfId="51" applyFont="1" applyFill="1" applyBorder="1" applyAlignment="1">
      <alignment vertical="center"/>
    </xf>
    <xf numFmtId="0" fontId="8" fillId="0" borderId="30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vertical="center"/>
    </xf>
    <xf numFmtId="0" fontId="20" fillId="0" borderId="24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vertical="center"/>
    </xf>
    <xf numFmtId="58" fontId="8" fillId="0" borderId="24" xfId="51" applyNumberFormat="1" applyFont="1" applyFill="1" applyBorder="1" applyAlignment="1">
      <alignment horizontal="center" vertical="center"/>
    </xf>
    <xf numFmtId="0" fontId="8" fillId="0" borderId="24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27" fillId="0" borderId="31" xfId="51" applyFont="1" applyFill="1" applyBorder="1" applyAlignment="1">
      <alignment horizontal="left" vertical="center"/>
    </xf>
    <xf numFmtId="49" fontId="20" fillId="0" borderId="24" xfId="51" applyNumberFormat="1" applyFont="1" applyFill="1" applyBorder="1" applyAlignment="1">
      <alignment horizontal="right" vertical="center"/>
    </xf>
    <xf numFmtId="0" fontId="8" fillId="0" borderId="24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left" vertical="center"/>
    </xf>
    <xf numFmtId="0" fontId="27" fillId="0" borderId="32" xfId="51" applyFont="1" applyFill="1" applyBorder="1" applyAlignment="1">
      <alignment vertical="center"/>
    </xf>
    <xf numFmtId="0" fontId="20" fillId="0" borderId="33" xfId="51" applyFont="1" applyFill="1" applyBorder="1" applyAlignment="1">
      <alignment horizontal="center" vertical="center"/>
    </xf>
    <xf numFmtId="0" fontId="27" fillId="0" borderId="33" xfId="51" applyFont="1" applyFill="1" applyBorder="1" applyAlignment="1">
      <alignment vertical="center"/>
    </xf>
    <xf numFmtId="0" fontId="8" fillId="0" borderId="33" xfId="51" applyFont="1" applyFill="1" applyBorder="1" applyAlignment="1">
      <alignment horizontal="center" vertical="center"/>
    </xf>
    <xf numFmtId="0" fontId="8" fillId="0" borderId="33" xfId="51" applyFont="1" applyFill="1" applyBorder="1" applyAlignment="1">
      <alignment horizontal="left" vertical="center"/>
    </xf>
    <xf numFmtId="0" fontId="27" fillId="0" borderId="33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vertical="center"/>
    </xf>
    <xf numFmtId="0" fontId="8" fillId="0" borderId="0" xfId="51" applyFont="1" applyFill="1" applyBorder="1" applyAlignment="1">
      <alignment vertical="center"/>
    </xf>
    <xf numFmtId="0" fontId="8" fillId="0" borderId="0" xfId="51" applyFont="1" applyFill="1" applyAlignment="1">
      <alignment horizontal="left" vertical="center"/>
    </xf>
    <xf numFmtId="0" fontId="27" fillId="0" borderId="29" xfId="51" applyFont="1" applyFill="1" applyBorder="1" applyAlignment="1">
      <alignment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8" fillId="0" borderId="24" xfId="51" applyFont="1" applyFill="1" applyBorder="1" applyAlignment="1">
      <alignment vertical="center"/>
    </xf>
    <xf numFmtId="0" fontId="8" fillId="0" borderId="36" xfId="51" applyFont="1" applyFill="1" applyBorder="1" applyAlignment="1">
      <alignment horizontal="center" vertical="center"/>
    </xf>
    <xf numFmtId="0" fontId="8" fillId="0" borderId="37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8" fillId="0" borderId="33" xfId="51" applyFont="1" applyFill="1" applyBorder="1" applyAlignment="1">
      <alignment vertical="center"/>
    </xf>
    <xf numFmtId="0" fontId="8" fillId="0" borderId="0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8" fillId="0" borderId="31" xfId="51" applyFont="1" applyFill="1" applyBorder="1" applyAlignment="1">
      <alignment horizontal="left" vertical="center"/>
    </xf>
    <xf numFmtId="0" fontId="8" fillId="0" borderId="38" xfId="51" applyFont="1" applyFill="1" applyBorder="1" applyAlignment="1">
      <alignment horizontal="left" vertical="center"/>
    </xf>
    <xf numFmtId="0" fontId="8" fillId="0" borderId="37" xfId="51" applyFont="1" applyFill="1" applyBorder="1" applyAlignment="1">
      <alignment horizontal="left" vertical="center"/>
    </xf>
    <xf numFmtId="0" fontId="8" fillId="0" borderId="31" xfId="51" applyFont="1" applyFill="1" applyBorder="1" applyAlignment="1">
      <alignment horizontal="left" vertical="center" wrapText="1"/>
    </xf>
    <xf numFmtId="0" fontId="8" fillId="0" borderId="24" xfId="51" applyFont="1" applyFill="1" applyBorder="1" applyAlignment="1">
      <alignment horizontal="left" vertical="center" wrapText="1"/>
    </xf>
    <xf numFmtId="0" fontId="27" fillId="0" borderId="32" xfId="51" applyFont="1" applyFill="1" applyBorder="1" applyAlignment="1">
      <alignment horizontal="left" vertical="center"/>
    </xf>
    <xf numFmtId="0" fontId="17" fillId="0" borderId="33" xfId="51" applyFill="1" applyBorder="1" applyAlignment="1">
      <alignment horizontal="center" vertical="center"/>
    </xf>
    <xf numFmtId="0" fontId="27" fillId="0" borderId="39" xfId="51" applyFont="1" applyFill="1" applyBorder="1" applyAlignment="1">
      <alignment horizontal="center" vertical="center"/>
    </xf>
    <xf numFmtId="0" fontId="27" fillId="0" borderId="40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17" fillId="0" borderId="37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right" vertical="center"/>
    </xf>
    <xf numFmtId="0" fontId="17" fillId="0" borderId="37" xfId="51" applyFont="1" applyFill="1" applyBorder="1" applyAlignment="1">
      <alignment horizontal="right" vertical="center"/>
    </xf>
    <xf numFmtId="0" fontId="25" fillId="0" borderId="29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58" fontId="27" fillId="0" borderId="33" xfId="51" applyNumberFormat="1" applyFont="1" applyFill="1" applyBorder="1" applyAlignment="1">
      <alignment horizontal="left" vertical="center"/>
    </xf>
    <xf numFmtId="58" fontId="8" fillId="0" borderId="33" xfId="51" applyNumberFormat="1" applyFont="1" applyFill="1" applyBorder="1" applyAlignment="1">
      <alignment vertical="center"/>
    </xf>
    <xf numFmtId="0" fontId="27" fillId="0" borderId="33" xfId="51" applyFont="1" applyFill="1" applyBorder="1" applyAlignment="1">
      <alignment horizontal="center" vertical="center"/>
    </xf>
    <xf numFmtId="0" fontId="8" fillId="0" borderId="42" xfId="51" applyFont="1" applyFill="1" applyBorder="1" applyAlignment="1">
      <alignment horizontal="center" vertical="center"/>
    </xf>
    <xf numFmtId="0" fontId="27" fillId="0" borderId="43" xfId="51" applyFont="1" applyFill="1" applyBorder="1" applyAlignment="1">
      <alignment horizontal="center" vertical="center"/>
    </xf>
    <xf numFmtId="0" fontId="8" fillId="0" borderId="43" xfId="5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44" xfId="51" applyFont="1" applyFill="1" applyBorder="1" applyAlignment="1">
      <alignment horizontal="left" vertical="center"/>
    </xf>
    <xf numFmtId="0" fontId="27" fillId="0" borderId="45" xfId="51" applyFont="1" applyFill="1" applyBorder="1" applyAlignment="1">
      <alignment horizontal="left" vertical="center"/>
    </xf>
    <xf numFmtId="0" fontId="8" fillId="0" borderId="46" xfId="51" applyFont="1" applyFill="1" applyBorder="1" applyAlignment="1">
      <alignment horizontal="center" vertical="center"/>
    </xf>
    <xf numFmtId="0" fontId="25" fillId="0" borderId="46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8" fillId="0" borderId="46" xfId="51" applyFont="1" applyFill="1" applyBorder="1" applyAlignment="1">
      <alignment horizontal="left" vertical="center"/>
    </xf>
    <xf numFmtId="0" fontId="8" fillId="0" borderId="43" xfId="51" applyFont="1" applyFill="1" applyBorder="1" applyAlignment="1">
      <alignment horizontal="left" vertical="center" wrapText="1"/>
    </xf>
    <xf numFmtId="0" fontId="17" fillId="0" borderId="44" xfId="51" applyFill="1" applyBorder="1" applyAlignment="1">
      <alignment horizontal="center" vertical="center"/>
    </xf>
    <xf numFmtId="0" fontId="17" fillId="0" borderId="46" xfId="51" applyFont="1" applyFill="1" applyBorder="1" applyAlignment="1">
      <alignment horizontal="center" vertical="center"/>
    </xf>
    <xf numFmtId="0" fontId="23" fillId="0" borderId="46" xfId="51" applyFont="1" applyFill="1" applyBorder="1" applyAlignment="1">
      <alignment horizontal="center" vertical="center"/>
    </xf>
    <xf numFmtId="0" fontId="8" fillId="0" borderId="47" xfId="51" applyFont="1" applyFill="1" applyBorder="1" applyAlignment="1">
      <alignment horizontal="center" vertical="center"/>
    </xf>
    <xf numFmtId="0" fontId="25" fillId="0" borderId="42" xfId="51" applyFont="1" applyFill="1" applyBorder="1" applyAlignment="1">
      <alignment horizontal="left" vertical="center"/>
    </xf>
    <xf numFmtId="0" fontId="8" fillId="0" borderId="44" xfId="51" applyFont="1" applyFill="1" applyBorder="1" applyAlignment="1">
      <alignment horizontal="center" vertical="center"/>
    </xf>
    <xf numFmtId="49" fontId="16" fillId="0" borderId="0" xfId="52" applyNumberFormat="1" applyFont="1" applyFill="1" applyAlignment="1"/>
    <xf numFmtId="0" fontId="0" fillId="0" borderId="12" xfId="51" applyFont="1" applyFill="1" applyBorder="1" applyAlignment="1">
      <alignment horizontal="center" vertical="center"/>
    </xf>
    <xf numFmtId="0" fontId="39" fillId="0" borderId="12" xfId="5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vertical="center"/>
    </xf>
    <xf numFmtId="178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7" fillId="0" borderId="2" xfId="52" applyFont="1" applyFill="1" applyBorder="1" applyAlignment="1" applyProtection="1">
      <alignment horizontal="center" vertical="center"/>
    </xf>
    <xf numFmtId="180" fontId="35" fillId="0" borderId="2" xfId="0" applyNumberFormat="1" applyFont="1" applyFill="1" applyBorder="1" applyAlignment="1">
      <alignment horizontal="center" vertical="center"/>
    </xf>
    <xf numFmtId="0" fontId="43" fillId="0" borderId="2" xfId="51" applyNumberFormat="1" applyFont="1" applyFill="1" applyBorder="1" applyAlignment="1">
      <alignment horizontal="center" vertical="center"/>
    </xf>
    <xf numFmtId="49" fontId="33" fillId="5" borderId="2" xfId="53" applyNumberFormat="1" applyFont="1" applyFill="1" applyBorder="1" applyAlignment="1">
      <alignment horizontal="center" vertical="center"/>
    </xf>
    <xf numFmtId="49" fontId="16" fillId="0" borderId="0" xfId="52" applyNumberFormat="1" applyFont="1" applyFill="1" applyBorder="1" applyAlignment="1">
      <alignment horizontal="center" vertical="center"/>
    </xf>
    <xf numFmtId="49" fontId="16" fillId="0" borderId="12" xfId="51" applyNumberFormat="1" applyFont="1" applyFill="1" applyBorder="1" applyAlignment="1">
      <alignment horizontal="center" vertical="center"/>
    </xf>
    <xf numFmtId="49" fontId="37" fillId="0" borderId="2" xfId="52" applyNumberFormat="1" applyFont="1" applyFill="1" applyBorder="1" applyAlignment="1" applyProtection="1">
      <alignment horizontal="center" vertical="center"/>
    </xf>
    <xf numFmtId="0" fontId="37" fillId="0" borderId="48" xfId="52" applyFont="1" applyFill="1" applyBorder="1" applyAlignment="1" applyProtection="1">
      <alignment horizontal="center" vertical="center"/>
    </xf>
    <xf numFmtId="49" fontId="33" fillId="5" borderId="48" xfId="53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7" fillId="0" borderId="0" xfId="52" applyNumberFormat="1" applyFont="1" applyFill="1" applyAlignment="1"/>
    <xf numFmtId="0" fontId="17" fillId="0" borderId="0" xfId="51" applyFont="1" applyAlignment="1">
      <alignment horizontal="left" vertical="center"/>
    </xf>
    <xf numFmtId="0" fontId="45" fillId="0" borderId="28" xfId="51" applyFont="1" applyBorder="1" applyAlignment="1">
      <alignment horizontal="center" vertical="top"/>
    </xf>
    <xf numFmtId="0" fontId="23" fillId="0" borderId="49" xfId="51" applyFont="1" applyBorder="1" applyAlignment="1">
      <alignment horizontal="left" vertical="center"/>
    </xf>
    <xf numFmtId="0" fontId="20" fillId="0" borderId="50" xfId="51" applyFont="1" applyBorder="1" applyAlignment="1">
      <alignment horizontal="center" vertical="center"/>
    </xf>
    <xf numFmtId="0" fontId="23" fillId="0" borderId="50" xfId="51" applyFont="1" applyBorder="1" applyAlignment="1">
      <alignment horizontal="center" vertical="center"/>
    </xf>
    <xf numFmtId="0" fontId="25" fillId="0" borderId="50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3" fillId="0" borderId="2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5" fillId="0" borderId="31" xfId="51" applyFont="1" applyBorder="1" applyAlignment="1">
      <alignment horizontal="left" vertical="center"/>
    </xf>
    <xf numFmtId="0" fontId="20" fillId="0" borderId="24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14" fontId="20" fillId="0" borderId="24" xfId="51" applyNumberFormat="1" applyFont="1" applyBorder="1" applyAlignment="1">
      <alignment horizontal="center" vertical="center"/>
    </xf>
    <xf numFmtId="14" fontId="20" fillId="0" borderId="43" xfId="51" applyNumberFormat="1" applyFont="1" applyBorder="1" applyAlignment="1">
      <alignment horizontal="center" vertical="center"/>
    </xf>
    <xf numFmtId="0" fontId="25" fillId="0" borderId="31" xfId="51" applyFont="1" applyBorder="1" applyAlignment="1">
      <alignment vertical="center"/>
    </xf>
    <xf numFmtId="176" fontId="20" fillId="0" borderId="24" xfId="51" applyNumberFormat="1" applyFont="1" applyBorder="1" applyAlignment="1">
      <alignment horizontal="center" vertical="center"/>
    </xf>
    <xf numFmtId="176" fontId="20" fillId="0" borderId="43" xfId="51" applyNumberFormat="1" applyFont="1" applyBorder="1" applyAlignment="1">
      <alignment horizontal="center" vertical="center"/>
    </xf>
    <xf numFmtId="49" fontId="20" fillId="0" borderId="24" xfId="51" applyNumberFormat="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20" fillId="0" borderId="24" xfId="51" applyNumberFormat="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43" fillId="0" borderId="32" xfId="51" applyFont="1" applyBorder="1" applyAlignment="1">
      <alignment vertical="center"/>
    </xf>
    <xf numFmtId="0" fontId="20" fillId="0" borderId="33" xfId="51" applyFont="1" applyBorder="1" applyAlignment="1">
      <alignment horizontal="center" vertical="center"/>
    </xf>
    <xf numFmtId="0" fontId="20" fillId="0" borderId="44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14" fontId="20" fillId="0" borderId="33" xfId="51" applyNumberFormat="1" applyFont="1" applyBorder="1" applyAlignment="1">
      <alignment horizontal="center" vertical="center"/>
    </xf>
    <xf numFmtId="14" fontId="20" fillId="0" borderId="44" xfId="51" applyNumberFormat="1" applyFont="1" applyBorder="1" applyAlignment="1">
      <alignment horizontal="center" vertical="center"/>
    </xf>
    <xf numFmtId="0" fontId="23" fillId="0" borderId="0" xfId="51" applyFont="1" applyBorder="1" applyAlignment="1">
      <alignment horizontal="left" vertical="center"/>
    </xf>
    <xf numFmtId="0" fontId="25" fillId="0" borderId="29" xfId="51" applyFont="1" applyBorder="1" applyAlignment="1">
      <alignment vertical="center"/>
    </xf>
    <xf numFmtId="0" fontId="17" fillId="0" borderId="30" xfId="51" applyFont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17" fillId="0" borderId="30" xfId="51" applyFont="1" applyBorder="1" applyAlignment="1">
      <alignment vertical="center"/>
    </xf>
    <xf numFmtId="0" fontId="25" fillId="0" borderId="30" xfId="51" applyFont="1" applyBorder="1" applyAlignment="1">
      <alignment vertical="center"/>
    </xf>
    <xf numFmtId="0" fontId="17" fillId="0" borderId="24" xfId="51" applyFont="1" applyBorder="1" applyAlignment="1">
      <alignment horizontal="left" vertical="center"/>
    </xf>
    <xf numFmtId="0" fontId="17" fillId="0" borderId="24" xfId="51" applyFont="1" applyBorder="1" applyAlignment="1">
      <alignment vertical="center"/>
    </xf>
    <xf numFmtId="0" fontId="25" fillId="0" borderId="24" xfId="51" applyFont="1" applyBorder="1" applyAlignment="1">
      <alignment vertical="center"/>
    </xf>
    <xf numFmtId="0" fontId="25" fillId="0" borderId="0" xfId="51" applyFont="1" applyBorder="1" applyAlignment="1">
      <alignment horizontal="left" vertical="center"/>
    </xf>
    <xf numFmtId="0" fontId="8" fillId="0" borderId="29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20" fillId="0" borderId="32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25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7" fillId="0" borderId="24" xfId="51" applyFont="1" applyBorder="1" applyAlignment="1">
      <alignment horizontal="left" vertical="center"/>
    </xf>
    <xf numFmtId="0" fontId="25" fillId="0" borderId="51" xfId="51" applyFont="1" applyFill="1" applyBorder="1" applyAlignment="1">
      <alignment horizontal="left" vertical="center"/>
    </xf>
    <xf numFmtId="0" fontId="25" fillId="0" borderId="52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0" fillId="0" borderId="40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3" fillId="0" borderId="53" xfId="51" applyFont="1" applyBorder="1" applyAlignment="1">
      <alignment vertical="center"/>
    </xf>
    <xf numFmtId="0" fontId="20" fillId="0" borderId="54" xfId="51" applyFont="1" applyBorder="1" applyAlignment="1">
      <alignment horizontal="center" vertical="center"/>
    </xf>
    <xf numFmtId="0" fontId="23" fillId="0" borderId="54" xfId="51" applyFont="1" applyBorder="1" applyAlignment="1">
      <alignment vertical="center"/>
    </xf>
    <xf numFmtId="0" fontId="20" fillId="0" borderId="54" xfId="51" applyFont="1" applyBorder="1" applyAlignment="1">
      <alignment vertical="center"/>
    </xf>
    <xf numFmtId="58" fontId="17" fillId="0" borderId="54" xfId="51" applyNumberFormat="1" applyFont="1" applyBorder="1" applyAlignment="1">
      <alignment vertical="center"/>
    </xf>
    <xf numFmtId="0" fontId="23" fillId="0" borderId="54" xfId="51" applyFont="1" applyBorder="1" applyAlignment="1">
      <alignment horizontal="center" vertical="center"/>
    </xf>
    <xf numFmtId="0" fontId="23" fillId="0" borderId="55" xfId="51" applyFont="1" applyFill="1" applyBorder="1" applyAlignment="1">
      <alignment horizontal="left" vertical="center"/>
    </xf>
    <xf numFmtId="0" fontId="23" fillId="0" borderId="54" xfId="51" applyFont="1" applyFill="1" applyBorder="1" applyAlignment="1">
      <alignment horizontal="left" vertical="center"/>
    </xf>
    <xf numFmtId="0" fontId="23" fillId="0" borderId="56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center" vertical="center"/>
    </xf>
    <xf numFmtId="0" fontId="23" fillId="0" borderId="32" xfId="51" applyFont="1" applyFill="1" applyBorder="1" applyAlignment="1">
      <alignment horizontal="center" vertical="center"/>
    </xf>
    <xf numFmtId="0" fontId="23" fillId="0" borderId="33" xfId="51" applyFont="1" applyFill="1" applyBorder="1" applyAlignment="1">
      <alignment horizontal="center" vertical="center"/>
    </xf>
    <xf numFmtId="0" fontId="17" fillId="0" borderId="50" xfId="51" applyFont="1" applyBorder="1" applyAlignment="1">
      <alignment horizontal="center" vertical="center"/>
    </xf>
    <xf numFmtId="0" fontId="17" fillId="0" borderId="57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0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0" fillId="0" borderId="44" xfId="51" applyFont="1" applyBorder="1" applyAlignment="1">
      <alignment horizontal="left" vertical="center"/>
    </xf>
    <xf numFmtId="0" fontId="20" fillId="0" borderId="43" xfId="51" applyFont="1" applyFill="1" applyBorder="1" applyAlignment="1">
      <alignment horizontal="left" vertical="center"/>
    </xf>
    <xf numFmtId="0" fontId="25" fillId="0" borderId="44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5" fillId="0" borderId="47" xfId="51" applyFont="1" applyFill="1" applyBorder="1" applyAlignment="1">
      <alignment horizontal="left" vertical="center"/>
    </xf>
    <xf numFmtId="0" fontId="20" fillId="0" borderId="45" xfId="51" applyFont="1" applyFill="1" applyBorder="1" applyAlignment="1">
      <alignment horizontal="left" vertical="center"/>
    </xf>
    <xf numFmtId="0" fontId="20" fillId="0" borderId="46" xfId="51" applyFont="1" applyFill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0" fillId="0" borderId="58" xfId="51" applyFont="1" applyBorder="1" applyAlignment="1">
      <alignment horizontal="center" vertical="center"/>
    </xf>
    <xf numFmtId="0" fontId="23" fillId="0" borderId="59" xfId="51" applyFont="1" applyFill="1" applyBorder="1" applyAlignment="1">
      <alignment horizontal="left" vertical="center"/>
    </xf>
    <xf numFmtId="0" fontId="23" fillId="0" borderId="60" xfId="51" applyFont="1" applyFill="1" applyBorder="1" applyAlignment="1">
      <alignment horizontal="center" vertical="center"/>
    </xf>
    <xf numFmtId="0" fontId="23" fillId="0" borderId="44" xfId="51" applyFont="1" applyFill="1" applyBorder="1" applyAlignment="1">
      <alignment horizontal="center" vertical="center"/>
    </xf>
    <xf numFmtId="0" fontId="17" fillId="0" borderId="54" xfId="51" applyFont="1" applyBorder="1" applyAlignment="1">
      <alignment horizontal="center" vertical="center"/>
    </xf>
    <xf numFmtId="0" fontId="17" fillId="0" borderId="58" xfId="51" applyFont="1" applyBorder="1" applyAlignment="1">
      <alignment horizontal="center" vertical="center"/>
    </xf>
    <xf numFmtId="0" fontId="20" fillId="0" borderId="10" xfId="51" applyFont="1" applyBorder="1" applyAlignment="1">
      <alignment horizontal="center" vertical="center"/>
    </xf>
    <xf numFmtId="0" fontId="20" fillId="0" borderId="11" xfId="51" applyFont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0" fontId="17" fillId="0" borderId="0" xfId="51" applyFont="1" applyBorder="1" applyAlignment="1">
      <alignment horizontal="left" vertical="center"/>
    </xf>
    <xf numFmtId="0" fontId="46" fillId="0" borderId="28" xfId="51" applyFont="1" applyBorder="1" applyAlignment="1">
      <alignment horizontal="center" vertical="top"/>
    </xf>
    <xf numFmtId="0" fontId="25" fillId="0" borderId="61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3" fillId="0" borderId="55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5" fillId="0" borderId="56" xfId="51" applyFont="1" applyBorder="1" applyAlignment="1">
      <alignment vertical="center"/>
    </xf>
    <xf numFmtId="0" fontId="17" fillId="0" borderId="21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17" fillId="0" borderId="21" xfId="51" applyFont="1" applyBorder="1" applyAlignment="1">
      <alignment vertical="center"/>
    </xf>
    <xf numFmtId="0" fontId="25" fillId="0" borderId="21" xfId="51" applyFont="1" applyBorder="1" applyAlignment="1">
      <alignment vertical="center"/>
    </xf>
    <xf numFmtId="0" fontId="25" fillId="0" borderId="56" xfId="51" applyFont="1" applyBorder="1" applyAlignment="1">
      <alignment horizontal="center" vertical="center"/>
    </xf>
    <xf numFmtId="0" fontId="20" fillId="0" borderId="21" xfId="51" applyFont="1" applyBorder="1" applyAlignment="1">
      <alignment horizontal="center" vertical="center"/>
    </xf>
    <xf numFmtId="0" fontId="25" fillId="0" borderId="21" xfId="51" applyFont="1" applyBorder="1" applyAlignment="1">
      <alignment horizontal="center" vertical="center"/>
    </xf>
    <xf numFmtId="0" fontId="17" fillId="0" borderId="21" xfId="51" applyFont="1" applyBorder="1" applyAlignment="1">
      <alignment horizontal="center" vertical="center"/>
    </xf>
    <xf numFmtId="0" fontId="20" fillId="0" borderId="24" xfId="51" applyFont="1" applyBorder="1" applyAlignment="1">
      <alignment horizontal="center" vertical="center"/>
    </xf>
    <xf numFmtId="0" fontId="17" fillId="0" borderId="24" xfId="51" applyFont="1" applyBorder="1" applyAlignment="1">
      <alignment horizontal="center" vertical="center"/>
    </xf>
    <xf numFmtId="0" fontId="25" fillId="0" borderId="51" xfId="51" applyFont="1" applyBorder="1" applyAlignment="1">
      <alignment horizontal="left" vertical="center" wrapText="1"/>
    </xf>
    <xf numFmtId="0" fontId="25" fillId="0" borderId="52" xfId="51" applyFont="1" applyBorder="1" applyAlignment="1">
      <alignment horizontal="left" vertical="center" wrapText="1"/>
    </xf>
    <xf numFmtId="0" fontId="25" fillId="0" borderId="56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47" fillId="0" borderId="62" xfId="51" applyFont="1" applyBorder="1" applyAlignment="1">
      <alignment horizontal="left" vertical="center" wrapText="1"/>
    </xf>
    <xf numFmtId="181" fontId="48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 applyProtection="1">
      <alignment horizontal="center" vertical="center" wrapText="1"/>
      <protection locked="0"/>
    </xf>
    <xf numFmtId="9" fontId="20" fillId="0" borderId="24" xfId="51" applyNumberFormat="1" applyFont="1" applyBorder="1" applyAlignment="1">
      <alignment horizontal="center" vertical="center"/>
    </xf>
    <xf numFmtId="181" fontId="20" fillId="0" borderId="24" xfId="51" applyNumberFormat="1" applyFont="1" applyBorder="1" applyAlignment="1">
      <alignment horizontal="center" vertical="center"/>
    </xf>
    <xf numFmtId="0" fontId="23" fillId="0" borderId="55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20" fillId="0" borderId="40" xfId="51" applyNumberFormat="1" applyFont="1" applyBorder="1" applyAlignment="1">
      <alignment horizontal="left" vertical="center"/>
    </xf>
    <xf numFmtId="9" fontId="20" fillId="0" borderId="35" xfId="51" applyNumberFormat="1" applyFont="1" applyBorder="1" applyAlignment="1">
      <alignment horizontal="left" vertical="center"/>
    </xf>
    <xf numFmtId="9" fontId="20" fillId="0" borderId="51" xfId="51" applyNumberFormat="1" applyFont="1" applyBorder="1" applyAlignment="1">
      <alignment horizontal="left" vertical="center"/>
    </xf>
    <xf numFmtId="9" fontId="20" fillId="0" borderId="52" xfId="51" applyNumberFormat="1" applyFont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52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0" fillId="0" borderId="64" xfId="51" applyFont="1" applyFill="1" applyBorder="1" applyAlignment="1">
      <alignment horizontal="left" vertical="center"/>
    </xf>
    <xf numFmtId="0" fontId="20" fillId="0" borderId="65" xfId="51" applyFont="1" applyFill="1" applyBorder="1" applyAlignment="1">
      <alignment horizontal="left" vertical="center"/>
    </xf>
    <xf numFmtId="0" fontId="23" fillId="0" borderId="49" xfId="51" applyFont="1" applyBorder="1" applyAlignment="1">
      <alignment vertical="center"/>
    </xf>
    <xf numFmtId="0" fontId="50" fillId="0" borderId="54" xfId="51" applyFont="1" applyBorder="1" applyAlignment="1">
      <alignment horizontal="center" vertical="center"/>
    </xf>
    <xf numFmtId="0" fontId="23" fillId="0" borderId="50" xfId="51" applyFont="1" applyBorder="1" applyAlignment="1">
      <alignment vertical="center"/>
    </xf>
    <xf numFmtId="0" fontId="20" fillId="0" borderId="66" xfId="51" applyFont="1" applyBorder="1" applyAlignment="1">
      <alignment vertical="center"/>
    </xf>
    <xf numFmtId="0" fontId="23" fillId="0" borderId="66" xfId="51" applyFont="1" applyBorder="1" applyAlignment="1">
      <alignment vertical="center"/>
    </xf>
    <xf numFmtId="58" fontId="17" fillId="0" borderId="50" xfId="51" applyNumberFormat="1" applyFont="1" applyBorder="1" applyAlignment="1">
      <alignment vertical="center"/>
    </xf>
    <xf numFmtId="0" fontId="23" fillId="0" borderId="39" xfId="51" applyFont="1" applyBorder="1" applyAlignment="1">
      <alignment horizontal="center" vertical="center"/>
    </xf>
    <xf numFmtId="0" fontId="20" fillId="0" borderId="61" xfId="51" applyFont="1" applyFill="1" applyBorder="1" applyAlignment="1">
      <alignment horizontal="left" vertical="center"/>
    </xf>
    <xf numFmtId="0" fontId="20" fillId="0" borderId="39" xfId="51" applyFont="1" applyFill="1" applyBorder="1" applyAlignment="1">
      <alignment horizontal="left" vertical="center"/>
    </xf>
    <xf numFmtId="182" fontId="51" fillId="0" borderId="2" xfId="0" applyNumberFormat="1" applyFont="1" applyFill="1" applyBorder="1" applyAlignment="1">
      <alignment horizontal="left" vertical="center" wrapText="1"/>
    </xf>
    <xf numFmtId="0" fontId="25" fillId="0" borderId="67" xfId="51" applyFont="1" applyBorder="1" applyAlignment="1">
      <alignment horizontal="left" vertical="center"/>
    </xf>
    <xf numFmtId="0" fontId="23" fillId="0" borderId="59" xfId="51" applyFont="1" applyBorder="1" applyAlignment="1">
      <alignment horizontal="left" vertical="center"/>
    </xf>
    <xf numFmtId="0" fontId="20" fillId="0" borderId="60" xfId="51" applyFont="1" applyBorder="1" applyAlignment="1">
      <alignment horizontal="left" vertical="center"/>
    </xf>
    <xf numFmtId="0" fontId="25" fillId="0" borderId="0" xfId="51" applyFont="1" applyBorder="1" applyAlignment="1">
      <alignment vertical="center"/>
    </xf>
    <xf numFmtId="0" fontId="25" fillId="0" borderId="47" xfId="51" applyFont="1" applyBorder="1" applyAlignment="1">
      <alignment horizontal="left" vertical="center" wrapText="1"/>
    </xf>
    <xf numFmtId="0" fontId="25" fillId="0" borderId="60" xfId="51" applyFont="1" applyBorder="1" applyAlignment="1">
      <alignment horizontal="left" vertical="center"/>
    </xf>
    <xf numFmtId="0" fontId="52" fillId="0" borderId="43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9" fontId="20" fillId="0" borderId="45" xfId="51" applyNumberFormat="1" applyFont="1" applyBorder="1" applyAlignment="1">
      <alignment horizontal="left" vertical="center"/>
    </xf>
    <xf numFmtId="9" fontId="20" fillId="0" borderId="47" xfId="51" applyNumberFormat="1" applyFont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0" fillId="0" borderId="68" xfId="51" applyFont="1" applyFill="1" applyBorder="1" applyAlignment="1">
      <alignment horizontal="left" vertical="center"/>
    </xf>
    <xf numFmtId="0" fontId="23" fillId="0" borderId="69" xfId="51" applyFont="1" applyBorder="1" applyAlignment="1">
      <alignment horizontal="center" vertical="center"/>
    </xf>
    <xf numFmtId="0" fontId="20" fillId="0" borderId="66" xfId="51" applyFont="1" applyBorder="1" applyAlignment="1">
      <alignment horizontal="center" vertical="center"/>
    </xf>
    <xf numFmtId="0" fontId="20" fillId="0" borderId="67" xfId="51" applyFont="1" applyBorder="1" applyAlignment="1">
      <alignment horizontal="center" vertical="center"/>
    </xf>
    <xf numFmtId="0" fontId="20" fillId="0" borderId="67" xfId="51" applyFont="1" applyFill="1" applyBorder="1" applyAlignment="1">
      <alignment horizontal="left" vertical="center"/>
    </xf>
    <xf numFmtId="0" fontId="53" fillId="0" borderId="70" xfId="0" applyFont="1" applyBorder="1" applyAlignment="1">
      <alignment horizontal="center" vertical="center" wrapText="1"/>
    </xf>
    <xf numFmtId="0" fontId="53" fillId="0" borderId="71" xfId="0" applyFont="1" applyBorder="1" applyAlignment="1">
      <alignment horizontal="center" vertical="center" wrapText="1"/>
    </xf>
    <xf numFmtId="0" fontId="54" fillId="0" borderId="72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6" borderId="5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74" xfId="0" applyBorder="1"/>
    <xf numFmtId="0" fontId="0" fillId="6" borderId="74" xfId="0" applyFill="1" applyBorder="1"/>
    <xf numFmtId="0" fontId="0" fillId="7" borderId="0" xfId="0" applyFill="1"/>
    <xf numFmtId="0" fontId="53" fillId="0" borderId="75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/>
    </xf>
    <xf numFmtId="0" fontId="5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4" fillId="8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14" fillId="0" borderId="2" xfId="54" applyFont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  <xf numFmtId="0" fontId="1" fillId="0" borderId="8" xfId="0" applyFont="1" applyFill="1" applyBorder="1" applyAlignment="1" quotePrefix="1">
      <alignment horizontal="center" vertical="center"/>
    </xf>
    <xf numFmtId="0" fontId="6" fillId="0" borderId="2" xfId="54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S1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50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50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0962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07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79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7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79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69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6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946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946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946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2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3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7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8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465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1465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1465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85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9385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53975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81275" y="5499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05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4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5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9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0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0" customWidth="1"/>
    <col min="3" max="3" width="10.125" customWidth="1"/>
  </cols>
  <sheetData>
    <row r="1" ht="21" customHeight="1" spans="1:2">
      <c r="A1" s="461"/>
      <c r="B1" s="462" t="s">
        <v>0</v>
      </c>
    </row>
    <row r="2" spans="1:2">
      <c r="A2" s="37">
        <v>1</v>
      </c>
      <c r="B2" s="463" t="s">
        <v>1</v>
      </c>
    </row>
    <row r="3" spans="1:2">
      <c r="A3" s="37">
        <v>2</v>
      </c>
      <c r="B3" s="463" t="s">
        <v>2</v>
      </c>
    </row>
    <row r="4" spans="1:2">
      <c r="A4" s="37">
        <v>3</v>
      </c>
      <c r="B4" s="463" t="s">
        <v>3</v>
      </c>
    </row>
    <row r="5" spans="1:2">
      <c r="A5" s="37">
        <v>4</v>
      </c>
      <c r="B5" s="463" t="s">
        <v>4</v>
      </c>
    </row>
    <row r="6" spans="1:2">
      <c r="A6" s="37">
        <v>5</v>
      </c>
      <c r="B6" s="463" t="s">
        <v>5</v>
      </c>
    </row>
    <row r="7" spans="1:2">
      <c r="A7" s="37">
        <v>6</v>
      </c>
      <c r="B7" s="463" t="s">
        <v>6</v>
      </c>
    </row>
    <row r="8" s="459" customFormat="1" ht="15" customHeight="1" spans="1:2">
      <c r="A8" s="464">
        <v>7</v>
      </c>
      <c r="B8" s="465" t="s">
        <v>7</v>
      </c>
    </row>
    <row r="9" ht="18.95" customHeight="1" spans="1:2">
      <c r="A9" s="461"/>
      <c r="B9" s="466" t="s">
        <v>8</v>
      </c>
    </row>
    <row r="10" ht="15.95" customHeight="1" spans="1:2">
      <c r="A10" s="37">
        <v>1</v>
      </c>
      <c r="B10" s="467" t="s">
        <v>9</v>
      </c>
    </row>
    <row r="11" spans="1:2">
      <c r="A11" s="37">
        <v>2</v>
      </c>
      <c r="B11" s="463" t="s">
        <v>10</v>
      </c>
    </row>
    <row r="12" spans="1:2">
      <c r="A12" s="37">
        <v>3</v>
      </c>
      <c r="B12" s="465" t="s">
        <v>11</v>
      </c>
    </row>
    <row r="13" spans="1:2">
      <c r="A13" s="37">
        <v>4</v>
      </c>
      <c r="B13" s="463" t="s">
        <v>12</v>
      </c>
    </row>
    <row r="14" spans="1:2">
      <c r="A14" s="37">
        <v>5</v>
      </c>
      <c r="B14" s="463" t="s">
        <v>13</v>
      </c>
    </row>
    <row r="15" spans="1:2">
      <c r="A15" s="37">
        <v>6</v>
      </c>
      <c r="B15" s="463" t="s">
        <v>14</v>
      </c>
    </row>
    <row r="16" spans="1:2">
      <c r="A16" s="37">
        <v>7</v>
      </c>
      <c r="B16" s="463" t="s">
        <v>15</v>
      </c>
    </row>
    <row r="17" spans="1:2">
      <c r="A17" s="37">
        <v>8</v>
      </c>
      <c r="B17" s="463" t="s">
        <v>16</v>
      </c>
    </row>
    <row r="18" spans="1:2">
      <c r="A18" s="37">
        <v>9</v>
      </c>
      <c r="B18" s="463" t="s">
        <v>17</v>
      </c>
    </row>
    <row r="19" spans="1:2">
      <c r="A19" s="37"/>
      <c r="B19" s="463"/>
    </row>
    <row r="20" ht="20.25" spans="1:2">
      <c r="A20" s="461"/>
      <c r="B20" s="462" t="s">
        <v>18</v>
      </c>
    </row>
    <row r="21" spans="1:2">
      <c r="A21" s="37">
        <v>1</v>
      </c>
      <c r="B21" s="468" t="s">
        <v>19</v>
      </c>
    </row>
    <row r="22" spans="1:2">
      <c r="A22" s="37">
        <v>2</v>
      </c>
      <c r="B22" s="463" t="s">
        <v>20</v>
      </c>
    </row>
    <row r="23" spans="1:2">
      <c r="A23" s="37">
        <v>3</v>
      </c>
      <c r="B23" s="463" t="s">
        <v>21</v>
      </c>
    </row>
    <row r="24" spans="1:2">
      <c r="A24" s="37">
        <v>4</v>
      </c>
      <c r="B24" s="463" t="s">
        <v>22</v>
      </c>
    </row>
    <row r="25" spans="1:2">
      <c r="A25" s="37">
        <v>5</v>
      </c>
      <c r="B25" s="463" t="s">
        <v>23</v>
      </c>
    </row>
    <row r="26" spans="1:2">
      <c r="A26" s="37">
        <v>6</v>
      </c>
      <c r="B26" s="463" t="s">
        <v>24</v>
      </c>
    </row>
    <row r="27" spans="1:2">
      <c r="A27" s="37">
        <v>7</v>
      </c>
      <c r="B27" s="463" t="s">
        <v>25</v>
      </c>
    </row>
    <row r="28" spans="1:2">
      <c r="A28" s="37"/>
      <c r="B28" s="463"/>
    </row>
    <row r="29" ht="20.25" spans="1:2">
      <c r="A29" s="461"/>
      <c r="B29" s="462" t="s">
        <v>26</v>
      </c>
    </row>
    <row r="30" spans="1:2">
      <c r="A30" s="37">
        <v>1</v>
      </c>
      <c r="B30" s="468" t="s">
        <v>27</v>
      </c>
    </row>
    <row r="31" spans="1:2">
      <c r="A31" s="37">
        <v>2</v>
      </c>
      <c r="B31" s="463" t="s">
        <v>28</v>
      </c>
    </row>
    <row r="32" spans="1:2">
      <c r="A32" s="37">
        <v>3</v>
      </c>
      <c r="B32" s="463" t="s">
        <v>29</v>
      </c>
    </row>
    <row r="33" ht="28.5" spans="1:2">
      <c r="A33" s="37">
        <v>4</v>
      </c>
      <c r="B33" s="463" t="s">
        <v>30</v>
      </c>
    </row>
    <row r="34" spans="1:2">
      <c r="A34" s="37">
        <v>5</v>
      </c>
      <c r="B34" s="463" t="s">
        <v>31</v>
      </c>
    </row>
    <row r="35" spans="1:2">
      <c r="A35" s="37">
        <v>6</v>
      </c>
      <c r="B35" s="463" t="s">
        <v>32</v>
      </c>
    </row>
    <row r="36" spans="1:2">
      <c r="A36" s="37">
        <v>7</v>
      </c>
      <c r="B36" s="463" t="s">
        <v>33</v>
      </c>
    </row>
    <row r="37" spans="1:2">
      <c r="A37" s="37"/>
      <c r="B37" s="463"/>
    </row>
    <row r="39" spans="1:2">
      <c r="A39" s="469" t="s">
        <v>34</v>
      </c>
      <c r="B39" s="4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9" t="s">
        <v>35</v>
      </c>
      <c r="C2" s="440"/>
      <c r="D2" s="440"/>
      <c r="E2" s="440"/>
      <c r="F2" s="440"/>
      <c r="G2" s="440"/>
      <c r="H2" s="440"/>
      <c r="I2" s="454"/>
    </row>
    <row r="3" ht="27.95" customHeight="1" spans="2:9">
      <c r="B3" s="441"/>
      <c r="C3" s="442"/>
      <c r="D3" s="443" t="s">
        <v>36</v>
      </c>
      <c r="E3" s="444"/>
      <c r="F3" s="445" t="s">
        <v>37</v>
      </c>
      <c r="G3" s="446"/>
      <c r="H3" s="443" t="s">
        <v>38</v>
      </c>
      <c r="I3" s="455"/>
    </row>
    <row r="4" ht="27.95" customHeight="1" spans="2:9">
      <c r="B4" s="441" t="s">
        <v>39</v>
      </c>
      <c r="C4" s="442" t="s">
        <v>40</v>
      </c>
      <c r="D4" s="442" t="s">
        <v>41</v>
      </c>
      <c r="E4" s="442" t="s">
        <v>42</v>
      </c>
      <c r="F4" s="447" t="s">
        <v>41</v>
      </c>
      <c r="G4" s="447" t="s">
        <v>42</v>
      </c>
      <c r="H4" s="442" t="s">
        <v>41</v>
      </c>
      <c r="I4" s="456" t="s">
        <v>42</v>
      </c>
    </row>
    <row r="5" ht="27.95" customHeight="1" spans="2:9">
      <c r="B5" s="448" t="s">
        <v>43</v>
      </c>
      <c r="C5" s="37">
        <v>13</v>
      </c>
      <c r="D5" s="37">
        <v>0</v>
      </c>
      <c r="E5" s="37">
        <v>1</v>
      </c>
      <c r="F5" s="449">
        <v>0</v>
      </c>
      <c r="G5" s="449">
        <v>1</v>
      </c>
      <c r="H5" s="37">
        <v>1</v>
      </c>
      <c r="I5" s="457">
        <v>2</v>
      </c>
    </row>
    <row r="6" ht="27.95" customHeight="1" spans="2:9">
      <c r="B6" s="448" t="s">
        <v>44</v>
      </c>
      <c r="C6" s="37">
        <v>20</v>
      </c>
      <c r="D6" s="37">
        <v>0</v>
      </c>
      <c r="E6" s="37">
        <v>1</v>
      </c>
      <c r="F6" s="449">
        <v>1</v>
      </c>
      <c r="G6" s="449">
        <v>2</v>
      </c>
      <c r="H6" s="37">
        <v>2</v>
      </c>
      <c r="I6" s="457">
        <v>3</v>
      </c>
    </row>
    <row r="7" ht="27.95" customHeight="1" spans="2:9">
      <c r="B7" s="448" t="s">
        <v>45</v>
      </c>
      <c r="C7" s="37">
        <v>32</v>
      </c>
      <c r="D7" s="37">
        <v>0</v>
      </c>
      <c r="E7" s="37">
        <v>1</v>
      </c>
      <c r="F7" s="449">
        <v>2</v>
      </c>
      <c r="G7" s="449">
        <v>3</v>
      </c>
      <c r="H7" s="37">
        <v>3</v>
      </c>
      <c r="I7" s="457">
        <v>4</v>
      </c>
    </row>
    <row r="8" ht="27.95" customHeight="1" spans="2:9">
      <c r="B8" s="448" t="s">
        <v>46</v>
      </c>
      <c r="C8" s="37">
        <v>50</v>
      </c>
      <c r="D8" s="37">
        <v>1</v>
      </c>
      <c r="E8" s="37">
        <v>2</v>
      </c>
      <c r="F8" s="449">
        <v>3</v>
      </c>
      <c r="G8" s="449">
        <v>4</v>
      </c>
      <c r="H8" s="37">
        <v>5</v>
      </c>
      <c r="I8" s="457">
        <v>6</v>
      </c>
    </row>
    <row r="9" ht="27.95" customHeight="1" spans="2:9">
      <c r="B9" s="448" t="s">
        <v>47</v>
      </c>
      <c r="C9" s="37">
        <v>80</v>
      </c>
      <c r="D9" s="37">
        <v>2</v>
      </c>
      <c r="E9" s="37">
        <v>3</v>
      </c>
      <c r="F9" s="449">
        <v>5</v>
      </c>
      <c r="G9" s="449">
        <v>6</v>
      </c>
      <c r="H9" s="37">
        <v>7</v>
      </c>
      <c r="I9" s="457">
        <v>8</v>
      </c>
    </row>
    <row r="10" ht="27.95" customHeight="1" spans="2:9">
      <c r="B10" s="448" t="s">
        <v>48</v>
      </c>
      <c r="C10" s="37">
        <v>125</v>
      </c>
      <c r="D10" s="37">
        <v>3</v>
      </c>
      <c r="E10" s="37">
        <v>4</v>
      </c>
      <c r="F10" s="449">
        <v>7</v>
      </c>
      <c r="G10" s="449">
        <v>8</v>
      </c>
      <c r="H10" s="37">
        <v>10</v>
      </c>
      <c r="I10" s="457">
        <v>11</v>
      </c>
    </row>
    <row r="11" ht="27.95" customHeight="1" spans="2:9">
      <c r="B11" s="448" t="s">
        <v>49</v>
      </c>
      <c r="C11" s="37">
        <v>200</v>
      </c>
      <c r="D11" s="37">
        <v>5</v>
      </c>
      <c r="E11" s="37">
        <v>6</v>
      </c>
      <c r="F11" s="449">
        <v>10</v>
      </c>
      <c r="G11" s="449">
        <v>11</v>
      </c>
      <c r="H11" s="37">
        <v>14</v>
      </c>
      <c r="I11" s="457">
        <v>15</v>
      </c>
    </row>
    <row r="12" ht="27.95" customHeight="1" spans="2:9">
      <c r="B12" s="450" t="s">
        <v>50</v>
      </c>
      <c r="C12" s="451">
        <v>315</v>
      </c>
      <c r="D12" s="451">
        <v>7</v>
      </c>
      <c r="E12" s="451">
        <v>8</v>
      </c>
      <c r="F12" s="452">
        <v>14</v>
      </c>
      <c r="G12" s="452">
        <v>15</v>
      </c>
      <c r="H12" s="451">
        <v>21</v>
      </c>
      <c r="I12" s="458">
        <v>22</v>
      </c>
    </row>
    <row r="14" spans="2:4">
      <c r="B14" s="453" t="s">
        <v>51</v>
      </c>
      <c r="C14" s="453"/>
      <c r="D14" s="4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N31" sqref="N31"/>
    </sheetView>
  </sheetViews>
  <sheetFormatPr defaultColWidth="10.375" defaultRowHeight="16.5" customHeight="1"/>
  <cols>
    <col min="1" max="1" width="11.125" style="263" customWidth="1"/>
    <col min="2" max="9" width="10.375" style="263"/>
    <col min="10" max="10" width="8.875" style="263" customWidth="1"/>
    <col min="11" max="11" width="12" style="263" customWidth="1"/>
    <col min="12" max="16384" width="10.375" style="263"/>
  </cols>
  <sheetData>
    <row r="1" ht="21" spans="1:11">
      <c r="A1" s="373" t="s">
        <v>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>
      <c r="A2" s="265" t="s">
        <v>53</v>
      </c>
      <c r="B2" s="266" t="s">
        <v>54</v>
      </c>
      <c r="C2" s="266"/>
      <c r="D2" s="267" t="s">
        <v>55</v>
      </c>
      <c r="E2" s="267"/>
      <c r="F2" s="266"/>
      <c r="G2" s="266"/>
      <c r="H2" s="268" t="s">
        <v>56</v>
      </c>
      <c r="I2" s="345" t="s">
        <v>57</v>
      </c>
      <c r="J2" s="345"/>
      <c r="K2" s="346"/>
    </row>
    <row r="3" ht="14.25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ht="14.25" spans="1:14">
      <c r="A4" s="275" t="s">
        <v>61</v>
      </c>
      <c r="B4" s="276" t="s">
        <v>62</v>
      </c>
      <c r="C4" s="277"/>
      <c r="D4" s="275" t="s">
        <v>63</v>
      </c>
      <c r="E4" s="278"/>
      <c r="F4" s="279">
        <v>45046</v>
      </c>
      <c r="G4" s="280"/>
      <c r="H4" s="275" t="s">
        <v>64</v>
      </c>
      <c r="I4" s="278"/>
      <c r="J4" s="276" t="s">
        <v>65</v>
      </c>
      <c r="K4" s="277" t="s">
        <v>66</v>
      </c>
      <c r="N4" s="420"/>
    </row>
    <row r="5" ht="14.25" spans="1:11">
      <c r="A5" s="281" t="s">
        <v>67</v>
      </c>
      <c r="B5" s="276" t="s">
        <v>68</v>
      </c>
      <c r="C5" s="277"/>
      <c r="D5" s="275" t="s">
        <v>69</v>
      </c>
      <c r="E5" s="278"/>
      <c r="F5" s="286">
        <v>45027</v>
      </c>
      <c r="G5" s="287"/>
      <c r="H5" s="275" t="s">
        <v>70</v>
      </c>
      <c r="I5" s="278"/>
      <c r="J5" s="276" t="s">
        <v>65</v>
      </c>
      <c r="K5" s="277" t="s">
        <v>66</v>
      </c>
    </row>
    <row r="6" ht="14.25" spans="1:11">
      <c r="A6" s="275" t="s">
        <v>71</v>
      </c>
      <c r="B6" s="284" t="s">
        <v>72</v>
      </c>
      <c r="C6" s="285" t="s">
        <v>73</v>
      </c>
      <c r="D6" s="281" t="s">
        <v>74</v>
      </c>
      <c r="E6" s="306"/>
      <c r="F6" s="286">
        <v>45041</v>
      </c>
      <c r="G6" s="287"/>
      <c r="H6" s="275" t="s">
        <v>75</v>
      </c>
      <c r="I6" s="278"/>
      <c r="J6" s="276" t="s">
        <v>65</v>
      </c>
      <c r="K6" s="277" t="s">
        <v>66</v>
      </c>
    </row>
    <row r="7" ht="14.25" spans="1:14">
      <c r="A7" s="275" t="s">
        <v>76</v>
      </c>
      <c r="B7" s="288">
        <v>2500</v>
      </c>
      <c r="C7" s="289"/>
      <c r="D7" s="281" t="s">
        <v>77</v>
      </c>
      <c r="E7" s="305"/>
      <c r="F7" s="286">
        <v>45042</v>
      </c>
      <c r="G7" s="287"/>
      <c r="H7" s="275" t="s">
        <v>78</v>
      </c>
      <c r="I7" s="278"/>
      <c r="J7" s="276" t="s">
        <v>65</v>
      </c>
      <c r="K7" s="277" t="s">
        <v>66</v>
      </c>
      <c r="N7" s="228"/>
    </row>
    <row r="8" ht="15" spans="1:15">
      <c r="A8" s="291" t="s">
        <v>79</v>
      </c>
      <c r="B8" s="292" t="s">
        <v>80</v>
      </c>
      <c r="C8" s="293"/>
      <c r="D8" s="294" t="s">
        <v>81</v>
      </c>
      <c r="E8" s="295"/>
      <c r="F8" s="296">
        <v>45044</v>
      </c>
      <c r="G8" s="297"/>
      <c r="H8" s="294" t="s">
        <v>82</v>
      </c>
      <c r="I8" s="295"/>
      <c r="J8" s="315" t="s">
        <v>65</v>
      </c>
      <c r="K8" s="355" t="s">
        <v>66</v>
      </c>
      <c r="O8" s="228"/>
    </row>
    <row r="9" ht="15" spans="1:11">
      <c r="A9" s="374" t="s">
        <v>83</v>
      </c>
      <c r="B9" s="375"/>
      <c r="C9" s="375"/>
      <c r="D9" s="375"/>
      <c r="E9" s="375"/>
      <c r="F9" s="375"/>
      <c r="G9" s="375"/>
      <c r="H9" s="375"/>
      <c r="I9" s="375"/>
      <c r="J9" s="375"/>
      <c r="K9" s="421"/>
    </row>
    <row r="10" ht="15" spans="1:15">
      <c r="A10" s="376" t="s">
        <v>84</v>
      </c>
      <c r="B10" s="377"/>
      <c r="C10" s="377"/>
      <c r="D10" s="377"/>
      <c r="E10" s="377"/>
      <c r="F10" s="377"/>
      <c r="G10" s="377"/>
      <c r="H10" s="377"/>
      <c r="I10" s="377"/>
      <c r="J10" s="377"/>
      <c r="K10" s="422"/>
      <c r="O10" s="228"/>
    </row>
    <row r="11" ht="14.25" spans="1:11">
      <c r="A11" s="378" t="s">
        <v>85</v>
      </c>
      <c r="B11" s="379" t="s">
        <v>86</v>
      </c>
      <c r="C11" s="380" t="s">
        <v>87</v>
      </c>
      <c r="D11" s="381"/>
      <c r="E11" s="382" t="s">
        <v>88</v>
      </c>
      <c r="F11" s="379" t="s">
        <v>86</v>
      </c>
      <c r="G11" s="380" t="s">
        <v>87</v>
      </c>
      <c r="H11" s="380" t="s">
        <v>89</v>
      </c>
      <c r="I11" s="382" t="s">
        <v>90</v>
      </c>
      <c r="J11" s="379" t="s">
        <v>86</v>
      </c>
      <c r="K11" s="423" t="s">
        <v>87</v>
      </c>
    </row>
    <row r="12" ht="14.25" spans="1:14">
      <c r="A12" s="281" t="s">
        <v>91</v>
      </c>
      <c r="B12" s="304" t="s">
        <v>86</v>
      </c>
      <c r="C12" s="276" t="s">
        <v>87</v>
      </c>
      <c r="D12" s="305"/>
      <c r="E12" s="306" t="s">
        <v>92</v>
      </c>
      <c r="F12" s="304" t="s">
        <v>86</v>
      </c>
      <c r="G12" s="276" t="s">
        <v>87</v>
      </c>
      <c r="H12" s="276" t="s">
        <v>89</v>
      </c>
      <c r="I12" s="306" t="s">
        <v>93</v>
      </c>
      <c r="J12" s="304" t="s">
        <v>86</v>
      </c>
      <c r="K12" s="277" t="s">
        <v>87</v>
      </c>
      <c r="N12" s="228"/>
    </row>
    <row r="13" ht="14.25" spans="1:11">
      <c r="A13" s="281" t="s">
        <v>94</v>
      </c>
      <c r="B13" s="304" t="s">
        <v>86</v>
      </c>
      <c r="C13" s="276" t="s">
        <v>87</v>
      </c>
      <c r="D13" s="305"/>
      <c r="E13" s="306" t="s">
        <v>95</v>
      </c>
      <c r="F13" s="276" t="s">
        <v>96</v>
      </c>
      <c r="G13" s="276" t="s">
        <v>97</v>
      </c>
      <c r="H13" s="276" t="s">
        <v>89</v>
      </c>
      <c r="I13" s="306" t="s">
        <v>98</v>
      </c>
      <c r="J13" s="304" t="s">
        <v>86</v>
      </c>
      <c r="K13" s="277" t="s">
        <v>87</v>
      </c>
    </row>
    <row r="14" ht="15" spans="1:11">
      <c r="A14" s="294" t="s">
        <v>99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48"/>
    </row>
    <row r="15" ht="15" spans="1:11">
      <c r="A15" s="376" t="s">
        <v>100</v>
      </c>
      <c r="B15" s="377"/>
      <c r="C15" s="377"/>
      <c r="D15" s="377"/>
      <c r="E15" s="377"/>
      <c r="F15" s="377"/>
      <c r="G15" s="377"/>
      <c r="H15" s="377"/>
      <c r="I15" s="377"/>
      <c r="J15" s="377"/>
      <c r="K15" s="422"/>
    </row>
    <row r="16" ht="14.25" spans="1:11">
      <c r="A16" s="383" t="s">
        <v>101</v>
      </c>
      <c r="B16" s="380" t="s">
        <v>96</v>
      </c>
      <c r="C16" s="380" t="s">
        <v>97</v>
      </c>
      <c r="D16" s="384"/>
      <c r="E16" s="385" t="s">
        <v>102</v>
      </c>
      <c r="F16" s="380" t="s">
        <v>96</v>
      </c>
      <c r="G16" s="380" t="s">
        <v>97</v>
      </c>
      <c r="H16" s="386"/>
      <c r="I16" s="385" t="s">
        <v>103</v>
      </c>
      <c r="J16" s="380" t="s">
        <v>96</v>
      </c>
      <c r="K16" s="423" t="s">
        <v>97</v>
      </c>
    </row>
    <row r="17" customHeight="1" spans="1:22">
      <c r="A17" s="321" t="s">
        <v>104</v>
      </c>
      <c r="B17" s="276" t="s">
        <v>96</v>
      </c>
      <c r="C17" s="276" t="s">
        <v>97</v>
      </c>
      <c r="D17" s="387"/>
      <c r="E17" s="322" t="s">
        <v>105</v>
      </c>
      <c r="F17" s="276" t="s">
        <v>96</v>
      </c>
      <c r="G17" s="276" t="s">
        <v>97</v>
      </c>
      <c r="H17" s="388"/>
      <c r="I17" s="322" t="s">
        <v>106</v>
      </c>
      <c r="J17" s="276" t="s">
        <v>96</v>
      </c>
      <c r="K17" s="277" t="s">
        <v>97</v>
      </c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</row>
    <row r="18" ht="18" customHeight="1" spans="1:11">
      <c r="A18" s="389" t="s">
        <v>107</v>
      </c>
      <c r="B18" s="390"/>
      <c r="C18" s="390"/>
      <c r="D18" s="390"/>
      <c r="E18" s="390"/>
      <c r="F18" s="390"/>
      <c r="G18" s="390"/>
      <c r="H18" s="390"/>
      <c r="I18" s="390"/>
      <c r="J18" s="390"/>
      <c r="K18" s="425"/>
    </row>
    <row r="19" s="372" customFormat="1" ht="18" customHeight="1" spans="1:11">
      <c r="A19" s="376" t="s">
        <v>108</v>
      </c>
      <c r="B19" s="377"/>
      <c r="C19" s="377"/>
      <c r="D19" s="377"/>
      <c r="E19" s="377"/>
      <c r="F19" s="377"/>
      <c r="G19" s="377"/>
      <c r="H19" s="377"/>
      <c r="I19" s="377"/>
      <c r="J19" s="377"/>
      <c r="K19" s="422"/>
    </row>
    <row r="20" customHeight="1" spans="1:11">
      <c r="A20" s="391" t="s">
        <v>109</v>
      </c>
      <c r="B20" s="392"/>
      <c r="C20" s="392"/>
      <c r="D20" s="392"/>
      <c r="E20" s="392"/>
      <c r="F20" s="392"/>
      <c r="G20" s="392"/>
      <c r="H20" s="392"/>
      <c r="I20" s="392"/>
      <c r="J20" s="392"/>
      <c r="K20" s="426"/>
    </row>
    <row r="21" ht="21.75" customHeight="1" spans="1:11">
      <c r="A21" s="393" t="s">
        <v>110</v>
      </c>
      <c r="B21" s="394"/>
      <c r="C21" s="395">
        <v>120</v>
      </c>
      <c r="D21" s="395">
        <v>130</v>
      </c>
      <c r="E21" s="395">
        <v>140</v>
      </c>
      <c r="F21" s="395">
        <v>150</v>
      </c>
      <c r="G21" s="395">
        <v>160</v>
      </c>
      <c r="H21" s="395">
        <v>165</v>
      </c>
      <c r="I21" s="322"/>
      <c r="J21" s="322"/>
      <c r="K21" s="358" t="s">
        <v>111</v>
      </c>
    </row>
    <row r="22" ht="23" customHeight="1" spans="1:11">
      <c r="A22" s="396" t="s">
        <v>112</v>
      </c>
      <c r="B22" s="396"/>
      <c r="C22" s="396" t="s">
        <v>96</v>
      </c>
      <c r="D22" s="396" t="s">
        <v>96</v>
      </c>
      <c r="E22" s="396" t="s">
        <v>96</v>
      </c>
      <c r="F22" s="396" t="s">
        <v>96</v>
      </c>
      <c r="G22" s="396" t="s">
        <v>96</v>
      </c>
      <c r="H22" s="396" t="s">
        <v>96</v>
      </c>
      <c r="I22" s="396"/>
      <c r="J22" s="396"/>
      <c r="K22" s="427"/>
    </row>
    <row r="23" ht="23" customHeight="1" spans="1:11">
      <c r="A23" s="396" t="s">
        <v>113</v>
      </c>
      <c r="B23" s="396"/>
      <c r="C23" s="396" t="s">
        <v>96</v>
      </c>
      <c r="D23" s="396" t="s">
        <v>96</v>
      </c>
      <c r="E23" s="396" t="s">
        <v>96</v>
      </c>
      <c r="F23" s="396" t="s">
        <v>96</v>
      </c>
      <c r="G23" s="396" t="s">
        <v>96</v>
      </c>
      <c r="H23" s="396" t="s">
        <v>96</v>
      </c>
      <c r="I23" s="396"/>
      <c r="J23" s="396"/>
      <c r="K23" s="427"/>
    </row>
    <row r="24" ht="23" customHeight="1" spans="1:11">
      <c r="A24" s="396" t="s">
        <v>114</v>
      </c>
      <c r="B24" s="396"/>
      <c r="C24" s="396" t="s">
        <v>96</v>
      </c>
      <c r="D24" s="396" t="s">
        <v>96</v>
      </c>
      <c r="E24" s="396" t="s">
        <v>96</v>
      </c>
      <c r="F24" s="396" t="s">
        <v>96</v>
      </c>
      <c r="G24" s="396" t="s">
        <v>96</v>
      </c>
      <c r="H24" s="396" t="s">
        <v>96</v>
      </c>
      <c r="I24" s="396"/>
      <c r="J24" s="396"/>
      <c r="K24" s="427"/>
    </row>
    <row r="25" ht="23" customHeight="1" spans="1:11">
      <c r="A25" s="396" t="s">
        <v>115</v>
      </c>
      <c r="B25" s="396"/>
      <c r="C25" s="396" t="s">
        <v>96</v>
      </c>
      <c r="D25" s="396" t="s">
        <v>96</v>
      </c>
      <c r="E25" s="396" t="s">
        <v>96</v>
      </c>
      <c r="F25" s="396" t="s">
        <v>96</v>
      </c>
      <c r="G25" s="396" t="s">
        <v>96</v>
      </c>
      <c r="H25" s="396" t="s">
        <v>96</v>
      </c>
      <c r="I25" s="396"/>
      <c r="J25" s="396"/>
      <c r="K25" s="427"/>
    </row>
    <row r="26" ht="23" customHeight="1" spans="1:11">
      <c r="A26" s="396" t="s">
        <v>116</v>
      </c>
      <c r="B26" s="396"/>
      <c r="C26" s="396" t="s">
        <v>96</v>
      </c>
      <c r="D26" s="396" t="s">
        <v>96</v>
      </c>
      <c r="E26" s="396" t="s">
        <v>96</v>
      </c>
      <c r="F26" s="396" t="s">
        <v>96</v>
      </c>
      <c r="G26" s="396" t="s">
        <v>96</v>
      </c>
      <c r="H26" s="396" t="s">
        <v>96</v>
      </c>
      <c r="I26" s="396"/>
      <c r="J26" s="396"/>
      <c r="K26" s="427"/>
    </row>
    <row r="27" ht="23" customHeight="1" spans="1:11">
      <c r="A27" s="396"/>
      <c r="B27" s="396"/>
      <c r="C27" s="396"/>
      <c r="D27" s="396"/>
      <c r="E27" s="396"/>
      <c r="F27" s="396"/>
      <c r="G27" s="396"/>
      <c r="H27" s="397"/>
      <c r="I27" s="396"/>
      <c r="J27" s="396"/>
      <c r="K27" s="428"/>
    </row>
    <row r="28" ht="23" customHeight="1" spans="1:11">
      <c r="A28" s="290"/>
      <c r="B28" s="396"/>
      <c r="C28" s="396"/>
      <c r="D28" s="396"/>
      <c r="E28" s="396"/>
      <c r="F28" s="396"/>
      <c r="G28" s="396"/>
      <c r="H28" s="397"/>
      <c r="I28" s="396"/>
      <c r="J28" s="396"/>
      <c r="K28" s="428"/>
    </row>
    <row r="29" ht="18" customHeight="1" spans="1:11">
      <c r="A29" s="398" t="s">
        <v>117</v>
      </c>
      <c r="B29" s="399"/>
      <c r="C29" s="399"/>
      <c r="D29" s="399"/>
      <c r="E29" s="399"/>
      <c r="F29" s="399"/>
      <c r="G29" s="399"/>
      <c r="H29" s="399"/>
      <c r="I29" s="399"/>
      <c r="J29" s="399"/>
      <c r="K29" s="429"/>
    </row>
    <row r="30" ht="18.75" customHeight="1" spans="1:11">
      <c r="A30" s="400" t="s">
        <v>118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30"/>
    </row>
    <row r="31" ht="18.75" customHeight="1" spans="1:11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31"/>
    </row>
    <row r="32" ht="18" customHeight="1" spans="1:11">
      <c r="A32" s="398" t="s">
        <v>119</v>
      </c>
      <c r="B32" s="399"/>
      <c r="C32" s="399"/>
      <c r="D32" s="399"/>
      <c r="E32" s="399"/>
      <c r="F32" s="399"/>
      <c r="G32" s="399"/>
      <c r="H32" s="399"/>
      <c r="I32" s="399"/>
      <c r="J32" s="399"/>
      <c r="K32" s="429"/>
    </row>
    <row r="33" ht="14.25" spans="1:11">
      <c r="A33" s="404" t="s">
        <v>120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32"/>
    </row>
    <row r="34" ht="15" spans="1:11">
      <c r="A34" s="181" t="s">
        <v>121</v>
      </c>
      <c r="B34" s="184"/>
      <c r="C34" s="276" t="s">
        <v>65</v>
      </c>
      <c r="D34" s="276" t="s">
        <v>66</v>
      </c>
      <c r="E34" s="406" t="s">
        <v>122</v>
      </c>
      <c r="F34" s="407"/>
      <c r="G34" s="407"/>
      <c r="H34" s="407"/>
      <c r="I34" s="407"/>
      <c r="J34" s="407"/>
      <c r="K34" s="433"/>
    </row>
    <row r="35" ht="15" spans="1:11">
      <c r="A35" s="408" t="s">
        <v>123</v>
      </c>
      <c r="B35" s="408"/>
      <c r="C35" s="408"/>
      <c r="D35" s="408"/>
      <c r="E35" s="408"/>
      <c r="F35" s="408"/>
      <c r="G35" s="408"/>
      <c r="H35" s="408"/>
      <c r="I35" s="408"/>
      <c r="J35" s="408"/>
      <c r="K35" s="408"/>
    </row>
    <row r="36" ht="21" customHeight="1" spans="1:11">
      <c r="A36" s="409"/>
      <c r="B36" s="410"/>
      <c r="C36" s="410"/>
      <c r="D36" s="410"/>
      <c r="E36" s="410"/>
      <c r="F36" s="410"/>
      <c r="G36" s="410"/>
      <c r="H36" s="410"/>
      <c r="I36" s="410"/>
      <c r="J36" s="410"/>
      <c r="K36" s="434"/>
    </row>
    <row r="37" ht="21" customHeight="1" spans="1:11">
      <c r="A37" s="329"/>
      <c r="B37" s="330"/>
      <c r="C37" s="330"/>
      <c r="D37" s="330"/>
      <c r="E37" s="330"/>
      <c r="F37" s="330"/>
      <c r="G37" s="330"/>
      <c r="H37" s="330"/>
      <c r="I37" s="330"/>
      <c r="J37" s="330"/>
      <c r="K37" s="361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61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61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61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61"/>
    </row>
    <row r="42" ht="21" customHeight="1" spans="1:11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61"/>
    </row>
    <row r="43" ht="15" spans="1:11">
      <c r="A43" s="324" t="s">
        <v>124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59"/>
    </row>
    <row r="44" ht="15" spans="1:11">
      <c r="A44" s="376" t="s">
        <v>125</v>
      </c>
      <c r="B44" s="377"/>
      <c r="C44" s="377"/>
      <c r="D44" s="377"/>
      <c r="E44" s="377"/>
      <c r="F44" s="377"/>
      <c r="G44" s="377"/>
      <c r="H44" s="377"/>
      <c r="I44" s="377"/>
      <c r="J44" s="377"/>
      <c r="K44" s="422"/>
    </row>
    <row r="45" ht="14.25" spans="1:11">
      <c r="A45" s="383" t="s">
        <v>126</v>
      </c>
      <c r="B45" s="380" t="s">
        <v>96</v>
      </c>
      <c r="C45" s="380" t="s">
        <v>97</v>
      </c>
      <c r="D45" s="380" t="s">
        <v>89</v>
      </c>
      <c r="E45" s="385" t="s">
        <v>127</v>
      </c>
      <c r="F45" s="380" t="s">
        <v>96</v>
      </c>
      <c r="G45" s="380" t="s">
        <v>97</v>
      </c>
      <c r="H45" s="380" t="s">
        <v>89</v>
      </c>
      <c r="I45" s="385" t="s">
        <v>128</v>
      </c>
      <c r="J45" s="380" t="s">
        <v>96</v>
      </c>
      <c r="K45" s="423" t="s">
        <v>97</v>
      </c>
    </row>
    <row r="46" ht="14.25" spans="1:11">
      <c r="A46" s="321" t="s">
        <v>88</v>
      </c>
      <c r="B46" s="276" t="s">
        <v>96</v>
      </c>
      <c r="C46" s="276" t="s">
        <v>97</v>
      </c>
      <c r="D46" s="276" t="s">
        <v>89</v>
      </c>
      <c r="E46" s="322" t="s">
        <v>95</v>
      </c>
      <c r="F46" s="276" t="s">
        <v>96</v>
      </c>
      <c r="G46" s="276" t="s">
        <v>97</v>
      </c>
      <c r="H46" s="276" t="s">
        <v>89</v>
      </c>
      <c r="I46" s="322" t="s">
        <v>106</v>
      </c>
      <c r="J46" s="276" t="s">
        <v>96</v>
      </c>
      <c r="K46" s="277" t="s">
        <v>97</v>
      </c>
    </row>
    <row r="47" ht="15" spans="1:11">
      <c r="A47" s="294" t="s">
        <v>99</v>
      </c>
      <c r="B47" s="295"/>
      <c r="C47" s="295"/>
      <c r="D47" s="295"/>
      <c r="E47" s="295"/>
      <c r="F47" s="295"/>
      <c r="G47" s="295"/>
      <c r="H47" s="295"/>
      <c r="I47" s="295"/>
      <c r="J47" s="295"/>
      <c r="K47" s="348"/>
    </row>
    <row r="48" ht="15" spans="1:11">
      <c r="A48" s="408" t="s">
        <v>129</v>
      </c>
      <c r="B48" s="408"/>
      <c r="C48" s="408"/>
      <c r="D48" s="408"/>
      <c r="E48" s="408"/>
      <c r="F48" s="408"/>
      <c r="G48" s="408"/>
      <c r="H48" s="408"/>
      <c r="I48" s="408"/>
      <c r="J48" s="408"/>
      <c r="K48" s="408"/>
    </row>
    <row r="49" spans="1:1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34"/>
    </row>
    <row r="50" spans="1:11">
      <c r="A50" s="411" t="s">
        <v>130</v>
      </c>
      <c r="B50" s="412" t="s">
        <v>131</v>
      </c>
      <c r="C50" s="412"/>
      <c r="D50" s="413" t="s">
        <v>132</v>
      </c>
      <c r="E50" s="414" t="s">
        <v>133</v>
      </c>
      <c r="F50" s="415" t="s">
        <v>134</v>
      </c>
      <c r="G50" s="416">
        <v>45028</v>
      </c>
      <c r="H50" s="417" t="s">
        <v>135</v>
      </c>
      <c r="I50" s="435"/>
      <c r="J50" s="436" t="s">
        <v>136</v>
      </c>
      <c r="K50" s="437"/>
    </row>
    <row r="51" spans="1:11">
      <c r="A51" s="408"/>
      <c r="B51" s="408"/>
      <c r="C51" s="408"/>
      <c r="D51" s="408"/>
      <c r="E51" s="408"/>
      <c r="F51" s="408"/>
      <c r="G51" s="408"/>
      <c r="H51" s="408"/>
      <c r="I51" s="408"/>
      <c r="J51" s="408"/>
      <c r="K51" s="408"/>
    </row>
    <row r="52" ht="15" spans="1:11">
      <c r="A52" s="418"/>
      <c r="B52" s="419"/>
      <c r="C52" s="419"/>
      <c r="D52" s="419"/>
      <c r="E52" s="419"/>
      <c r="F52" s="419"/>
      <c r="G52" s="419"/>
      <c r="H52" s="419"/>
      <c r="I52" s="419"/>
      <c r="J52" s="419"/>
      <c r="K52" s="438"/>
    </row>
    <row r="53" ht="15" spans="1:11">
      <c r="A53" s="411" t="s">
        <v>130</v>
      </c>
      <c r="B53" s="412" t="s">
        <v>131</v>
      </c>
      <c r="C53" s="412"/>
      <c r="D53" s="413" t="s">
        <v>132</v>
      </c>
      <c r="E53" s="414" t="s">
        <v>133</v>
      </c>
      <c r="F53" s="415" t="s">
        <v>137</v>
      </c>
      <c r="G53" s="416">
        <v>45028</v>
      </c>
      <c r="H53" s="417" t="s">
        <v>135</v>
      </c>
      <c r="I53" s="435"/>
      <c r="J53" s="436" t="s">
        <v>136</v>
      </c>
      <c r="K53" s="4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G4" sqref="G4"/>
    </sheetView>
  </sheetViews>
  <sheetFormatPr defaultColWidth="9" defaultRowHeight="14.25"/>
  <cols>
    <col min="1" max="1" width="13.625" style="98" customWidth="1"/>
    <col min="2" max="2" width="8.5" style="98" customWidth="1"/>
    <col min="3" max="3" width="8.5" style="99" customWidth="1"/>
    <col min="4" max="7" width="8.5" style="98" customWidth="1"/>
    <col min="8" max="8" width="2.75" style="98" customWidth="1"/>
    <col min="9" max="9" width="9.15833333333333" style="98" customWidth="1"/>
    <col min="10" max="14" width="9.75" style="98" customWidth="1"/>
    <col min="15" max="15" width="9.75" style="100" customWidth="1"/>
    <col min="16" max="253" width="9" style="98"/>
    <col min="254" max="16384" width="9" style="101"/>
  </cols>
  <sheetData>
    <row r="1" s="98" customFormat="1" ht="29" customHeight="1" spans="1:256">
      <c r="A1" s="102" t="s">
        <v>138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45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="98" customFormat="1" ht="20" customHeight="1" spans="1:256">
      <c r="A2" s="105" t="s">
        <v>61</v>
      </c>
      <c r="B2" s="369" t="s">
        <v>62</v>
      </c>
      <c r="C2" s="370"/>
      <c r="D2" s="108" t="s">
        <v>67</v>
      </c>
      <c r="E2" s="109" t="s">
        <v>68</v>
      </c>
      <c r="F2" s="109"/>
      <c r="G2" s="109"/>
      <c r="H2" s="110"/>
      <c r="I2" s="146"/>
      <c r="J2" s="147"/>
      <c r="K2" s="147"/>
      <c r="L2" s="147"/>
      <c r="M2" s="147"/>
      <c r="N2" s="148"/>
      <c r="O2" s="149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="98" customFormat="1" ht="15" spans="1:256">
      <c r="A3" s="111"/>
      <c r="B3" s="112" t="s">
        <v>139</v>
      </c>
      <c r="C3" s="112"/>
      <c r="D3" s="112"/>
      <c r="E3" s="112"/>
      <c r="F3" s="112"/>
      <c r="G3" s="113" t="s">
        <v>140</v>
      </c>
      <c r="H3" s="114"/>
      <c r="I3" s="150"/>
      <c r="J3" s="151"/>
      <c r="K3" s="151"/>
      <c r="L3" s="151"/>
      <c r="M3" s="151"/>
      <c r="N3" s="150"/>
      <c r="O3" s="152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="98" customFormat="1" ht="15" spans="1:256">
      <c r="A4" s="115" t="s">
        <v>141</v>
      </c>
      <c r="B4" s="116" t="s">
        <v>142</v>
      </c>
      <c r="C4" s="116" t="s">
        <v>143</v>
      </c>
      <c r="D4" s="116" t="s">
        <v>144</v>
      </c>
      <c r="E4" s="116" t="s">
        <v>145</v>
      </c>
      <c r="F4" s="116" t="s">
        <v>146</v>
      </c>
      <c r="G4" s="116" t="s">
        <v>147</v>
      </c>
      <c r="H4" s="114"/>
      <c r="I4" s="116" t="s">
        <v>142</v>
      </c>
      <c r="J4" s="116" t="s">
        <v>143</v>
      </c>
      <c r="K4" s="116" t="s">
        <v>144</v>
      </c>
      <c r="L4" s="116" t="s">
        <v>145</v>
      </c>
      <c r="M4" s="116" t="s">
        <v>146</v>
      </c>
      <c r="N4" s="116" t="s">
        <v>147</v>
      </c>
      <c r="O4" s="153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="98" customFormat="1" ht="16.5" spans="1:256">
      <c r="A5" s="117" t="s">
        <v>148</v>
      </c>
      <c r="B5" s="118">
        <f t="shared" ref="B5:B8" si="0">C5-4</f>
        <v>45</v>
      </c>
      <c r="C5" s="118">
        <v>49</v>
      </c>
      <c r="D5" s="118">
        <f t="shared" ref="D5:D8" si="1">C5+4</f>
        <v>53</v>
      </c>
      <c r="E5" s="118">
        <f>D5+4</f>
        <v>57</v>
      </c>
      <c r="F5" s="118">
        <v>61</v>
      </c>
      <c r="G5" s="119">
        <v>65</v>
      </c>
      <c r="H5" s="120"/>
      <c r="I5" s="371"/>
      <c r="J5" s="158"/>
      <c r="K5" s="158" t="s">
        <v>149</v>
      </c>
      <c r="L5" s="158" t="s">
        <v>150</v>
      </c>
      <c r="M5" s="158"/>
      <c r="N5" s="158"/>
      <c r="O5" s="158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="98" customFormat="1" ht="21" customHeight="1" spans="1:256">
      <c r="A6" s="117" t="s">
        <v>151</v>
      </c>
      <c r="B6" s="118">
        <f t="shared" si="0"/>
        <v>80</v>
      </c>
      <c r="C6" s="118">
        <v>84</v>
      </c>
      <c r="D6" s="118">
        <f t="shared" si="1"/>
        <v>88</v>
      </c>
      <c r="E6" s="118">
        <f t="shared" ref="E6:E8" si="2">D6+6</f>
        <v>94</v>
      </c>
      <c r="F6" s="118">
        <v>100</v>
      </c>
      <c r="G6" s="121">
        <v>106</v>
      </c>
      <c r="H6" s="120"/>
      <c r="I6" s="154"/>
      <c r="J6" s="158"/>
      <c r="K6" s="158" t="s">
        <v>152</v>
      </c>
      <c r="L6" s="158" t="s">
        <v>152</v>
      </c>
      <c r="M6" s="158"/>
      <c r="N6" s="158"/>
      <c r="O6" s="158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="98" customFormat="1" ht="21" customHeight="1" spans="1:256">
      <c r="A7" s="117" t="s">
        <v>153</v>
      </c>
      <c r="B7" s="118">
        <f t="shared" si="0"/>
        <v>68</v>
      </c>
      <c r="C7" s="118">
        <v>72</v>
      </c>
      <c r="D7" s="118">
        <f t="shared" si="1"/>
        <v>76</v>
      </c>
      <c r="E7" s="118">
        <f t="shared" si="2"/>
        <v>82</v>
      </c>
      <c r="F7" s="118">
        <v>88</v>
      </c>
      <c r="G7" s="121">
        <v>94</v>
      </c>
      <c r="H7" s="120"/>
      <c r="I7" s="158"/>
      <c r="J7" s="158"/>
      <c r="K7" s="158" t="s">
        <v>154</v>
      </c>
      <c r="L7" s="158" t="s">
        <v>152</v>
      </c>
      <c r="M7" s="158"/>
      <c r="N7" s="158"/>
      <c r="O7" s="159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="98" customFormat="1" ht="21" customHeight="1" spans="1:256">
      <c r="A8" s="122" t="s">
        <v>155</v>
      </c>
      <c r="B8" s="123">
        <f t="shared" si="0"/>
        <v>78</v>
      </c>
      <c r="C8" s="123">
        <v>82</v>
      </c>
      <c r="D8" s="123">
        <f t="shared" si="1"/>
        <v>86</v>
      </c>
      <c r="E8" s="123">
        <f t="shared" si="2"/>
        <v>92</v>
      </c>
      <c r="F8" s="123">
        <v>98</v>
      </c>
      <c r="G8" s="121">
        <v>104</v>
      </c>
      <c r="H8" s="120"/>
      <c r="I8" s="158"/>
      <c r="J8" s="158"/>
      <c r="K8" s="158" t="s">
        <v>152</v>
      </c>
      <c r="L8" s="158" t="s">
        <v>156</v>
      </c>
      <c r="M8" s="158"/>
      <c r="N8" s="158"/>
      <c r="O8" s="159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="98" customFormat="1" ht="21" customHeight="1" spans="1:256">
      <c r="A9" s="122" t="s">
        <v>157</v>
      </c>
      <c r="B9" s="123">
        <f>C9-1</f>
        <v>39</v>
      </c>
      <c r="C9" s="123">
        <v>40</v>
      </c>
      <c r="D9" s="123">
        <f>C9+1</f>
        <v>41</v>
      </c>
      <c r="E9" s="123">
        <f>D9+1.5</f>
        <v>42.5</v>
      </c>
      <c r="F9" s="123">
        <v>44</v>
      </c>
      <c r="G9" s="124">
        <v>45.5</v>
      </c>
      <c r="H9" s="120"/>
      <c r="I9" s="158"/>
      <c r="J9" s="158"/>
      <c r="K9" s="158" t="s">
        <v>152</v>
      </c>
      <c r="L9" s="158" t="s">
        <v>158</v>
      </c>
      <c r="M9" s="158"/>
      <c r="N9" s="158"/>
      <c r="O9" s="159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="98" customFormat="1" ht="21" customHeight="1" spans="1:256">
      <c r="A10" s="122" t="s">
        <v>159</v>
      </c>
      <c r="B10" s="123">
        <f>C10-4.75</f>
        <v>57.25</v>
      </c>
      <c r="C10" s="123">
        <v>62</v>
      </c>
      <c r="D10" s="123">
        <f>C10+4.1+0.6</f>
        <v>66.7</v>
      </c>
      <c r="E10" s="123">
        <f>D10+4.1+0.6</f>
        <v>71.4</v>
      </c>
      <c r="F10" s="123">
        <v>76.1</v>
      </c>
      <c r="G10" s="121">
        <v>80.8</v>
      </c>
      <c r="H10" s="120"/>
      <c r="I10" s="158"/>
      <c r="J10" s="158"/>
      <c r="K10" s="158" t="s">
        <v>152</v>
      </c>
      <c r="L10" s="158" t="s">
        <v>152</v>
      </c>
      <c r="M10" s="158"/>
      <c r="N10" s="158"/>
      <c r="O10" s="159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="98" customFormat="1" ht="21" customHeight="1" spans="1:256">
      <c r="A11" s="122" t="s">
        <v>160</v>
      </c>
      <c r="B11" s="123">
        <f>C11-1.2</f>
        <v>14.8</v>
      </c>
      <c r="C11" s="123">
        <v>16</v>
      </c>
      <c r="D11" s="123">
        <f>C11+1.2</f>
        <v>17.2</v>
      </c>
      <c r="E11" s="123">
        <f>D11+1.2</f>
        <v>18.4</v>
      </c>
      <c r="F11" s="123">
        <v>19.6</v>
      </c>
      <c r="G11" s="121">
        <v>20.8</v>
      </c>
      <c r="H11" s="120"/>
      <c r="I11" s="154"/>
      <c r="J11" s="158"/>
      <c r="K11" s="158" t="s">
        <v>161</v>
      </c>
      <c r="L11" s="158" t="s">
        <v>152</v>
      </c>
      <c r="M11" s="158"/>
      <c r="N11" s="158"/>
      <c r="O11" s="159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="98" customFormat="1" ht="21" customHeight="1" spans="1:256">
      <c r="A12" s="122" t="s">
        <v>162</v>
      </c>
      <c r="B12" s="123">
        <f>C12-0.8</f>
        <v>12.7</v>
      </c>
      <c r="C12" s="123">
        <v>13.5</v>
      </c>
      <c r="D12" s="123">
        <f>C12+0.8</f>
        <v>14.3</v>
      </c>
      <c r="E12" s="123">
        <f>D12+1</f>
        <v>15.3</v>
      </c>
      <c r="F12" s="123">
        <v>16.3</v>
      </c>
      <c r="G12" s="121">
        <v>17.1</v>
      </c>
      <c r="H12" s="120"/>
      <c r="I12" s="158"/>
      <c r="J12" s="158"/>
      <c r="K12" s="158" t="s">
        <v>163</v>
      </c>
      <c r="L12" s="158" t="s">
        <v>164</v>
      </c>
      <c r="M12" s="158"/>
      <c r="N12" s="158"/>
      <c r="O12" s="159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="98" customFormat="1" ht="21" customHeight="1" spans="1:256">
      <c r="A13" s="125" t="s">
        <v>165</v>
      </c>
      <c r="B13" s="126">
        <f>C13-0.2</f>
        <v>11.3</v>
      </c>
      <c r="C13" s="126">
        <v>11.5</v>
      </c>
      <c r="D13" s="126">
        <f>C13+0.2</f>
        <v>11.7</v>
      </c>
      <c r="E13" s="126">
        <f>D13+0.4</f>
        <v>12.1</v>
      </c>
      <c r="F13" s="126">
        <v>12.5</v>
      </c>
      <c r="G13" s="121">
        <v>12.9</v>
      </c>
      <c r="H13" s="120"/>
      <c r="I13" s="158"/>
      <c r="J13" s="158"/>
      <c r="K13" s="158" t="s">
        <v>152</v>
      </c>
      <c r="L13" s="158" t="s">
        <v>152</v>
      </c>
      <c r="M13" s="158"/>
      <c r="N13" s="158"/>
      <c r="O13" s="159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="98" customFormat="1" ht="21" customHeight="1" spans="1:256">
      <c r="A14" s="125" t="s">
        <v>166</v>
      </c>
      <c r="B14" s="126">
        <v>7.8</v>
      </c>
      <c r="C14" s="126">
        <v>8</v>
      </c>
      <c r="D14" s="126">
        <v>8.2</v>
      </c>
      <c r="E14" s="126">
        <v>8.6</v>
      </c>
      <c r="F14" s="126">
        <v>8.9</v>
      </c>
      <c r="G14" s="126">
        <v>9.5</v>
      </c>
      <c r="H14" s="120"/>
      <c r="I14" s="158"/>
      <c r="J14" s="158"/>
      <c r="K14" s="158" t="s">
        <v>152</v>
      </c>
      <c r="L14" s="158" t="s">
        <v>152</v>
      </c>
      <c r="M14" s="158"/>
      <c r="N14" s="158"/>
      <c r="O14" s="159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="98" customFormat="1" ht="21" customHeight="1" spans="1:256">
      <c r="A15" s="125"/>
      <c r="B15" s="126"/>
      <c r="C15" s="126"/>
      <c r="D15" s="126"/>
      <c r="E15" s="126"/>
      <c r="F15" s="126"/>
      <c r="G15" s="128"/>
      <c r="H15" s="120"/>
      <c r="I15" s="158"/>
      <c r="J15" s="158"/>
      <c r="K15" s="158"/>
      <c r="L15" s="158"/>
      <c r="M15" s="158"/>
      <c r="N15" s="158"/>
      <c r="O15" s="159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="98" customFormat="1" ht="21" customHeight="1" spans="1:256">
      <c r="A16" s="130"/>
      <c r="B16" s="131"/>
      <c r="C16" s="131"/>
      <c r="D16" s="131"/>
      <c r="E16" s="131"/>
      <c r="F16" s="131"/>
      <c r="G16" s="131"/>
      <c r="H16" s="120"/>
      <c r="I16" s="158"/>
      <c r="J16" s="158"/>
      <c r="M16" s="158"/>
      <c r="N16" s="158"/>
      <c r="O16" s="159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="98" customFormat="1" ht="21" customHeight="1" spans="1:256">
      <c r="A17" s="132"/>
      <c r="B17" s="133"/>
      <c r="C17" s="133"/>
      <c r="D17" s="133"/>
      <c r="E17" s="133"/>
      <c r="F17" s="133"/>
      <c r="G17" s="133"/>
      <c r="H17" s="120"/>
      <c r="I17" s="158"/>
      <c r="J17" s="158"/>
      <c r="K17" s="158"/>
      <c r="L17" s="158"/>
      <c r="M17" s="158"/>
      <c r="N17" s="158"/>
      <c r="O17" s="159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="98" customFormat="1" ht="21" customHeight="1" spans="1:256">
      <c r="A18" s="134"/>
      <c r="B18" s="135"/>
      <c r="C18" s="135"/>
      <c r="D18" s="136"/>
      <c r="E18" s="135"/>
      <c r="F18" s="135"/>
      <c r="G18" s="135"/>
      <c r="H18" s="120"/>
      <c r="I18" s="158"/>
      <c r="J18" s="158"/>
      <c r="K18" s="158"/>
      <c r="L18" s="158"/>
      <c r="M18" s="158"/>
      <c r="N18" s="158"/>
      <c r="O18" s="159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="98" customFormat="1" ht="21" customHeight="1" spans="1:256">
      <c r="A19" s="137"/>
      <c r="B19" s="131"/>
      <c r="C19" s="131"/>
      <c r="D19" s="131"/>
      <c r="E19" s="131"/>
      <c r="F19" s="131"/>
      <c r="G19" s="131"/>
      <c r="H19" s="120"/>
      <c r="I19" s="158"/>
      <c r="J19" s="158"/>
      <c r="K19" s="158"/>
      <c r="L19" s="158"/>
      <c r="M19" s="158"/>
      <c r="N19" s="158"/>
      <c r="O19" s="159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="98" customFormat="1" ht="21" customHeight="1" spans="1:256">
      <c r="A20" s="132"/>
      <c r="B20" s="133"/>
      <c r="C20" s="133"/>
      <c r="D20" s="133"/>
      <c r="E20" s="133"/>
      <c r="F20" s="133"/>
      <c r="G20" s="133"/>
      <c r="H20" s="120"/>
      <c r="I20" s="158"/>
      <c r="J20" s="158"/>
      <c r="K20" s="158"/>
      <c r="L20" s="158"/>
      <c r="M20" s="158"/>
      <c r="N20" s="158"/>
      <c r="O20" s="159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="98" customFormat="1" ht="21" customHeight="1" spans="1:256">
      <c r="A21" s="134"/>
      <c r="B21" s="135"/>
      <c r="C21" s="135"/>
      <c r="D21" s="136"/>
      <c r="E21" s="135"/>
      <c r="F21" s="135"/>
      <c r="G21" s="135"/>
      <c r="H21" s="138"/>
      <c r="I21" s="160"/>
      <c r="J21" s="160"/>
      <c r="K21" s="161"/>
      <c r="L21" s="160"/>
      <c r="M21" s="160"/>
      <c r="N21" s="161"/>
      <c r="O21" s="162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="98" customFormat="1" ht="17.25" spans="1:256">
      <c r="A22" s="139"/>
      <c r="B22" s="140"/>
      <c r="C22" s="140"/>
      <c r="D22" s="141"/>
      <c r="E22" s="140"/>
      <c r="F22" s="140"/>
      <c r="G22" s="142"/>
      <c r="O22" s="145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="98" customFormat="1" spans="1:256">
      <c r="A23" s="143" t="s">
        <v>167</v>
      </c>
      <c r="B23" s="143"/>
      <c r="C23" s="144"/>
      <c r="O23" s="145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="98" customFormat="1" spans="3:256">
      <c r="C24" s="99"/>
      <c r="I24" s="163" t="s">
        <v>168</v>
      </c>
      <c r="J24" s="164">
        <v>45028</v>
      </c>
      <c r="K24" s="163" t="s">
        <v>169</v>
      </c>
      <c r="L24" s="163" t="s">
        <v>170</v>
      </c>
      <c r="M24" s="163" t="s">
        <v>171</v>
      </c>
      <c r="N24" s="98" t="s">
        <v>136</v>
      </c>
      <c r="O24" s="145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</sheetData>
  <mergeCells count="6">
    <mergeCell ref="A1:N1"/>
    <mergeCell ref="B2:C2"/>
    <mergeCell ref="E2:G2"/>
    <mergeCell ref="J2:N2"/>
    <mergeCell ref="K3:M3"/>
    <mergeCell ref="H2:H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view="pageBreakPreview" zoomScaleNormal="100" workbookViewId="0">
      <selection activeCell="A25" sqref="A25:K25"/>
    </sheetView>
  </sheetViews>
  <sheetFormatPr defaultColWidth="10" defaultRowHeight="16.5" customHeight="1"/>
  <cols>
    <col min="1" max="1" width="10.875" style="263" customWidth="1"/>
    <col min="2" max="16384" width="10" style="263"/>
  </cols>
  <sheetData>
    <row r="1" ht="22.5" customHeight="1" spans="1:11">
      <c r="A1" s="264" t="s">
        <v>172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7.25" customHeight="1" spans="1:11">
      <c r="A2" s="265" t="s">
        <v>53</v>
      </c>
      <c r="B2" s="266"/>
      <c r="C2" s="266"/>
      <c r="D2" s="267" t="s">
        <v>55</v>
      </c>
      <c r="E2" s="267"/>
      <c r="F2" s="266"/>
      <c r="G2" s="266"/>
      <c r="H2" s="268" t="s">
        <v>56</v>
      </c>
      <c r="I2" s="345"/>
      <c r="J2" s="345"/>
      <c r="K2" s="346"/>
    </row>
    <row r="3" customHeight="1" spans="1:1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customHeight="1" spans="1:11">
      <c r="A4" s="275" t="s">
        <v>61</v>
      </c>
      <c r="B4" s="276" t="s">
        <v>62</v>
      </c>
      <c r="C4" s="277"/>
      <c r="D4" s="275" t="s">
        <v>63</v>
      </c>
      <c r="E4" s="278"/>
      <c r="F4" s="279">
        <v>45046</v>
      </c>
      <c r="G4" s="280"/>
      <c r="H4" s="275" t="s">
        <v>173</v>
      </c>
      <c r="I4" s="278"/>
      <c r="J4" s="276" t="s">
        <v>65</v>
      </c>
      <c r="K4" s="277" t="s">
        <v>66</v>
      </c>
    </row>
    <row r="5" customHeight="1" spans="1:11">
      <c r="A5" s="281" t="s">
        <v>67</v>
      </c>
      <c r="B5" s="276" t="s">
        <v>68</v>
      </c>
      <c r="C5" s="277"/>
      <c r="D5" s="275" t="s">
        <v>174</v>
      </c>
      <c r="E5" s="278"/>
      <c r="F5" s="282">
        <v>2575</v>
      </c>
      <c r="G5" s="283"/>
      <c r="H5" s="275" t="s">
        <v>175</v>
      </c>
      <c r="I5" s="278"/>
      <c r="J5" s="276" t="s">
        <v>65</v>
      </c>
      <c r="K5" s="277" t="s">
        <v>66</v>
      </c>
    </row>
    <row r="6" customHeight="1" spans="1:11">
      <c r="A6" s="275" t="s">
        <v>71</v>
      </c>
      <c r="B6" s="284" t="s">
        <v>72</v>
      </c>
      <c r="C6" s="285" t="s">
        <v>73</v>
      </c>
      <c r="D6" s="275" t="s">
        <v>176</v>
      </c>
      <c r="E6" s="278"/>
      <c r="F6" s="286">
        <v>45041</v>
      </c>
      <c r="G6" s="287"/>
      <c r="H6" s="275" t="s">
        <v>177</v>
      </c>
      <c r="I6" s="278"/>
      <c r="J6" s="278"/>
      <c r="K6" s="347"/>
    </row>
    <row r="7" customHeight="1" spans="1:11">
      <c r="A7" s="275" t="s">
        <v>76</v>
      </c>
      <c r="B7" s="288">
        <v>2500</v>
      </c>
      <c r="C7" s="289"/>
      <c r="D7" s="275" t="s">
        <v>178</v>
      </c>
      <c r="E7" s="278"/>
      <c r="F7" s="286">
        <v>45042</v>
      </c>
      <c r="G7" s="287"/>
      <c r="H7" s="290"/>
      <c r="I7" s="276"/>
      <c r="J7" s="276"/>
      <c r="K7" s="277"/>
    </row>
    <row r="8" customHeight="1" spans="1:11">
      <c r="A8" s="291" t="s">
        <v>79</v>
      </c>
      <c r="B8" s="292" t="s">
        <v>80</v>
      </c>
      <c r="C8" s="293"/>
      <c r="D8" s="294" t="s">
        <v>81</v>
      </c>
      <c r="E8" s="295"/>
      <c r="F8" s="296">
        <v>45044</v>
      </c>
      <c r="G8" s="297"/>
      <c r="H8" s="294"/>
      <c r="I8" s="295"/>
      <c r="J8" s="295"/>
      <c r="K8" s="348"/>
    </row>
    <row r="9" customHeight="1" spans="1:15">
      <c r="A9" s="298" t="s">
        <v>179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O9" s="263">
        <f>15*5</f>
        <v>75</v>
      </c>
    </row>
    <row r="10" customHeight="1" spans="1:11">
      <c r="A10" s="299" t="s">
        <v>85</v>
      </c>
      <c r="B10" s="300" t="s">
        <v>86</v>
      </c>
      <c r="C10" s="301" t="s">
        <v>87</v>
      </c>
      <c r="D10" s="302"/>
      <c r="E10" s="303" t="s">
        <v>90</v>
      </c>
      <c r="F10" s="300" t="s">
        <v>86</v>
      </c>
      <c r="G10" s="301" t="s">
        <v>87</v>
      </c>
      <c r="H10" s="300"/>
      <c r="I10" s="303" t="s">
        <v>88</v>
      </c>
      <c r="J10" s="300" t="s">
        <v>86</v>
      </c>
      <c r="K10" s="349" t="s">
        <v>87</v>
      </c>
    </row>
    <row r="11" customHeight="1" spans="1:11">
      <c r="A11" s="281" t="s">
        <v>91</v>
      </c>
      <c r="B11" s="304" t="s">
        <v>86</v>
      </c>
      <c r="C11" s="276" t="s">
        <v>87</v>
      </c>
      <c r="D11" s="305"/>
      <c r="E11" s="306" t="s">
        <v>93</v>
      </c>
      <c r="F11" s="304" t="s">
        <v>86</v>
      </c>
      <c r="G11" s="276" t="s">
        <v>87</v>
      </c>
      <c r="H11" s="304"/>
      <c r="I11" s="306" t="s">
        <v>98</v>
      </c>
      <c r="J11" s="304" t="s">
        <v>86</v>
      </c>
      <c r="K11" s="277" t="s">
        <v>87</v>
      </c>
    </row>
    <row r="12" customHeight="1" spans="1:11">
      <c r="A12" s="294" t="s">
        <v>122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48"/>
    </row>
    <row r="13" customHeight="1" spans="1:11">
      <c r="A13" s="307" t="s">
        <v>180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customHeight="1" spans="1:11">
      <c r="A14" s="308"/>
      <c r="B14" s="309"/>
      <c r="C14" s="309"/>
      <c r="D14" s="309"/>
      <c r="E14" s="309"/>
      <c r="F14" s="309"/>
      <c r="G14" s="309"/>
      <c r="H14" s="309"/>
      <c r="I14" s="350"/>
      <c r="J14" s="350"/>
      <c r="K14" s="351"/>
    </row>
    <row r="15" customHeight="1" spans="1:11">
      <c r="A15" s="310"/>
      <c r="B15" s="311"/>
      <c r="C15" s="311"/>
      <c r="D15" s="312"/>
      <c r="E15" s="313"/>
      <c r="F15" s="311"/>
      <c r="G15" s="311"/>
      <c r="H15" s="312"/>
      <c r="I15" s="352"/>
      <c r="J15" s="353"/>
      <c r="K15" s="354"/>
    </row>
    <row r="16" customHeight="1" spans="1:1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55"/>
    </row>
    <row r="17" customHeight="1" spans="1:11">
      <c r="A17" s="307" t="s">
        <v>181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customHeight="1" spans="1:11">
      <c r="A18" s="308"/>
      <c r="B18" s="309"/>
      <c r="C18" s="309"/>
      <c r="D18" s="309"/>
      <c r="E18" s="309"/>
      <c r="F18" s="309"/>
      <c r="G18" s="309"/>
      <c r="H18" s="309"/>
      <c r="I18" s="350"/>
      <c r="J18" s="350"/>
      <c r="K18" s="351"/>
    </row>
    <row r="19" customHeight="1" spans="1:11">
      <c r="A19" s="310"/>
      <c r="B19" s="311"/>
      <c r="C19" s="311"/>
      <c r="D19" s="312"/>
      <c r="E19" s="313"/>
      <c r="F19" s="311"/>
      <c r="G19" s="311"/>
      <c r="H19" s="312"/>
      <c r="I19" s="352"/>
      <c r="J19" s="353"/>
      <c r="K19" s="354"/>
    </row>
    <row r="20" customHeight="1" spans="1:1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55"/>
    </row>
    <row r="21" customHeight="1" spans="1:11">
      <c r="A21" s="316" t="s">
        <v>119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customHeight="1" spans="1:11">
      <c r="A22" s="169" t="s">
        <v>120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33"/>
    </row>
    <row r="23" customHeight="1" spans="1:11">
      <c r="A23" s="181" t="s">
        <v>121</v>
      </c>
      <c r="B23" s="184"/>
      <c r="C23" s="276" t="s">
        <v>65</v>
      </c>
      <c r="D23" s="276" t="s">
        <v>66</v>
      </c>
      <c r="E23" s="180"/>
      <c r="F23" s="180"/>
      <c r="G23" s="180"/>
      <c r="H23" s="180"/>
      <c r="I23" s="180"/>
      <c r="J23" s="180"/>
      <c r="K23" s="226"/>
    </row>
    <row r="24" customHeight="1" spans="1:11">
      <c r="A24" s="317" t="s">
        <v>182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56"/>
    </row>
    <row r="25" customHeight="1" spans="1:1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57"/>
    </row>
    <row r="26" customHeight="1" spans="1:11">
      <c r="A26" s="298" t="s">
        <v>125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customHeight="1" spans="1:11">
      <c r="A27" s="269" t="s">
        <v>126</v>
      </c>
      <c r="B27" s="301" t="s">
        <v>96</v>
      </c>
      <c r="C27" s="301" t="s">
        <v>97</v>
      </c>
      <c r="D27" s="301" t="s">
        <v>89</v>
      </c>
      <c r="E27" s="270" t="s">
        <v>127</v>
      </c>
      <c r="F27" s="301" t="s">
        <v>96</v>
      </c>
      <c r="G27" s="301" t="s">
        <v>97</v>
      </c>
      <c r="H27" s="301" t="s">
        <v>89</v>
      </c>
      <c r="I27" s="270" t="s">
        <v>128</v>
      </c>
      <c r="J27" s="301" t="s">
        <v>96</v>
      </c>
      <c r="K27" s="349" t="s">
        <v>97</v>
      </c>
    </row>
    <row r="28" customHeight="1" spans="1:11">
      <c r="A28" s="321" t="s">
        <v>88</v>
      </c>
      <c r="B28" s="276" t="s">
        <v>96</v>
      </c>
      <c r="C28" s="276" t="s">
        <v>97</v>
      </c>
      <c r="D28" s="276" t="s">
        <v>89</v>
      </c>
      <c r="E28" s="322" t="s">
        <v>95</v>
      </c>
      <c r="F28" s="276" t="s">
        <v>96</v>
      </c>
      <c r="G28" s="276" t="s">
        <v>97</v>
      </c>
      <c r="H28" s="276" t="s">
        <v>89</v>
      </c>
      <c r="I28" s="322" t="s">
        <v>106</v>
      </c>
      <c r="J28" s="276" t="s">
        <v>96</v>
      </c>
      <c r="K28" s="277" t="s">
        <v>97</v>
      </c>
    </row>
    <row r="29" customHeight="1" spans="1:11">
      <c r="A29" s="275" t="s">
        <v>99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8"/>
    </row>
    <row r="30" customHeight="1" spans="1:11">
      <c r="A30" s="324"/>
      <c r="B30" s="325"/>
      <c r="C30" s="325"/>
      <c r="D30" s="325"/>
      <c r="E30" s="325"/>
      <c r="F30" s="325"/>
      <c r="G30" s="325"/>
      <c r="H30" s="325"/>
      <c r="I30" s="325"/>
      <c r="J30" s="325"/>
      <c r="K30" s="359"/>
    </row>
    <row r="31" customHeight="1" spans="1:11">
      <c r="A31" s="326" t="s">
        <v>183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ht="21" customHeight="1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60"/>
    </row>
    <row r="33" ht="21" customHeight="1" spans="1:1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61"/>
    </row>
    <row r="34" ht="21" customHeight="1" spans="1:11">
      <c r="A34" s="329"/>
      <c r="B34" s="330"/>
      <c r="C34" s="330"/>
      <c r="D34" s="330"/>
      <c r="E34" s="330"/>
      <c r="F34" s="330"/>
      <c r="G34" s="330"/>
      <c r="H34" s="330"/>
      <c r="I34" s="330"/>
      <c r="J34" s="330"/>
      <c r="K34" s="361"/>
    </row>
    <row r="35" ht="21" customHeight="1" spans="1:11">
      <c r="A35" s="329"/>
      <c r="B35" s="330"/>
      <c r="C35" s="330"/>
      <c r="D35" s="330"/>
      <c r="E35" s="330"/>
      <c r="F35" s="330"/>
      <c r="G35" s="330"/>
      <c r="H35" s="330"/>
      <c r="I35" s="330"/>
      <c r="J35" s="330"/>
      <c r="K35" s="361"/>
    </row>
    <row r="36" ht="21" customHeight="1" spans="1:1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61"/>
    </row>
    <row r="37" ht="21" customHeight="1" spans="1:11">
      <c r="A37" s="329"/>
      <c r="B37" s="330"/>
      <c r="C37" s="330"/>
      <c r="D37" s="330"/>
      <c r="E37" s="330"/>
      <c r="F37" s="330"/>
      <c r="G37" s="330"/>
      <c r="H37" s="330"/>
      <c r="I37" s="330"/>
      <c r="J37" s="330"/>
      <c r="K37" s="361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61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61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61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61"/>
    </row>
    <row r="42" ht="21" customHeight="1" spans="1:11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61"/>
    </row>
    <row r="43" ht="17.25" customHeight="1" spans="1:11">
      <c r="A43" s="324" t="s">
        <v>124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59"/>
    </row>
    <row r="44" customHeight="1" spans="1:11">
      <c r="A44" s="326" t="s">
        <v>184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ht="18" customHeight="1" spans="1:11">
      <c r="A45" s="331" t="s">
        <v>122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62"/>
    </row>
    <row r="46" ht="18" customHeight="1" spans="1:1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62"/>
    </row>
    <row r="47" ht="18" customHeight="1" spans="1:1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57"/>
    </row>
    <row r="48" ht="21" customHeight="1" spans="1:11">
      <c r="A48" s="333" t="s">
        <v>130</v>
      </c>
      <c r="B48" s="334" t="s">
        <v>131</v>
      </c>
      <c r="C48" s="334"/>
      <c r="D48" s="335" t="s">
        <v>132</v>
      </c>
      <c r="E48" s="336"/>
      <c r="F48" s="335" t="s">
        <v>134</v>
      </c>
      <c r="G48" s="337"/>
      <c r="H48" s="338" t="s">
        <v>135</v>
      </c>
      <c r="I48" s="338"/>
      <c r="J48" s="334"/>
      <c r="K48" s="363"/>
    </row>
    <row r="49" customHeight="1" spans="1:11">
      <c r="A49" s="339" t="s">
        <v>185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64"/>
    </row>
    <row r="50" customHeight="1" spans="1:11">
      <c r="A50" s="341"/>
      <c r="B50" s="342"/>
      <c r="C50" s="342"/>
      <c r="D50" s="342"/>
      <c r="E50" s="342"/>
      <c r="F50" s="342"/>
      <c r="G50" s="342"/>
      <c r="H50" s="342"/>
      <c r="I50" s="342"/>
      <c r="J50" s="342"/>
      <c r="K50" s="365"/>
    </row>
    <row r="51" customHeight="1" spans="1:1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66"/>
    </row>
    <row r="52" ht="21" customHeight="1" spans="1:11">
      <c r="A52" s="333" t="s">
        <v>130</v>
      </c>
      <c r="B52" s="334" t="s">
        <v>131</v>
      </c>
      <c r="C52" s="334"/>
      <c r="D52" s="335" t="s">
        <v>132</v>
      </c>
      <c r="E52" s="335"/>
      <c r="F52" s="335" t="s">
        <v>134</v>
      </c>
      <c r="G52" s="335"/>
      <c r="H52" s="338" t="s">
        <v>135</v>
      </c>
      <c r="I52" s="338"/>
      <c r="J52" s="367"/>
      <c r="K52" s="3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24"/>
  <sheetViews>
    <sheetView workbookViewId="0">
      <selection activeCell="A4" sqref="A4:G14"/>
    </sheetView>
  </sheetViews>
  <sheetFormatPr defaultColWidth="9" defaultRowHeight="14.25"/>
  <cols>
    <col min="1" max="1" width="13.625" style="98" customWidth="1"/>
    <col min="2" max="2" width="8.5" style="98" customWidth="1"/>
    <col min="3" max="3" width="8.5" style="99" customWidth="1"/>
    <col min="4" max="7" width="8.5" style="98" customWidth="1"/>
    <col min="8" max="8" width="2.75" style="98" customWidth="1"/>
    <col min="9" max="9" width="9.15833333333333" style="98" customWidth="1"/>
    <col min="10" max="17" width="8.125" style="98" customWidth="1"/>
    <col min="18" max="18" width="8.125" style="243" customWidth="1"/>
    <col min="19" max="21" width="8.125" style="98" customWidth="1"/>
    <col min="22" max="259" width="9" style="98"/>
    <col min="260" max="16384" width="9" style="101"/>
  </cols>
  <sheetData>
    <row r="1" s="98" customFormat="1" ht="29" customHeight="1" spans="1:262">
      <c r="A1" s="102" t="s">
        <v>138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255"/>
      <c r="S1" s="103"/>
      <c r="T1" s="103"/>
      <c r="U1" s="103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  <c r="IW1" s="101"/>
      <c r="IX1" s="101"/>
      <c r="IY1" s="101"/>
      <c r="IZ1" s="101"/>
      <c r="JA1" s="101"/>
      <c r="JB1" s="101"/>
    </row>
    <row r="2" s="98" customFormat="1" ht="20" customHeight="1" spans="1:262">
      <c r="A2" s="105" t="s">
        <v>61</v>
      </c>
      <c r="B2" s="244"/>
      <c r="C2" s="245"/>
      <c r="D2" s="108" t="s">
        <v>67</v>
      </c>
      <c r="E2" s="109"/>
      <c r="F2" s="109"/>
      <c r="G2" s="109"/>
      <c r="H2" s="110"/>
      <c r="I2" s="146" t="s">
        <v>56</v>
      </c>
      <c r="J2" s="146"/>
      <c r="K2" s="146"/>
      <c r="L2" s="147" t="s">
        <v>57</v>
      </c>
      <c r="M2" s="147"/>
      <c r="N2" s="147"/>
      <c r="O2" s="147"/>
      <c r="P2" s="147"/>
      <c r="Q2" s="147"/>
      <c r="R2" s="256"/>
      <c r="S2" s="147"/>
      <c r="T2" s="147"/>
      <c r="U2" s="148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</row>
    <row r="3" s="98" customFormat="1" spans="1:262">
      <c r="A3" s="111" t="s">
        <v>186</v>
      </c>
      <c r="B3" s="150"/>
      <c r="C3" s="151"/>
      <c r="D3" s="151" t="s">
        <v>139</v>
      </c>
      <c r="E3" s="151"/>
      <c r="F3" s="151"/>
      <c r="G3" s="150" t="s">
        <v>140</v>
      </c>
      <c r="H3" s="114"/>
      <c r="I3" s="251" t="s">
        <v>187</v>
      </c>
      <c r="J3" s="251"/>
      <c r="K3" s="251"/>
      <c r="L3" s="251"/>
      <c r="M3" s="251"/>
      <c r="N3" s="251"/>
      <c r="O3" s="251"/>
      <c r="P3" s="251"/>
      <c r="Q3" s="251"/>
      <c r="R3" s="257"/>
      <c r="S3" s="251"/>
      <c r="T3" s="251"/>
      <c r="U3" s="258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</row>
    <row r="4" s="98" customFormat="1" ht="16.5" spans="1:262">
      <c r="A4" s="115" t="s">
        <v>141</v>
      </c>
      <c r="B4" s="116" t="s">
        <v>142</v>
      </c>
      <c r="C4" s="116" t="s">
        <v>143</v>
      </c>
      <c r="D4" s="116" t="s">
        <v>144</v>
      </c>
      <c r="E4" s="116" t="s">
        <v>145</v>
      </c>
      <c r="F4" s="116" t="s">
        <v>146</v>
      </c>
      <c r="G4" s="116" t="s">
        <v>147</v>
      </c>
      <c r="H4" s="114"/>
      <c r="I4" s="252"/>
      <c r="J4" s="253" t="s">
        <v>188</v>
      </c>
      <c r="K4" s="253" t="s">
        <v>188</v>
      </c>
      <c r="L4" s="253" t="s">
        <v>189</v>
      </c>
      <c r="M4" s="253" t="s">
        <v>189</v>
      </c>
      <c r="N4" s="253" t="s">
        <v>190</v>
      </c>
      <c r="O4" s="253" t="s">
        <v>190</v>
      </c>
      <c r="P4" s="253" t="s">
        <v>191</v>
      </c>
      <c r="Q4" s="253" t="s">
        <v>191</v>
      </c>
      <c r="R4" s="253" t="s">
        <v>192</v>
      </c>
      <c r="S4" s="253" t="s">
        <v>192</v>
      </c>
      <c r="T4" s="116" t="s">
        <v>147</v>
      </c>
      <c r="U4" s="116" t="s">
        <v>147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</row>
    <row r="5" s="98" customFormat="1" ht="20" customHeight="1" spans="1:262">
      <c r="A5" s="117" t="s">
        <v>148</v>
      </c>
      <c r="B5" s="118">
        <f t="shared" ref="B5:B8" si="0">C5-4</f>
        <v>45</v>
      </c>
      <c r="C5" s="118">
        <v>49</v>
      </c>
      <c r="D5" s="118">
        <f t="shared" ref="D5:D8" si="1">C5+4</f>
        <v>53</v>
      </c>
      <c r="E5" s="118">
        <f>D5+4</f>
        <v>57</v>
      </c>
      <c r="F5" s="118">
        <v>61</v>
      </c>
      <c r="G5" s="119">
        <v>65</v>
      </c>
      <c r="H5" s="120"/>
      <c r="I5" s="252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9"/>
      <c r="V5" s="101"/>
      <c r="W5" s="260"/>
      <c r="X5" s="26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101"/>
      <c r="IY5" s="101"/>
      <c r="IZ5" s="101"/>
      <c r="JA5" s="101"/>
      <c r="JB5" s="101"/>
    </row>
    <row r="6" s="98" customFormat="1" ht="20" customHeight="1" spans="1:262">
      <c r="A6" s="117" t="s">
        <v>151</v>
      </c>
      <c r="B6" s="118">
        <f t="shared" si="0"/>
        <v>80</v>
      </c>
      <c r="C6" s="118">
        <v>84</v>
      </c>
      <c r="D6" s="118">
        <f t="shared" si="1"/>
        <v>88</v>
      </c>
      <c r="E6" s="118">
        <f t="shared" ref="E6:E8" si="2">D6+6</f>
        <v>94</v>
      </c>
      <c r="F6" s="118">
        <v>100</v>
      </c>
      <c r="G6" s="121">
        <v>106</v>
      </c>
      <c r="H6" s="120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7"/>
      <c r="V6" s="101"/>
      <c r="W6" s="261"/>
      <c r="X6" s="260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  <c r="IW6" s="101"/>
      <c r="IX6" s="101"/>
      <c r="IY6" s="101"/>
      <c r="IZ6" s="101"/>
      <c r="JA6" s="101"/>
      <c r="JB6" s="101"/>
    </row>
    <row r="7" s="98" customFormat="1" ht="20" customHeight="1" spans="1:262">
      <c r="A7" s="117" t="s">
        <v>153</v>
      </c>
      <c r="B7" s="118">
        <f t="shared" si="0"/>
        <v>68</v>
      </c>
      <c r="C7" s="118">
        <v>72</v>
      </c>
      <c r="D7" s="118">
        <f t="shared" si="1"/>
        <v>76</v>
      </c>
      <c r="E7" s="118">
        <f t="shared" si="2"/>
        <v>82</v>
      </c>
      <c r="F7" s="118">
        <v>88</v>
      </c>
      <c r="G7" s="121">
        <v>94</v>
      </c>
      <c r="H7" s="120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  <c r="V7" s="101"/>
      <c r="W7" s="26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  <c r="IW7" s="101"/>
      <c r="IX7" s="101"/>
      <c r="IY7" s="101"/>
      <c r="IZ7" s="101"/>
      <c r="JA7" s="101"/>
      <c r="JB7" s="101"/>
    </row>
    <row r="8" s="98" customFormat="1" ht="20" customHeight="1" spans="1:262">
      <c r="A8" s="122" t="s">
        <v>155</v>
      </c>
      <c r="B8" s="123">
        <f t="shared" si="0"/>
        <v>78</v>
      </c>
      <c r="C8" s="123">
        <v>82</v>
      </c>
      <c r="D8" s="123">
        <f t="shared" si="1"/>
        <v>86</v>
      </c>
      <c r="E8" s="123">
        <f t="shared" si="2"/>
        <v>92</v>
      </c>
      <c r="F8" s="123">
        <v>98</v>
      </c>
      <c r="G8" s="121">
        <v>104</v>
      </c>
      <c r="H8" s="120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/>
      <c r="V8" s="101"/>
      <c r="W8" s="26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</row>
    <row r="9" s="98" customFormat="1" ht="20" customHeight="1" spans="1:262">
      <c r="A9" s="122" t="s">
        <v>157</v>
      </c>
      <c r="B9" s="123">
        <f>C9-1</f>
        <v>39</v>
      </c>
      <c r="C9" s="123">
        <v>40</v>
      </c>
      <c r="D9" s="123">
        <f>C9+1</f>
        <v>41</v>
      </c>
      <c r="E9" s="123">
        <f>D9+1.5</f>
        <v>42.5</v>
      </c>
      <c r="F9" s="123">
        <v>44</v>
      </c>
      <c r="G9" s="124">
        <v>45.5</v>
      </c>
      <c r="H9" s="120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9"/>
      <c r="V9" s="101"/>
      <c r="W9" s="26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  <c r="IW9" s="101"/>
      <c r="IX9" s="101"/>
      <c r="IY9" s="101"/>
      <c r="IZ9" s="101"/>
      <c r="JA9" s="101"/>
      <c r="JB9" s="101"/>
    </row>
    <row r="10" s="98" customFormat="1" ht="20" customHeight="1" spans="1:262">
      <c r="A10" s="122" t="s">
        <v>159</v>
      </c>
      <c r="B10" s="123">
        <f>C10-4.75</f>
        <v>57.25</v>
      </c>
      <c r="C10" s="123">
        <v>62</v>
      </c>
      <c r="D10" s="123">
        <f>C10+4.1+0.6</f>
        <v>66.7</v>
      </c>
      <c r="E10" s="123">
        <f>D10+4.1+0.6</f>
        <v>71.4</v>
      </c>
      <c r="F10" s="123">
        <v>76.1</v>
      </c>
      <c r="G10" s="121">
        <v>80.8</v>
      </c>
      <c r="H10" s="120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9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</row>
    <row r="11" s="98" customFormat="1" ht="20" customHeight="1" spans="1:262">
      <c r="A11" s="122" t="s">
        <v>160</v>
      </c>
      <c r="B11" s="123">
        <f>C11-1.2</f>
        <v>14.8</v>
      </c>
      <c r="C11" s="123">
        <v>16</v>
      </c>
      <c r="D11" s="123">
        <f>C11+1.2</f>
        <v>17.2</v>
      </c>
      <c r="E11" s="123">
        <f>D11+1.2</f>
        <v>18.4</v>
      </c>
      <c r="F11" s="123">
        <v>19.6</v>
      </c>
      <c r="G11" s="121">
        <v>20.8</v>
      </c>
      <c r="H11" s="120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9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</row>
    <row r="12" s="98" customFormat="1" ht="20" customHeight="1" spans="1:262">
      <c r="A12" s="122" t="s">
        <v>162</v>
      </c>
      <c r="B12" s="123">
        <f>C12-0.8</f>
        <v>12.7</v>
      </c>
      <c r="C12" s="123">
        <v>13.5</v>
      </c>
      <c r="D12" s="123">
        <f>C12+0.8</f>
        <v>14.3</v>
      </c>
      <c r="E12" s="123">
        <f>D12+1</f>
        <v>15.3</v>
      </c>
      <c r="F12" s="123">
        <v>16.3</v>
      </c>
      <c r="G12" s="121">
        <v>17.1</v>
      </c>
      <c r="H12" s="120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9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</row>
    <row r="13" s="98" customFormat="1" ht="20" customHeight="1" spans="1:262">
      <c r="A13" s="125" t="s">
        <v>165</v>
      </c>
      <c r="B13" s="126">
        <f>C13-0.2</f>
        <v>11.3</v>
      </c>
      <c r="C13" s="126">
        <v>11.5</v>
      </c>
      <c r="D13" s="126">
        <f>C13+0.2</f>
        <v>11.7</v>
      </c>
      <c r="E13" s="126">
        <f>D13+0.4</f>
        <v>12.1</v>
      </c>
      <c r="F13" s="126">
        <v>12.5</v>
      </c>
      <c r="G13" s="121">
        <v>12.9</v>
      </c>
      <c r="H13" s="120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9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</row>
    <row r="14" s="98" customFormat="1" ht="20" customHeight="1" spans="1:262">
      <c r="A14" s="125" t="s">
        <v>166</v>
      </c>
      <c r="B14" s="126">
        <v>7.8</v>
      </c>
      <c r="C14" s="126">
        <v>8</v>
      </c>
      <c r="D14" s="126">
        <v>8.2</v>
      </c>
      <c r="E14" s="126">
        <v>8.6</v>
      </c>
      <c r="F14" s="126">
        <v>8.9</v>
      </c>
      <c r="G14" s="126">
        <v>9.5</v>
      </c>
      <c r="H14" s="120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9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</row>
    <row r="15" s="98" customFormat="1" ht="20" customHeight="1" spans="8:262">
      <c r="H15" s="120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9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</row>
    <row r="16" s="98" customFormat="1" ht="20" customHeight="1" spans="1:262">
      <c r="A16" s="246"/>
      <c r="B16" s="247"/>
      <c r="C16" s="247"/>
      <c r="D16" s="248"/>
      <c r="E16" s="247"/>
      <c r="F16" s="247"/>
      <c r="G16" s="247"/>
      <c r="H16" s="120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</row>
    <row r="17" s="98" customFormat="1" ht="20" customHeight="1" spans="1:262">
      <c r="A17" s="249"/>
      <c r="B17" s="128"/>
      <c r="C17" s="128"/>
      <c r="D17" s="250"/>
      <c r="E17" s="128"/>
      <c r="F17" s="128"/>
      <c r="G17" s="128"/>
      <c r="H17" s="120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</row>
    <row r="18" s="98" customFormat="1" ht="20" customHeight="1" spans="1:262">
      <c r="A18" s="249"/>
      <c r="B18" s="128"/>
      <c r="C18" s="128"/>
      <c r="D18" s="129"/>
      <c r="E18" s="128"/>
      <c r="F18" s="128"/>
      <c r="G18" s="128"/>
      <c r="H18" s="120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</row>
    <row r="19" s="98" customFormat="1" ht="20" customHeight="1" spans="1:262">
      <c r="A19" s="137"/>
      <c r="B19" s="131"/>
      <c r="C19" s="131"/>
      <c r="D19" s="131"/>
      <c r="E19" s="131"/>
      <c r="F19" s="131"/>
      <c r="G19" s="131"/>
      <c r="H19" s="120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9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</row>
    <row r="20" s="98" customFormat="1" ht="20" customHeight="1" spans="1:262">
      <c r="A20" s="132"/>
      <c r="B20" s="133"/>
      <c r="C20" s="133"/>
      <c r="D20" s="133"/>
      <c r="E20" s="133"/>
      <c r="F20" s="133"/>
      <c r="G20" s="133"/>
      <c r="H20" s="120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9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  <c r="IW20" s="101"/>
      <c r="IX20" s="101"/>
      <c r="IY20" s="101"/>
      <c r="IZ20" s="101"/>
      <c r="JA20" s="101"/>
      <c r="JB20" s="101"/>
    </row>
    <row r="21" s="98" customFormat="1" ht="20" customHeight="1" spans="1:262">
      <c r="A21" s="134"/>
      <c r="B21" s="135"/>
      <c r="C21" s="135"/>
      <c r="D21" s="136"/>
      <c r="E21" s="135"/>
      <c r="F21" s="135"/>
      <c r="G21" s="135"/>
      <c r="H21" s="138"/>
      <c r="I21" s="160"/>
      <c r="J21" s="160"/>
      <c r="K21" s="160"/>
      <c r="L21" s="160"/>
      <c r="M21" s="160"/>
      <c r="N21" s="161"/>
      <c r="O21" s="161"/>
      <c r="P21" s="160"/>
      <c r="Q21" s="160"/>
      <c r="R21" s="160"/>
      <c r="S21" s="160"/>
      <c r="T21" s="161"/>
      <c r="U21" s="162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101"/>
      <c r="JA21" s="101"/>
      <c r="JB21" s="101"/>
    </row>
    <row r="22" s="98" customFormat="1" ht="17.25" spans="1:262">
      <c r="A22" s="139"/>
      <c r="B22" s="140"/>
      <c r="C22" s="140"/>
      <c r="D22" s="141"/>
      <c r="E22" s="140"/>
      <c r="F22" s="140"/>
      <c r="G22" s="142"/>
      <c r="R22" s="243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</row>
    <row r="23" s="98" customFormat="1" spans="1:262">
      <c r="A23" s="143" t="s">
        <v>167</v>
      </c>
      <c r="B23" s="143"/>
      <c r="C23" s="144"/>
      <c r="R23" s="243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</row>
    <row r="24" s="98" customFormat="1" spans="3:262">
      <c r="C24" s="99"/>
      <c r="I24" s="163" t="s">
        <v>168</v>
      </c>
      <c r="J24" s="163"/>
      <c r="K24" s="163"/>
      <c r="L24" s="164">
        <v>44719</v>
      </c>
      <c r="M24" s="164"/>
      <c r="N24" s="163" t="s">
        <v>169</v>
      </c>
      <c r="O24" s="163" t="s">
        <v>170</v>
      </c>
      <c r="P24" s="163"/>
      <c r="Q24" s="163"/>
      <c r="R24" s="262" t="s">
        <v>171</v>
      </c>
      <c r="S24" s="163"/>
      <c r="T24" s="98" t="s">
        <v>136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</row>
  </sheetData>
  <mergeCells count="7">
    <mergeCell ref="A1:T1"/>
    <mergeCell ref="B2:C2"/>
    <mergeCell ref="E2:G2"/>
    <mergeCell ref="L2:U2"/>
    <mergeCell ref="D3:F3"/>
    <mergeCell ref="I3:U3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2" sqref="A22:K22"/>
    </sheetView>
  </sheetViews>
  <sheetFormatPr defaultColWidth="10.125" defaultRowHeight="14.25"/>
  <cols>
    <col min="1" max="1" width="9.625" style="167" customWidth="1"/>
    <col min="2" max="2" width="9.25" style="167" customWidth="1"/>
    <col min="3" max="3" width="11.875" style="167" customWidth="1"/>
    <col min="4" max="4" width="9.5" style="167" customWidth="1"/>
    <col min="5" max="6" width="10.375" style="167" customWidth="1"/>
    <col min="7" max="7" width="9.5" style="167" customWidth="1"/>
    <col min="8" max="8" width="9.125" style="167" customWidth="1"/>
    <col min="9" max="9" width="8.125" style="167" customWidth="1"/>
    <col min="10" max="10" width="10.5" style="167" customWidth="1"/>
    <col min="11" max="11" width="12.125" style="167" customWidth="1"/>
    <col min="12" max="16384" width="10.125" style="167"/>
  </cols>
  <sheetData>
    <row r="1" ht="26.25" spans="1:11">
      <c r="A1" s="168" t="s">
        <v>193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8" customHeight="1" spans="1:11">
      <c r="A2" s="169" t="s">
        <v>53</v>
      </c>
      <c r="B2" s="170" t="s">
        <v>68</v>
      </c>
      <c r="C2" s="170"/>
      <c r="D2" s="171" t="s">
        <v>61</v>
      </c>
      <c r="E2" s="172" t="s">
        <v>62</v>
      </c>
      <c r="F2" s="173" t="s">
        <v>194</v>
      </c>
      <c r="G2" s="174" t="s">
        <v>195</v>
      </c>
      <c r="H2" s="174"/>
      <c r="I2" s="204" t="s">
        <v>56</v>
      </c>
      <c r="J2" s="174" t="s">
        <v>57</v>
      </c>
      <c r="K2" s="225"/>
    </row>
    <row r="3" ht="18" customHeight="1" spans="1:11">
      <c r="A3" s="175" t="s">
        <v>76</v>
      </c>
      <c r="B3" s="176">
        <v>2500</v>
      </c>
      <c r="C3" s="176"/>
      <c r="D3" s="177" t="s">
        <v>196</v>
      </c>
      <c r="E3" s="178">
        <v>44931</v>
      </c>
      <c r="F3" s="179"/>
      <c r="G3" s="179"/>
      <c r="H3" s="180" t="s">
        <v>197</v>
      </c>
      <c r="I3" s="180"/>
      <c r="J3" s="180"/>
      <c r="K3" s="226"/>
    </row>
    <row r="4" ht="18" customHeight="1" spans="1:11">
      <c r="A4" s="181" t="s">
        <v>71</v>
      </c>
      <c r="B4" s="182" t="s">
        <v>198</v>
      </c>
      <c r="C4" s="183" t="s">
        <v>199</v>
      </c>
      <c r="D4" s="184" t="s">
        <v>200</v>
      </c>
      <c r="E4" s="179" t="s">
        <v>201</v>
      </c>
      <c r="F4" s="179"/>
      <c r="G4" s="179"/>
      <c r="H4" s="184" t="s">
        <v>202</v>
      </c>
      <c r="I4" s="184"/>
      <c r="J4" s="183" t="s">
        <v>65</v>
      </c>
      <c r="K4" s="227" t="s">
        <v>66</v>
      </c>
    </row>
    <row r="5" ht="18" customHeight="1" spans="1:13">
      <c r="A5" s="181" t="s">
        <v>203</v>
      </c>
      <c r="B5" s="176">
        <v>3</v>
      </c>
      <c r="C5" s="176"/>
      <c r="D5" s="177" t="s">
        <v>204</v>
      </c>
      <c r="E5" s="180" t="s">
        <v>205</v>
      </c>
      <c r="G5" s="177"/>
      <c r="H5" s="184" t="s">
        <v>206</v>
      </c>
      <c r="I5" s="184"/>
      <c r="J5" s="183" t="s">
        <v>65</v>
      </c>
      <c r="K5" s="227" t="s">
        <v>66</v>
      </c>
      <c r="M5" s="228"/>
    </row>
    <row r="6" ht="18" customHeight="1" spans="1:11">
      <c r="A6" s="185" t="s">
        <v>207</v>
      </c>
      <c r="B6" s="186"/>
      <c r="C6" s="186"/>
      <c r="D6" s="187" t="s">
        <v>208</v>
      </c>
      <c r="E6" s="188">
        <v>2500</v>
      </c>
      <c r="F6" s="189"/>
      <c r="G6" s="187"/>
      <c r="H6" s="190" t="s">
        <v>209</v>
      </c>
      <c r="I6" s="190"/>
      <c r="J6" s="189" t="s">
        <v>65</v>
      </c>
      <c r="K6" s="229" t="s">
        <v>66</v>
      </c>
    </row>
    <row r="7" ht="18" customHeight="1" spans="1:11">
      <c r="A7" s="191"/>
      <c r="B7" s="192"/>
      <c r="C7" s="192"/>
      <c r="D7" s="191"/>
      <c r="E7" s="192"/>
      <c r="F7" s="193"/>
      <c r="G7" s="191"/>
      <c r="H7" s="193"/>
      <c r="I7" s="192"/>
      <c r="J7" s="192"/>
      <c r="K7" s="192"/>
    </row>
    <row r="8" ht="18" customHeight="1" spans="1:11">
      <c r="A8" s="194" t="s">
        <v>210</v>
      </c>
      <c r="B8" s="173" t="s">
        <v>211</v>
      </c>
      <c r="C8" s="173" t="s">
        <v>212</v>
      </c>
      <c r="D8" s="173" t="s">
        <v>213</v>
      </c>
      <c r="E8" s="173" t="s">
        <v>214</v>
      </c>
      <c r="F8" s="173" t="s">
        <v>215</v>
      </c>
      <c r="G8" s="195" t="s">
        <v>216</v>
      </c>
      <c r="H8" s="196"/>
      <c r="I8" s="196"/>
      <c r="J8" s="196"/>
      <c r="K8" s="230"/>
    </row>
    <row r="9" ht="18" customHeight="1" spans="1:11">
      <c r="A9" s="181" t="s">
        <v>217</v>
      </c>
      <c r="B9" s="184"/>
      <c r="C9" s="183" t="s">
        <v>65</v>
      </c>
      <c r="D9" s="183" t="s">
        <v>66</v>
      </c>
      <c r="E9" s="177" t="s">
        <v>218</v>
      </c>
      <c r="F9" s="197" t="s">
        <v>219</v>
      </c>
      <c r="G9" s="198"/>
      <c r="H9" s="199"/>
      <c r="I9" s="199"/>
      <c r="J9" s="199"/>
      <c r="K9" s="231"/>
    </row>
    <row r="10" ht="18" customHeight="1" spans="1:11">
      <c r="A10" s="181" t="s">
        <v>220</v>
      </c>
      <c r="B10" s="184"/>
      <c r="C10" s="183" t="s">
        <v>65</v>
      </c>
      <c r="D10" s="183" t="s">
        <v>66</v>
      </c>
      <c r="E10" s="177" t="s">
        <v>221</v>
      </c>
      <c r="F10" s="197" t="s">
        <v>222</v>
      </c>
      <c r="G10" s="198" t="s">
        <v>223</v>
      </c>
      <c r="H10" s="199"/>
      <c r="I10" s="199"/>
      <c r="J10" s="199"/>
      <c r="K10" s="231"/>
    </row>
    <row r="11" ht="18" customHeight="1" spans="1:11">
      <c r="A11" s="200" t="s">
        <v>179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32"/>
    </row>
    <row r="12" ht="18" customHeight="1" spans="1:11">
      <c r="A12" s="175" t="s">
        <v>90</v>
      </c>
      <c r="B12" s="183" t="s">
        <v>86</v>
      </c>
      <c r="C12" s="183" t="s">
        <v>87</v>
      </c>
      <c r="D12" s="197"/>
      <c r="E12" s="177" t="s">
        <v>88</v>
      </c>
      <c r="F12" s="183" t="s">
        <v>86</v>
      </c>
      <c r="G12" s="183" t="s">
        <v>87</v>
      </c>
      <c r="H12" s="183"/>
      <c r="I12" s="177" t="s">
        <v>224</v>
      </c>
      <c r="J12" s="183" t="s">
        <v>86</v>
      </c>
      <c r="K12" s="227" t="s">
        <v>87</v>
      </c>
    </row>
    <row r="13" ht="18" customHeight="1" spans="1:11">
      <c r="A13" s="175" t="s">
        <v>93</v>
      </c>
      <c r="B13" s="183" t="s">
        <v>86</v>
      </c>
      <c r="C13" s="183" t="s">
        <v>87</v>
      </c>
      <c r="D13" s="197"/>
      <c r="E13" s="177" t="s">
        <v>98</v>
      </c>
      <c r="F13" s="183" t="s">
        <v>86</v>
      </c>
      <c r="G13" s="183" t="s">
        <v>87</v>
      </c>
      <c r="H13" s="183"/>
      <c r="I13" s="177" t="s">
        <v>225</v>
      </c>
      <c r="J13" s="183" t="s">
        <v>86</v>
      </c>
      <c r="K13" s="227" t="s">
        <v>87</v>
      </c>
    </row>
    <row r="14" ht="18" customHeight="1" spans="1:11">
      <c r="A14" s="185" t="s">
        <v>226</v>
      </c>
      <c r="B14" s="189" t="s">
        <v>86</v>
      </c>
      <c r="C14" s="189" t="s">
        <v>87</v>
      </c>
      <c r="D14" s="202"/>
      <c r="E14" s="187" t="s">
        <v>227</v>
      </c>
      <c r="F14" s="189" t="s">
        <v>86</v>
      </c>
      <c r="G14" s="189" t="s">
        <v>87</v>
      </c>
      <c r="H14" s="189"/>
      <c r="I14" s="187" t="s">
        <v>228</v>
      </c>
      <c r="J14" s="189" t="s">
        <v>86</v>
      </c>
      <c r="K14" s="229" t="s">
        <v>87</v>
      </c>
    </row>
    <row r="15" ht="18" customHeight="1" spans="1:11">
      <c r="A15" s="191"/>
      <c r="B15" s="203"/>
      <c r="C15" s="203"/>
      <c r="D15" s="192"/>
      <c r="E15" s="191"/>
      <c r="F15" s="203"/>
      <c r="G15" s="203"/>
      <c r="H15" s="203"/>
      <c r="I15" s="191"/>
      <c r="J15" s="203"/>
      <c r="K15" s="203"/>
    </row>
    <row r="16" s="165" customFormat="1" ht="18" customHeight="1" spans="1:11">
      <c r="A16" s="169" t="s">
        <v>229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33"/>
    </row>
    <row r="17" ht="18" customHeight="1" spans="1:11">
      <c r="A17" s="181" t="s">
        <v>230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234"/>
    </row>
    <row r="18" ht="18" customHeight="1" spans="1:11">
      <c r="A18" s="181" t="s">
        <v>231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234"/>
    </row>
    <row r="19" ht="22" customHeight="1" spans="1:11">
      <c r="A19" s="205"/>
      <c r="B19" s="183"/>
      <c r="C19" s="183"/>
      <c r="D19" s="183"/>
      <c r="E19" s="183"/>
      <c r="F19" s="183"/>
      <c r="G19" s="183"/>
      <c r="H19" s="183"/>
      <c r="I19" s="183"/>
      <c r="J19" s="183"/>
      <c r="K19" s="227"/>
    </row>
    <row r="20" ht="22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35"/>
    </row>
    <row r="21" ht="22" customHeight="1" spans="1:11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35"/>
    </row>
    <row r="22" ht="22" customHeight="1" spans="1:11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35"/>
    </row>
    <row r="23" ht="22" customHeight="1" spans="1:11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36"/>
    </row>
    <row r="24" ht="18" customHeight="1" spans="1:11">
      <c r="A24" s="181" t="s">
        <v>121</v>
      </c>
      <c r="B24" s="184"/>
      <c r="C24" s="183" t="s">
        <v>65</v>
      </c>
      <c r="D24" s="183" t="s">
        <v>66</v>
      </c>
      <c r="E24" s="180"/>
      <c r="F24" s="180"/>
      <c r="G24" s="180"/>
      <c r="H24" s="180"/>
      <c r="I24" s="180"/>
      <c r="J24" s="180"/>
      <c r="K24" s="226"/>
    </row>
    <row r="25" ht="18" customHeight="1" spans="1:11">
      <c r="A25" s="210" t="s">
        <v>232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37"/>
    </row>
    <row r="26" ht="15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ht="20" customHeight="1" spans="1:11">
      <c r="A27" s="213" t="s">
        <v>233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38" t="s">
        <v>234</v>
      </c>
    </row>
    <row r="28" ht="23" customHeight="1" spans="1:1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38">
        <v>1</v>
      </c>
    </row>
    <row r="29" ht="23" customHeight="1" spans="1:11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38">
        <v>1</v>
      </c>
    </row>
    <row r="30" ht="23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38">
        <v>1</v>
      </c>
    </row>
    <row r="31" ht="23" customHeight="1" spans="1:1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38"/>
    </row>
    <row r="32" ht="23" customHeight="1" spans="1:11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38"/>
    </row>
    <row r="33" ht="23" customHeight="1" spans="1:1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38"/>
    </row>
    <row r="34" ht="23" customHeight="1" spans="1:1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31"/>
    </row>
    <row r="35" ht="23" customHeight="1" spans="1:1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39"/>
    </row>
    <row r="36" ht="23" customHeight="1" spans="1:11">
      <c r="A36" s="216" t="s">
        <v>235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40">
        <f>SUM(K28:K35)</f>
        <v>3</v>
      </c>
    </row>
    <row r="37" ht="18.75" customHeight="1" spans="1:11">
      <c r="A37" s="218" t="s">
        <v>236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41"/>
    </row>
    <row r="38" s="166" customFormat="1" ht="18.75" customHeight="1" spans="1:11">
      <c r="A38" s="181" t="s">
        <v>237</v>
      </c>
      <c r="B38" s="184"/>
      <c r="C38" s="184"/>
      <c r="D38" s="180" t="s">
        <v>238</v>
      </c>
      <c r="E38" s="180"/>
      <c r="F38" s="220" t="s">
        <v>239</v>
      </c>
      <c r="G38" s="221"/>
      <c r="H38" s="184" t="s">
        <v>240</v>
      </c>
      <c r="I38" s="184"/>
      <c r="J38" s="184" t="s">
        <v>241</v>
      </c>
      <c r="K38" s="234"/>
    </row>
    <row r="39" ht="18.75" customHeight="1" spans="1:13">
      <c r="A39" s="181" t="s">
        <v>122</v>
      </c>
      <c r="B39" s="184" t="s">
        <v>242</v>
      </c>
      <c r="C39" s="184"/>
      <c r="D39" s="184"/>
      <c r="E39" s="184"/>
      <c r="F39" s="184"/>
      <c r="G39" s="184"/>
      <c r="H39" s="184"/>
      <c r="I39" s="184"/>
      <c r="J39" s="184"/>
      <c r="K39" s="234"/>
      <c r="M39" s="166"/>
    </row>
    <row r="40" ht="24" customHeight="1" spans="1:11">
      <c r="A40" s="181"/>
      <c r="B40" s="184"/>
      <c r="C40" s="184"/>
      <c r="D40" s="184"/>
      <c r="E40" s="184"/>
      <c r="F40" s="184"/>
      <c r="G40" s="184"/>
      <c r="H40" s="184"/>
      <c r="I40" s="184"/>
      <c r="J40" s="184"/>
      <c r="K40" s="234"/>
    </row>
    <row r="41" ht="24" customHeight="1" spans="1:11">
      <c r="A41" s="181"/>
      <c r="B41" s="184"/>
      <c r="C41" s="184"/>
      <c r="D41" s="184"/>
      <c r="E41" s="184"/>
      <c r="F41" s="184"/>
      <c r="G41" s="184"/>
      <c r="H41" s="184"/>
      <c r="I41" s="184"/>
      <c r="J41" s="184"/>
      <c r="K41" s="234"/>
    </row>
    <row r="42" ht="32.1" customHeight="1" spans="1:11">
      <c r="A42" s="185" t="s">
        <v>130</v>
      </c>
      <c r="B42" s="188" t="s">
        <v>243</v>
      </c>
      <c r="C42" s="188"/>
      <c r="D42" s="187" t="s">
        <v>244</v>
      </c>
      <c r="E42" s="202" t="s">
        <v>170</v>
      </c>
      <c r="F42" s="222">
        <v>44875</v>
      </c>
      <c r="G42" s="223"/>
      <c r="H42" s="224" t="s">
        <v>135</v>
      </c>
      <c r="I42" s="224"/>
      <c r="J42" s="188" t="s">
        <v>136</v>
      </c>
      <c r="K42" s="24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F16" sqref="F16"/>
    </sheetView>
  </sheetViews>
  <sheetFormatPr defaultColWidth="9" defaultRowHeight="14.25"/>
  <cols>
    <col min="1" max="1" width="13.625" style="98" customWidth="1"/>
    <col min="2" max="2" width="8.5" style="98" customWidth="1"/>
    <col min="3" max="3" width="8.5" style="99" customWidth="1"/>
    <col min="4" max="7" width="8.5" style="98" customWidth="1"/>
    <col min="8" max="8" width="2.75" style="98" customWidth="1"/>
    <col min="9" max="9" width="9.15833333333333" style="98" customWidth="1"/>
    <col min="10" max="14" width="9.75" style="98" customWidth="1"/>
    <col min="15" max="15" width="9.75" style="100" customWidth="1"/>
    <col min="16" max="253" width="9" style="98"/>
    <col min="254" max="16384" width="9" style="101"/>
  </cols>
  <sheetData>
    <row r="1" s="98" customFormat="1" ht="29" customHeight="1" spans="1:256">
      <c r="A1" s="102" t="s">
        <v>138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45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="98" customFormat="1" ht="20" customHeight="1" spans="1:256">
      <c r="A2" s="105" t="s">
        <v>61</v>
      </c>
      <c r="B2" s="106" t="s">
        <v>62</v>
      </c>
      <c r="C2" s="107"/>
      <c r="D2" s="108" t="s">
        <v>67</v>
      </c>
      <c r="E2" s="109" t="s">
        <v>68</v>
      </c>
      <c r="F2" s="109"/>
      <c r="G2" s="109"/>
      <c r="H2" s="110"/>
      <c r="I2" s="146"/>
      <c r="J2" s="147"/>
      <c r="K2" s="147"/>
      <c r="L2" s="147"/>
      <c r="M2" s="147"/>
      <c r="N2" s="148"/>
      <c r="O2" s="149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="98" customFormat="1" ht="15" spans="1:256">
      <c r="A3" s="111"/>
      <c r="B3" s="112" t="s">
        <v>139</v>
      </c>
      <c r="C3" s="112"/>
      <c r="D3" s="112"/>
      <c r="E3" s="112"/>
      <c r="F3" s="112"/>
      <c r="G3" s="113" t="s">
        <v>140</v>
      </c>
      <c r="H3" s="114"/>
      <c r="I3" s="150"/>
      <c r="J3" s="151"/>
      <c r="K3" s="151"/>
      <c r="L3" s="151"/>
      <c r="M3" s="151"/>
      <c r="N3" s="150"/>
      <c r="O3" s="152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="98" customFormat="1" ht="15" spans="1:256">
      <c r="A4" s="115" t="s">
        <v>141</v>
      </c>
      <c r="B4" s="116" t="s">
        <v>142</v>
      </c>
      <c r="C4" s="116" t="s">
        <v>143</v>
      </c>
      <c r="D4" s="116" t="s">
        <v>144</v>
      </c>
      <c r="E4" s="116" t="s">
        <v>145</v>
      </c>
      <c r="F4" s="116" t="s">
        <v>146</v>
      </c>
      <c r="G4" s="116" t="s">
        <v>147</v>
      </c>
      <c r="H4" s="114"/>
      <c r="I4" s="116" t="s">
        <v>142</v>
      </c>
      <c r="J4" s="116" t="s">
        <v>143</v>
      </c>
      <c r="K4" s="116" t="s">
        <v>144</v>
      </c>
      <c r="L4" s="116" t="s">
        <v>145</v>
      </c>
      <c r="M4" s="116" t="s">
        <v>146</v>
      </c>
      <c r="N4" s="116" t="s">
        <v>147</v>
      </c>
      <c r="O4" s="153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="98" customFormat="1" ht="17.25" spans="1:256">
      <c r="A5" s="117" t="s">
        <v>148</v>
      </c>
      <c r="B5" s="118">
        <f t="shared" ref="B5:B8" si="0">C5-4</f>
        <v>45</v>
      </c>
      <c r="C5" s="118">
        <v>49</v>
      </c>
      <c r="D5" s="118">
        <f t="shared" ref="D5:D8" si="1">C5+4</f>
        <v>53</v>
      </c>
      <c r="E5" s="118">
        <f>D5+4</f>
        <v>57</v>
      </c>
      <c r="F5" s="118">
        <v>61</v>
      </c>
      <c r="G5" s="119">
        <v>65</v>
      </c>
      <c r="H5" s="120"/>
      <c r="I5" s="154" t="s">
        <v>245</v>
      </c>
      <c r="J5" s="154" t="s">
        <v>245</v>
      </c>
      <c r="K5" s="154" t="s">
        <v>245</v>
      </c>
      <c r="L5" s="154" t="s">
        <v>246</v>
      </c>
      <c r="M5" s="154" t="s">
        <v>246</v>
      </c>
      <c r="N5" s="154" t="s">
        <v>246</v>
      </c>
      <c r="O5" s="155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="98" customFormat="1" ht="21" customHeight="1" spans="1:256">
      <c r="A6" s="117" t="s">
        <v>151</v>
      </c>
      <c r="B6" s="118">
        <f t="shared" si="0"/>
        <v>80</v>
      </c>
      <c r="C6" s="118">
        <v>84</v>
      </c>
      <c r="D6" s="118">
        <f t="shared" si="1"/>
        <v>88</v>
      </c>
      <c r="E6" s="118">
        <f t="shared" ref="E6:E8" si="2">D6+6</f>
        <v>94</v>
      </c>
      <c r="F6" s="118">
        <v>100</v>
      </c>
      <c r="G6" s="121">
        <v>106</v>
      </c>
      <c r="H6" s="120"/>
      <c r="I6" s="154" t="s">
        <v>247</v>
      </c>
      <c r="J6" s="154" t="s">
        <v>163</v>
      </c>
      <c r="K6" s="156" t="s">
        <v>248</v>
      </c>
      <c r="L6" s="154" t="s">
        <v>150</v>
      </c>
      <c r="M6" s="154" t="s">
        <v>249</v>
      </c>
      <c r="N6" s="154" t="s">
        <v>158</v>
      </c>
      <c r="O6" s="15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="98" customFormat="1" ht="21" customHeight="1" spans="1:256">
      <c r="A7" s="117" t="s">
        <v>153</v>
      </c>
      <c r="B7" s="118">
        <f t="shared" si="0"/>
        <v>68</v>
      </c>
      <c r="C7" s="118">
        <v>72</v>
      </c>
      <c r="D7" s="118">
        <f t="shared" si="1"/>
        <v>76</v>
      </c>
      <c r="E7" s="118">
        <f t="shared" si="2"/>
        <v>82</v>
      </c>
      <c r="F7" s="118">
        <v>88</v>
      </c>
      <c r="G7" s="121">
        <v>94</v>
      </c>
      <c r="H7" s="120"/>
      <c r="I7" s="158" t="s">
        <v>250</v>
      </c>
      <c r="J7" s="158" t="s">
        <v>250</v>
      </c>
      <c r="K7" s="158" t="s">
        <v>251</v>
      </c>
      <c r="L7" s="158" t="s">
        <v>251</v>
      </c>
      <c r="M7" s="158" t="s">
        <v>154</v>
      </c>
      <c r="N7" s="158" t="s">
        <v>250</v>
      </c>
      <c r="O7" s="159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="98" customFormat="1" ht="21" customHeight="1" spans="1:256">
      <c r="A8" s="122" t="s">
        <v>155</v>
      </c>
      <c r="B8" s="123">
        <f t="shared" si="0"/>
        <v>78</v>
      </c>
      <c r="C8" s="123">
        <v>82</v>
      </c>
      <c r="D8" s="123">
        <f t="shared" si="1"/>
        <v>86</v>
      </c>
      <c r="E8" s="123">
        <f t="shared" si="2"/>
        <v>92</v>
      </c>
      <c r="F8" s="123">
        <v>98</v>
      </c>
      <c r="G8" s="121">
        <v>104</v>
      </c>
      <c r="H8" s="120"/>
      <c r="I8" s="158" t="s">
        <v>250</v>
      </c>
      <c r="J8" s="158" t="s">
        <v>250</v>
      </c>
      <c r="K8" s="158" t="s">
        <v>154</v>
      </c>
      <c r="L8" s="158" t="s">
        <v>252</v>
      </c>
      <c r="M8" s="158" t="s">
        <v>252</v>
      </c>
      <c r="N8" s="158" t="s">
        <v>253</v>
      </c>
      <c r="O8" s="159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="98" customFormat="1" ht="21" customHeight="1" spans="1:256">
      <c r="A9" s="122" t="s">
        <v>157</v>
      </c>
      <c r="B9" s="123">
        <f>C9-1</f>
        <v>39</v>
      </c>
      <c r="C9" s="123">
        <v>40</v>
      </c>
      <c r="D9" s="123">
        <f>C9+1</f>
        <v>41</v>
      </c>
      <c r="E9" s="123">
        <f>D9+1.5</f>
        <v>42.5</v>
      </c>
      <c r="F9" s="123">
        <v>44</v>
      </c>
      <c r="G9" s="124">
        <v>45.5</v>
      </c>
      <c r="H9" s="120"/>
      <c r="I9" s="158" t="s">
        <v>254</v>
      </c>
      <c r="J9" s="158" t="s">
        <v>251</v>
      </c>
      <c r="K9" s="158" t="s">
        <v>251</v>
      </c>
      <c r="L9" s="158" t="s">
        <v>156</v>
      </c>
      <c r="M9" s="158" t="s">
        <v>252</v>
      </c>
      <c r="N9" s="158" t="s">
        <v>255</v>
      </c>
      <c r="O9" s="159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="98" customFormat="1" ht="21" customHeight="1" spans="1:256">
      <c r="A10" s="122" t="s">
        <v>159</v>
      </c>
      <c r="B10" s="123">
        <f>C10-4.75</f>
        <v>57.25</v>
      </c>
      <c r="C10" s="123">
        <v>62</v>
      </c>
      <c r="D10" s="123">
        <f>C10+4.1+0.6</f>
        <v>66.7</v>
      </c>
      <c r="E10" s="123">
        <f>D10+4.1+0.6</f>
        <v>71.4</v>
      </c>
      <c r="F10" s="123">
        <v>76.1</v>
      </c>
      <c r="G10" s="121">
        <v>80.8</v>
      </c>
      <c r="H10" s="120"/>
      <c r="I10" s="158" t="s">
        <v>254</v>
      </c>
      <c r="J10" s="158" t="s">
        <v>247</v>
      </c>
      <c r="K10" s="158" t="s">
        <v>251</v>
      </c>
      <c r="L10" s="158" t="s">
        <v>158</v>
      </c>
      <c r="M10" s="158" t="s">
        <v>256</v>
      </c>
      <c r="N10" s="158" t="s">
        <v>252</v>
      </c>
      <c r="O10" s="159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="98" customFormat="1" ht="21" customHeight="1" spans="1:256">
      <c r="A11" s="122" t="s">
        <v>160</v>
      </c>
      <c r="B11" s="123">
        <f>C11-1.2</f>
        <v>14.8</v>
      </c>
      <c r="C11" s="123">
        <v>16</v>
      </c>
      <c r="D11" s="123">
        <f>C11+1.2</f>
        <v>17.2</v>
      </c>
      <c r="E11" s="123">
        <f>D11+1.2</f>
        <v>18.4</v>
      </c>
      <c r="F11" s="123">
        <v>19.6</v>
      </c>
      <c r="G11" s="121">
        <v>20.8</v>
      </c>
      <c r="H11" s="120"/>
      <c r="I11" s="154" t="s">
        <v>163</v>
      </c>
      <c r="J11" s="158" t="s">
        <v>251</v>
      </c>
      <c r="K11" s="158" t="s">
        <v>251</v>
      </c>
      <c r="L11" s="158" t="s">
        <v>252</v>
      </c>
      <c r="M11" s="158" t="s">
        <v>257</v>
      </c>
      <c r="N11" s="158" t="s">
        <v>258</v>
      </c>
      <c r="O11" s="159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="98" customFormat="1" ht="21" customHeight="1" spans="1:256">
      <c r="A12" s="122" t="s">
        <v>162</v>
      </c>
      <c r="B12" s="123">
        <f>C12-0.8</f>
        <v>12.7</v>
      </c>
      <c r="C12" s="123">
        <v>13.5</v>
      </c>
      <c r="D12" s="123">
        <f>C12+0.8</f>
        <v>14.3</v>
      </c>
      <c r="E12" s="123">
        <f>D12+1</f>
        <v>15.3</v>
      </c>
      <c r="F12" s="123">
        <v>16.3</v>
      </c>
      <c r="G12" s="121">
        <v>17.1</v>
      </c>
      <c r="H12" s="120"/>
      <c r="I12" s="158" t="s">
        <v>254</v>
      </c>
      <c r="J12" s="158" t="s">
        <v>252</v>
      </c>
      <c r="K12" s="158" t="s">
        <v>161</v>
      </c>
      <c r="L12" s="158" t="s">
        <v>258</v>
      </c>
      <c r="M12" s="158" t="s">
        <v>259</v>
      </c>
      <c r="N12" s="158" t="s">
        <v>252</v>
      </c>
      <c r="O12" s="159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="98" customFormat="1" ht="21" customHeight="1" spans="1:256">
      <c r="A13" s="125" t="s">
        <v>165</v>
      </c>
      <c r="B13" s="126">
        <f>C13-0.2</f>
        <v>11.3</v>
      </c>
      <c r="C13" s="126">
        <v>11.5</v>
      </c>
      <c r="D13" s="126">
        <f>C13+0.2</f>
        <v>11.7</v>
      </c>
      <c r="E13" s="126">
        <f>D13+0.4</f>
        <v>12.1</v>
      </c>
      <c r="F13" s="126">
        <v>12.5</v>
      </c>
      <c r="G13" s="121">
        <v>12.9</v>
      </c>
      <c r="H13" s="120"/>
      <c r="I13" s="158" t="s">
        <v>254</v>
      </c>
      <c r="J13" s="158" t="s">
        <v>251</v>
      </c>
      <c r="K13" s="158" t="s">
        <v>163</v>
      </c>
      <c r="L13" s="158" t="s">
        <v>164</v>
      </c>
      <c r="M13" s="158" t="s">
        <v>247</v>
      </c>
      <c r="N13" s="158" t="s">
        <v>260</v>
      </c>
      <c r="O13" s="159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="98" customFormat="1" ht="21" customHeight="1" spans="1:256">
      <c r="A14" s="125" t="s">
        <v>166</v>
      </c>
      <c r="B14" s="126">
        <v>7.8</v>
      </c>
      <c r="C14" s="126">
        <v>8</v>
      </c>
      <c r="D14" s="126">
        <v>8.2</v>
      </c>
      <c r="E14" s="126">
        <v>8.6</v>
      </c>
      <c r="F14" s="126">
        <v>8.9</v>
      </c>
      <c r="G14" s="126">
        <v>9.5</v>
      </c>
      <c r="H14" s="120"/>
      <c r="I14" s="158" t="s">
        <v>251</v>
      </c>
      <c r="J14" s="158" t="s">
        <v>251</v>
      </c>
      <c r="K14" s="158" t="s">
        <v>254</v>
      </c>
      <c r="L14" s="158" t="s">
        <v>251</v>
      </c>
      <c r="M14" s="158" t="s">
        <v>251</v>
      </c>
      <c r="N14" s="158" t="s">
        <v>258</v>
      </c>
      <c r="O14" s="159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="98" customFormat="1" ht="21" customHeight="1" spans="1:256">
      <c r="A15" s="127"/>
      <c r="B15" s="128"/>
      <c r="C15" s="128"/>
      <c r="D15" s="129"/>
      <c r="E15" s="128"/>
      <c r="F15" s="128"/>
      <c r="G15" s="128"/>
      <c r="H15" s="120"/>
      <c r="I15" s="158"/>
      <c r="J15" s="158"/>
      <c r="K15" s="158"/>
      <c r="L15" s="158"/>
      <c r="M15" s="158"/>
      <c r="N15" s="158"/>
      <c r="O15" s="159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="98" customFormat="1" ht="21" customHeight="1" spans="1:256">
      <c r="A16" s="130"/>
      <c r="B16" s="131"/>
      <c r="C16" s="131"/>
      <c r="D16" s="131"/>
      <c r="E16" s="131"/>
      <c r="F16" s="131"/>
      <c r="G16" s="131"/>
      <c r="H16" s="120"/>
      <c r="I16" s="158"/>
      <c r="J16" s="158"/>
      <c r="K16" s="158"/>
      <c r="L16" s="158"/>
      <c r="M16" s="158"/>
      <c r="N16" s="158"/>
      <c r="O16" s="159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="98" customFormat="1" ht="21" customHeight="1" spans="1:256">
      <c r="A17" s="132"/>
      <c r="B17" s="133"/>
      <c r="C17" s="133"/>
      <c r="D17" s="133"/>
      <c r="E17" s="133"/>
      <c r="F17" s="133"/>
      <c r="G17" s="133"/>
      <c r="H17" s="120"/>
      <c r="I17" s="158"/>
      <c r="J17" s="158"/>
      <c r="K17" s="158"/>
      <c r="L17" s="158"/>
      <c r="M17" s="158"/>
      <c r="N17" s="158"/>
      <c r="O17" s="159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="98" customFormat="1" ht="21" customHeight="1" spans="1:256">
      <c r="A18" s="134"/>
      <c r="B18" s="135"/>
      <c r="C18" s="135"/>
      <c r="D18" s="136"/>
      <c r="E18" s="135"/>
      <c r="F18" s="135"/>
      <c r="G18" s="135"/>
      <c r="H18" s="120"/>
      <c r="I18" s="158"/>
      <c r="J18" s="158"/>
      <c r="K18" s="158"/>
      <c r="L18" s="158"/>
      <c r="M18" s="158"/>
      <c r="N18" s="158"/>
      <c r="O18" s="159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="98" customFormat="1" ht="21" customHeight="1" spans="1:256">
      <c r="A19" s="137"/>
      <c r="B19" s="131"/>
      <c r="C19" s="131"/>
      <c r="D19" s="131"/>
      <c r="E19" s="131"/>
      <c r="F19" s="131"/>
      <c r="G19" s="131"/>
      <c r="H19" s="120"/>
      <c r="I19" s="158"/>
      <c r="J19" s="158"/>
      <c r="K19" s="158"/>
      <c r="L19" s="158"/>
      <c r="M19" s="158"/>
      <c r="N19" s="158"/>
      <c r="O19" s="159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="98" customFormat="1" ht="21" customHeight="1" spans="1:256">
      <c r="A20" s="132"/>
      <c r="B20" s="133"/>
      <c r="C20" s="133"/>
      <c r="D20" s="133"/>
      <c r="E20" s="133"/>
      <c r="F20" s="133"/>
      <c r="G20" s="133"/>
      <c r="H20" s="120"/>
      <c r="I20" s="158"/>
      <c r="J20" s="158"/>
      <c r="K20" s="158"/>
      <c r="L20" s="158"/>
      <c r="M20" s="158"/>
      <c r="N20" s="158"/>
      <c r="O20" s="159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="98" customFormat="1" ht="21" customHeight="1" spans="1:256">
      <c r="A21" s="134"/>
      <c r="B21" s="135"/>
      <c r="C21" s="135"/>
      <c r="D21" s="136"/>
      <c r="E21" s="135"/>
      <c r="F21" s="135"/>
      <c r="G21" s="135"/>
      <c r="H21" s="138"/>
      <c r="I21" s="160"/>
      <c r="J21" s="160"/>
      <c r="K21" s="161"/>
      <c r="L21" s="160"/>
      <c r="M21" s="160"/>
      <c r="N21" s="161"/>
      <c r="O21" s="162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="98" customFormat="1" ht="17.25" spans="1:256">
      <c r="A22" s="139"/>
      <c r="B22" s="140"/>
      <c r="C22" s="140"/>
      <c r="D22" s="141"/>
      <c r="E22" s="140"/>
      <c r="F22" s="140"/>
      <c r="G22" s="142"/>
      <c r="O22" s="145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="98" customFormat="1" spans="1:256">
      <c r="A23" s="143" t="s">
        <v>167</v>
      </c>
      <c r="B23" s="143"/>
      <c r="C23" s="144"/>
      <c r="O23" s="145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="98" customFormat="1" spans="3:256">
      <c r="C24" s="99"/>
      <c r="I24" s="163" t="s">
        <v>168</v>
      </c>
      <c r="J24" s="164">
        <v>44869</v>
      </c>
      <c r="K24" s="163" t="s">
        <v>169</v>
      </c>
      <c r="L24" s="163" t="s">
        <v>170</v>
      </c>
      <c r="M24" s="163" t="s">
        <v>171</v>
      </c>
      <c r="N24" s="98" t="s">
        <v>136</v>
      </c>
      <c r="O24" s="145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</sheetData>
  <mergeCells count="6">
    <mergeCell ref="A1:N1"/>
    <mergeCell ref="B2:C2"/>
    <mergeCell ref="E2:G2"/>
    <mergeCell ref="J2:N2"/>
    <mergeCell ref="K3:M3"/>
    <mergeCell ref="H2:H21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H7" sqref="H7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="1" customFormat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262</v>
      </c>
      <c r="B2" s="7" t="s">
        <v>263</v>
      </c>
      <c r="C2" s="7" t="s">
        <v>264</v>
      </c>
      <c r="D2" s="7" t="s">
        <v>265</v>
      </c>
      <c r="E2" s="7" t="s">
        <v>266</v>
      </c>
      <c r="F2" s="7" t="s">
        <v>267</v>
      </c>
      <c r="G2" s="7" t="s">
        <v>268</v>
      </c>
      <c r="H2" s="7" t="s">
        <v>269</v>
      </c>
      <c r="I2" s="6" t="s">
        <v>270</v>
      </c>
      <c r="J2" s="6" t="s">
        <v>271</v>
      </c>
      <c r="K2" s="6" t="s">
        <v>272</v>
      </c>
      <c r="L2" s="6" t="s">
        <v>273</v>
      </c>
      <c r="M2" s="6" t="s">
        <v>274</v>
      </c>
      <c r="N2" s="7" t="s">
        <v>275</v>
      </c>
      <c r="O2" s="7" t="s">
        <v>276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234</v>
      </c>
      <c r="J3" s="6" t="s">
        <v>234</v>
      </c>
      <c r="K3" s="6" t="s">
        <v>234</v>
      </c>
      <c r="L3" s="6" t="s">
        <v>234</v>
      </c>
      <c r="M3" s="6" t="s">
        <v>234</v>
      </c>
      <c r="N3" s="9"/>
      <c r="O3" s="9"/>
    </row>
    <row r="4" s="1" customFormat="1" ht="29" customHeight="1" spans="1:15">
      <c r="A4" s="29">
        <v>1</v>
      </c>
      <c r="B4" s="14">
        <v>220305085</v>
      </c>
      <c r="C4" s="471" t="s">
        <v>277</v>
      </c>
      <c r="D4" s="14" t="s">
        <v>278</v>
      </c>
      <c r="E4" s="14" t="s">
        <v>62</v>
      </c>
      <c r="F4" s="472" t="s">
        <v>279</v>
      </c>
      <c r="G4" s="29" t="s">
        <v>65</v>
      </c>
      <c r="H4" s="29" t="s">
        <v>65</v>
      </c>
      <c r="I4" s="97">
        <v>2</v>
      </c>
      <c r="J4" s="97">
        <v>0</v>
      </c>
      <c r="K4" s="97">
        <v>1</v>
      </c>
      <c r="L4" s="97">
        <v>0</v>
      </c>
      <c r="M4" s="97">
        <v>1</v>
      </c>
      <c r="N4" s="97">
        <f>SUM(I5:M5)</f>
        <v>3</v>
      </c>
      <c r="O4" s="28"/>
    </row>
    <row r="5" s="1" customFormat="1" ht="29" customHeight="1" spans="1:15">
      <c r="A5" s="29">
        <v>2</v>
      </c>
      <c r="B5" s="14">
        <v>220418082</v>
      </c>
      <c r="C5" s="471" t="s">
        <v>277</v>
      </c>
      <c r="D5" s="14" t="s">
        <v>280</v>
      </c>
      <c r="E5" s="14" t="s">
        <v>62</v>
      </c>
      <c r="F5" s="472" t="s">
        <v>279</v>
      </c>
      <c r="G5" s="29" t="s">
        <v>65</v>
      </c>
      <c r="H5" s="29" t="s">
        <v>65</v>
      </c>
      <c r="I5" s="97">
        <v>2</v>
      </c>
      <c r="J5" s="97">
        <v>0</v>
      </c>
      <c r="K5" s="97">
        <v>1</v>
      </c>
      <c r="L5" s="97">
        <v>0</v>
      </c>
      <c r="M5" s="97">
        <v>0</v>
      </c>
      <c r="N5" s="29">
        <f>SUM(I5:M5)</f>
        <v>3</v>
      </c>
      <c r="O5" s="28"/>
    </row>
    <row r="6" s="1" customFormat="1" ht="29" customHeight="1" spans="1:15">
      <c r="A6" s="29">
        <v>3</v>
      </c>
      <c r="B6" s="14">
        <v>220321014</v>
      </c>
      <c r="C6" s="471" t="s">
        <v>277</v>
      </c>
      <c r="D6" s="14" t="s">
        <v>280</v>
      </c>
      <c r="E6" s="14" t="s">
        <v>281</v>
      </c>
      <c r="F6" s="472" t="s">
        <v>279</v>
      </c>
      <c r="G6" s="29" t="s">
        <v>65</v>
      </c>
      <c r="H6" s="29" t="s">
        <v>65</v>
      </c>
      <c r="I6" s="97">
        <v>1</v>
      </c>
      <c r="J6" s="97">
        <v>0</v>
      </c>
      <c r="K6" s="97">
        <v>1</v>
      </c>
      <c r="L6" s="97">
        <v>0</v>
      </c>
      <c r="M6" s="97">
        <v>0</v>
      </c>
      <c r="N6" s="29">
        <f t="shared" ref="N6:N17" si="0">SUM(I6:M6)</f>
        <v>2</v>
      </c>
      <c r="O6" s="28"/>
    </row>
    <row r="7" s="1" customFormat="1" ht="29" customHeight="1" spans="1:15">
      <c r="A7" s="29">
        <v>4</v>
      </c>
      <c r="B7" s="14" t="s">
        <v>282</v>
      </c>
      <c r="C7" s="471" t="s">
        <v>277</v>
      </c>
      <c r="D7" s="14" t="s">
        <v>278</v>
      </c>
      <c r="E7" s="14" t="s">
        <v>62</v>
      </c>
      <c r="F7" s="472" t="s">
        <v>279</v>
      </c>
      <c r="G7" s="29" t="s">
        <v>65</v>
      </c>
      <c r="H7" s="29" t="s">
        <v>65</v>
      </c>
      <c r="I7" s="97">
        <v>2</v>
      </c>
      <c r="J7" s="97">
        <v>0</v>
      </c>
      <c r="K7" s="97">
        <v>1</v>
      </c>
      <c r="L7" s="97">
        <v>0</v>
      </c>
      <c r="M7" s="97">
        <v>0</v>
      </c>
      <c r="N7" s="29">
        <f t="shared" si="0"/>
        <v>3</v>
      </c>
      <c r="O7" s="28"/>
    </row>
    <row r="8" s="1" customFormat="1" ht="29" customHeight="1" spans="1:15">
      <c r="A8" s="29">
        <v>5</v>
      </c>
      <c r="B8" s="14" t="s">
        <v>283</v>
      </c>
      <c r="C8" s="471" t="s">
        <v>277</v>
      </c>
      <c r="D8" s="14" t="s">
        <v>114</v>
      </c>
      <c r="E8" s="14" t="s">
        <v>62</v>
      </c>
      <c r="F8" s="472" t="s">
        <v>279</v>
      </c>
      <c r="G8" s="29" t="s">
        <v>65</v>
      </c>
      <c r="H8" s="29" t="s">
        <v>65</v>
      </c>
      <c r="I8" s="97">
        <v>2</v>
      </c>
      <c r="J8" s="97">
        <v>0</v>
      </c>
      <c r="K8" s="97">
        <v>1</v>
      </c>
      <c r="L8" s="97">
        <v>0</v>
      </c>
      <c r="M8" s="97">
        <v>1</v>
      </c>
      <c r="N8" s="29">
        <f t="shared" si="0"/>
        <v>4</v>
      </c>
      <c r="O8" s="28"/>
    </row>
    <row r="9" s="1" customFormat="1" ht="29" customHeight="1" spans="1:15">
      <c r="A9" s="29">
        <v>6</v>
      </c>
      <c r="B9" s="14">
        <v>230222069</v>
      </c>
      <c r="C9" s="471" t="s">
        <v>277</v>
      </c>
      <c r="D9" s="14" t="s">
        <v>115</v>
      </c>
      <c r="E9" s="14" t="s">
        <v>62</v>
      </c>
      <c r="F9" s="472" t="s">
        <v>279</v>
      </c>
      <c r="G9" s="29" t="s">
        <v>65</v>
      </c>
      <c r="H9" s="29" t="s">
        <v>65</v>
      </c>
      <c r="I9" s="97">
        <v>2</v>
      </c>
      <c r="J9" s="97">
        <v>0</v>
      </c>
      <c r="K9" s="97">
        <v>1</v>
      </c>
      <c r="L9" s="97">
        <v>0</v>
      </c>
      <c r="M9" s="97">
        <v>0</v>
      </c>
      <c r="N9" s="29">
        <f t="shared" si="0"/>
        <v>3</v>
      </c>
      <c r="O9" s="28"/>
    </row>
    <row r="10" s="1" customFormat="1" ht="29" customHeight="1" spans="1:15">
      <c r="A10" s="29">
        <v>7</v>
      </c>
      <c r="B10" s="14">
        <v>230222063</v>
      </c>
      <c r="C10" s="471" t="s">
        <v>277</v>
      </c>
      <c r="D10" s="14" t="s">
        <v>284</v>
      </c>
      <c r="E10" s="14" t="s">
        <v>281</v>
      </c>
      <c r="F10" s="472" t="s">
        <v>279</v>
      </c>
      <c r="G10" s="29" t="s">
        <v>65</v>
      </c>
      <c r="H10" s="29" t="s">
        <v>65</v>
      </c>
      <c r="I10" s="97">
        <v>1</v>
      </c>
      <c r="J10" s="97">
        <v>0</v>
      </c>
      <c r="K10" s="97">
        <v>1</v>
      </c>
      <c r="L10" s="97">
        <v>0</v>
      </c>
      <c r="M10" s="97">
        <v>1</v>
      </c>
      <c r="N10" s="29">
        <f t="shared" si="0"/>
        <v>3</v>
      </c>
      <c r="O10" s="28"/>
    </row>
    <row r="11" s="1" customFormat="1" ht="29" customHeight="1" spans="1:15">
      <c r="A11" s="29">
        <v>8</v>
      </c>
      <c r="B11" s="14">
        <v>230222064</v>
      </c>
      <c r="C11" s="471" t="s">
        <v>277</v>
      </c>
      <c r="D11" s="14" t="s">
        <v>116</v>
      </c>
      <c r="E11" s="14" t="s">
        <v>62</v>
      </c>
      <c r="F11" s="472" t="s">
        <v>279</v>
      </c>
      <c r="G11" s="29" t="s">
        <v>65</v>
      </c>
      <c r="H11" s="29" t="s">
        <v>65</v>
      </c>
      <c r="I11" s="97">
        <v>2</v>
      </c>
      <c r="J11" s="97">
        <v>0</v>
      </c>
      <c r="K11" s="97">
        <v>1</v>
      </c>
      <c r="L11" s="97">
        <v>0</v>
      </c>
      <c r="M11" s="97">
        <v>0</v>
      </c>
      <c r="N11" s="29">
        <f t="shared" si="0"/>
        <v>3</v>
      </c>
      <c r="O11" s="28"/>
    </row>
    <row r="12" s="1" customFormat="1" ht="29" customHeight="1" spans="1:15">
      <c r="A12" s="29">
        <v>9</v>
      </c>
      <c r="B12" s="14" t="s">
        <v>285</v>
      </c>
      <c r="C12" s="471" t="s">
        <v>277</v>
      </c>
      <c r="D12" s="14" t="s">
        <v>286</v>
      </c>
      <c r="E12" s="14" t="s">
        <v>281</v>
      </c>
      <c r="F12" s="472" t="s">
        <v>279</v>
      </c>
      <c r="G12" s="29" t="s">
        <v>65</v>
      </c>
      <c r="H12" s="29" t="s">
        <v>65</v>
      </c>
      <c r="I12" s="97">
        <v>2</v>
      </c>
      <c r="J12" s="97">
        <v>0</v>
      </c>
      <c r="K12" s="97">
        <v>1</v>
      </c>
      <c r="L12" s="97">
        <v>0</v>
      </c>
      <c r="M12" s="97">
        <v>1</v>
      </c>
      <c r="N12" s="29">
        <f>SUM(I12:M12)</f>
        <v>4</v>
      </c>
      <c r="O12" s="28"/>
    </row>
    <row r="13" s="1" customFormat="1" ht="29" customHeight="1" spans="1:15">
      <c r="A13" s="29">
        <v>10</v>
      </c>
      <c r="B13" s="14" t="s">
        <v>287</v>
      </c>
      <c r="C13" s="471" t="s">
        <v>277</v>
      </c>
      <c r="D13" s="14" t="s">
        <v>288</v>
      </c>
      <c r="E13" s="14" t="s">
        <v>62</v>
      </c>
      <c r="F13" s="472" t="s">
        <v>279</v>
      </c>
      <c r="G13" s="29" t="s">
        <v>65</v>
      </c>
      <c r="H13" s="29" t="s">
        <v>65</v>
      </c>
      <c r="I13" s="97">
        <v>1</v>
      </c>
      <c r="J13" s="97">
        <v>0</v>
      </c>
      <c r="K13" s="97">
        <v>1</v>
      </c>
      <c r="L13" s="97">
        <v>0</v>
      </c>
      <c r="M13" s="97">
        <v>0</v>
      </c>
      <c r="N13" s="29">
        <f>SUM(I13:M13)</f>
        <v>2</v>
      </c>
      <c r="O13" s="28"/>
    </row>
    <row r="14" s="1" customFormat="1" ht="29" customHeight="1" spans="1:15">
      <c r="A14" s="29">
        <v>11</v>
      </c>
      <c r="B14" s="14" t="s">
        <v>289</v>
      </c>
      <c r="C14" s="471" t="s">
        <v>277</v>
      </c>
      <c r="D14" s="14" t="s">
        <v>115</v>
      </c>
      <c r="E14" s="14" t="s">
        <v>62</v>
      </c>
      <c r="F14" s="472" t="s">
        <v>279</v>
      </c>
      <c r="G14" s="29" t="s">
        <v>65</v>
      </c>
      <c r="H14" s="29" t="s">
        <v>65</v>
      </c>
      <c r="I14" s="97">
        <v>2</v>
      </c>
      <c r="J14" s="97">
        <v>0</v>
      </c>
      <c r="K14" s="97">
        <v>1</v>
      </c>
      <c r="L14" s="97">
        <v>0</v>
      </c>
      <c r="M14" s="97">
        <v>0</v>
      </c>
      <c r="N14" s="29">
        <f>SUM(I14:M14)</f>
        <v>3</v>
      </c>
      <c r="O14" s="28"/>
    </row>
    <row r="15" s="1" customFormat="1" ht="29" customHeight="1" spans="1:15">
      <c r="A15" s="29">
        <v>12</v>
      </c>
      <c r="B15" s="14" t="s">
        <v>290</v>
      </c>
      <c r="C15" s="471" t="s">
        <v>277</v>
      </c>
      <c r="D15" s="14" t="s">
        <v>291</v>
      </c>
      <c r="E15" s="14" t="s">
        <v>62</v>
      </c>
      <c r="F15" s="472" t="s">
        <v>279</v>
      </c>
      <c r="G15" s="29" t="s">
        <v>65</v>
      </c>
      <c r="H15" s="29" t="s">
        <v>65</v>
      </c>
      <c r="I15" s="97">
        <v>2</v>
      </c>
      <c r="J15" s="97">
        <v>0</v>
      </c>
      <c r="K15" s="97">
        <v>1</v>
      </c>
      <c r="L15" s="97">
        <v>0</v>
      </c>
      <c r="M15" s="97">
        <v>0</v>
      </c>
      <c r="N15" s="29">
        <f>SUM(I15:M15)</f>
        <v>3</v>
      </c>
      <c r="O15" s="28"/>
    </row>
    <row r="16" s="1" customFormat="1" ht="25" customHeight="1" spans="1:15">
      <c r="A16" s="27"/>
      <c r="B16" s="27"/>
      <c r="C16" s="96"/>
      <c r="D16" s="29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="4" customFormat="1" ht="29.25" customHeight="1" spans="1:15">
      <c r="A17" s="18" t="s">
        <v>292</v>
      </c>
      <c r="B17" s="19"/>
      <c r="C17" s="19"/>
      <c r="D17" s="20"/>
      <c r="E17" s="21"/>
      <c r="F17" s="78"/>
      <c r="G17" s="78"/>
      <c r="H17" s="78"/>
      <c r="I17" s="31"/>
      <c r="J17" s="18" t="s">
        <v>293</v>
      </c>
      <c r="K17" s="19"/>
      <c r="L17" s="19"/>
      <c r="M17" s="20"/>
      <c r="N17" s="19"/>
      <c r="O17" s="26"/>
    </row>
    <row r="18" s="1" customFormat="1" ht="72.95" customHeight="1" spans="1:15">
      <c r="A18" s="22" t="s">
        <v>294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11 O12:O15 O1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F4" sqref="F4:F13"/>
    </sheetView>
  </sheetViews>
  <sheetFormatPr defaultColWidth="9" defaultRowHeight="13.5"/>
  <cols>
    <col min="1" max="1" width="7" style="1" customWidth="1"/>
    <col min="2" max="2" width="11.2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5" t="s">
        <v>295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262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296</v>
      </c>
      <c r="H2" s="6"/>
      <c r="I2" s="6" t="s">
        <v>297</v>
      </c>
      <c r="J2" s="6"/>
      <c r="K2" s="8" t="s">
        <v>298</v>
      </c>
      <c r="L2" s="92" t="s">
        <v>299</v>
      </c>
      <c r="M2" s="24" t="s">
        <v>300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301</v>
      </c>
      <c r="H3" s="6" t="s">
        <v>302</v>
      </c>
      <c r="I3" s="6" t="s">
        <v>301</v>
      </c>
      <c r="J3" s="6" t="s">
        <v>302</v>
      </c>
      <c r="K3" s="10"/>
      <c r="L3" s="93"/>
      <c r="M3" s="25"/>
    </row>
    <row r="4" s="1" customFormat="1" ht="14.25" customHeight="1" spans="1:13">
      <c r="A4" s="28">
        <v>1</v>
      </c>
      <c r="B4" s="472" t="s">
        <v>279</v>
      </c>
      <c r="C4" s="14">
        <v>220305085</v>
      </c>
      <c r="D4" s="471" t="s">
        <v>277</v>
      </c>
      <c r="E4" s="14" t="s">
        <v>278</v>
      </c>
      <c r="F4" s="14" t="s">
        <v>62</v>
      </c>
      <c r="G4" s="89">
        <v>-0.02</v>
      </c>
      <c r="H4" s="89">
        <v>-0.01</v>
      </c>
      <c r="I4" s="89">
        <v>-0.03</v>
      </c>
      <c r="J4" s="89">
        <v>0</v>
      </c>
      <c r="K4" s="89">
        <f>SUM(G4:J4)</f>
        <v>-0.06</v>
      </c>
      <c r="L4" s="28" t="s">
        <v>303</v>
      </c>
      <c r="M4" s="28" t="s">
        <v>304</v>
      </c>
    </row>
    <row r="5" s="1" customFormat="1" ht="14.25" customHeight="1" spans="1:13">
      <c r="A5" s="28">
        <v>2</v>
      </c>
      <c r="B5" s="472" t="s">
        <v>279</v>
      </c>
      <c r="C5" s="14">
        <v>220418082</v>
      </c>
      <c r="D5" s="471" t="s">
        <v>277</v>
      </c>
      <c r="E5" s="14" t="s">
        <v>280</v>
      </c>
      <c r="F5" s="14" t="s">
        <v>62</v>
      </c>
      <c r="G5" s="90">
        <v>-0.025</v>
      </c>
      <c r="H5" s="89">
        <v>0</v>
      </c>
      <c r="I5" s="89">
        <v>-0.04</v>
      </c>
      <c r="J5" s="89">
        <v>0</v>
      </c>
      <c r="K5" s="89">
        <f t="shared" ref="K5:K17" si="0">SUM(G5:J5)</f>
        <v>-0.065</v>
      </c>
      <c r="L5" s="28" t="s">
        <v>303</v>
      </c>
      <c r="M5" s="28" t="s">
        <v>304</v>
      </c>
    </row>
    <row r="6" s="1" customFormat="1" ht="14.25" customHeight="1" spans="1:13">
      <c r="A6" s="28">
        <v>3</v>
      </c>
      <c r="B6" s="472" t="s">
        <v>279</v>
      </c>
      <c r="C6" s="14">
        <v>220321014</v>
      </c>
      <c r="D6" s="471" t="s">
        <v>277</v>
      </c>
      <c r="E6" s="14" t="s">
        <v>280</v>
      </c>
      <c r="F6" s="14" t="s">
        <v>62</v>
      </c>
      <c r="G6" s="89">
        <v>-0.01</v>
      </c>
      <c r="H6" s="89">
        <v>0</v>
      </c>
      <c r="I6" s="89">
        <v>-0.03</v>
      </c>
      <c r="J6" s="89">
        <v>0</v>
      </c>
      <c r="K6" s="89">
        <f t="shared" si="0"/>
        <v>-0.04</v>
      </c>
      <c r="L6" s="28" t="s">
        <v>303</v>
      </c>
      <c r="M6" s="28" t="s">
        <v>304</v>
      </c>
    </row>
    <row r="7" s="1" customFormat="1" ht="14.25" customHeight="1" spans="1:13">
      <c r="A7" s="28">
        <v>4</v>
      </c>
      <c r="B7" s="472" t="s">
        <v>279</v>
      </c>
      <c r="C7" s="14" t="s">
        <v>282</v>
      </c>
      <c r="D7" s="471" t="s">
        <v>277</v>
      </c>
      <c r="E7" s="14" t="s">
        <v>278</v>
      </c>
      <c r="F7" s="14" t="s">
        <v>62</v>
      </c>
      <c r="G7" s="89">
        <v>-0.02</v>
      </c>
      <c r="H7" s="89">
        <v>0</v>
      </c>
      <c r="I7" s="89">
        <v>-0.04</v>
      </c>
      <c r="J7" s="89">
        <v>0</v>
      </c>
      <c r="K7" s="89">
        <f t="shared" si="0"/>
        <v>-0.06</v>
      </c>
      <c r="L7" s="28" t="s">
        <v>303</v>
      </c>
      <c r="M7" s="28" t="s">
        <v>304</v>
      </c>
    </row>
    <row r="8" s="1" customFormat="1" ht="14.25" customHeight="1" spans="1:13">
      <c r="A8" s="28">
        <v>5</v>
      </c>
      <c r="B8" s="472" t="s">
        <v>279</v>
      </c>
      <c r="C8" s="14" t="s">
        <v>283</v>
      </c>
      <c r="D8" s="471" t="s">
        <v>277</v>
      </c>
      <c r="E8" s="14" t="s">
        <v>114</v>
      </c>
      <c r="F8" s="14" t="s">
        <v>62</v>
      </c>
      <c r="G8" s="89">
        <v>-0.01</v>
      </c>
      <c r="H8" s="89">
        <v>0</v>
      </c>
      <c r="I8" s="89">
        <v>-0.04</v>
      </c>
      <c r="J8" s="89">
        <v>0</v>
      </c>
      <c r="K8" s="89">
        <f t="shared" si="0"/>
        <v>-0.05</v>
      </c>
      <c r="L8" s="28" t="s">
        <v>303</v>
      </c>
      <c r="M8" s="28" t="s">
        <v>304</v>
      </c>
    </row>
    <row r="9" s="1" customFormat="1" ht="14.25" customHeight="1" spans="1:13">
      <c r="A9" s="28">
        <v>6</v>
      </c>
      <c r="B9" s="472" t="s">
        <v>279</v>
      </c>
      <c r="C9" s="14">
        <v>230222069</v>
      </c>
      <c r="D9" s="471" t="s">
        <v>277</v>
      </c>
      <c r="E9" s="14" t="s">
        <v>115</v>
      </c>
      <c r="F9" s="14" t="s">
        <v>62</v>
      </c>
      <c r="G9" s="89">
        <v>-0.02</v>
      </c>
      <c r="H9" s="89">
        <v>0</v>
      </c>
      <c r="I9" s="89">
        <v>-0.04</v>
      </c>
      <c r="J9" s="89">
        <v>0</v>
      </c>
      <c r="K9" s="89">
        <f t="shared" si="0"/>
        <v>-0.06</v>
      </c>
      <c r="L9" s="28" t="s">
        <v>303</v>
      </c>
      <c r="M9" s="28" t="s">
        <v>304</v>
      </c>
    </row>
    <row r="10" s="1" customFormat="1" ht="14.25" customHeight="1" spans="1:13">
      <c r="A10" s="28">
        <v>7</v>
      </c>
      <c r="B10" s="472" t="s">
        <v>279</v>
      </c>
      <c r="C10" s="14">
        <v>230222063</v>
      </c>
      <c r="D10" s="471" t="s">
        <v>277</v>
      </c>
      <c r="E10" s="14" t="s">
        <v>284</v>
      </c>
      <c r="F10" s="14" t="s">
        <v>62</v>
      </c>
      <c r="G10" s="89">
        <v>-0.02</v>
      </c>
      <c r="H10" s="89">
        <v>-0.01</v>
      </c>
      <c r="I10" s="89">
        <v>-0.04</v>
      </c>
      <c r="J10" s="94">
        <v>-0.01</v>
      </c>
      <c r="K10" s="89">
        <f t="shared" si="0"/>
        <v>-0.08</v>
      </c>
      <c r="L10" s="28" t="s">
        <v>303</v>
      </c>
      <c r="M10" s="28" t="s">
        <v>304</v>
      </c>
    </row>
    <row r="11" s="1" customFormat="1" ht="14.25" customHeight="1" spans="1:13">
      <c r="A11" s="28">
        <v>8</v>
      </c>
      <c r="B11" s="472" t="s">
        <v>279</v>
      </c>
      <c r="C11" s="14">
        <v>230222064</v>
      </c>
      <c r="D11" s="471" t="s">
        <v>277</v>
      </c>
      <c r="E11" s="14" t="s">
        <v>116</v>
      </c>
      <c r="F11" s="14" t="s">
        <v>62</v>
      </c>
      <c r="G11" s="90">
        <v>-0.005</v>
      </c>
      <c r="H11" s="89">
        <v>0</v>
      </c>
      <c r="I11" s="89">
        <v>-0.01</v>
      </c>
      <c r="J11" s="89">
        <v>-0.01</v>
      </c>
      <c r="K11" s="89">
        <f t="shared" si="0"/>
        <v>-0.025</v>
      </c>
      <c r="L11" s="28" t="s">
        <v>303</v>
      </c>
      <c r="M11" s="28" t="s">
        <v>304</v>
      </c>
    </row>
    <row r="12" s="1" customFormat="1" ht="14.25" customHeight="1" spans="1:13">
      <c r="A12" s="28">
        <v>9</v>
      </c>
      <c r="B12" s="472" t="s">
        <v>279</v>
      </c>
      <c r="C12" s="14" t="s">
        <v>285</v>
      </c>
      <c r="D12" s="471" t="s">
        <v>277</v>
      </c>
      <c r="E12" s="14" t="s">
        <v>286</v>
      </c>
      <c r="F12" s="14" t="s">
        <v>62</v>
      </c>
      <c r="G12" s="90">
        <v>-0.005</v>
      </c>
      <c r="H12" s="89">
        <v>0</v>
      </c>
      <c r="I12" s="89">
        <v>-0.01</v>
      </c>
      <c r="J12" s="89">
        <v>-0.01</v>
      </c>
      <c r="K12" s="89">
        <f>SUM(G12:J12)</f>
        <v>-0.025</v>
      </c>
      <c r="L12" s="28" t="s">
        <v>303</v>
      </c>
      <c r="M12" s="28" t="s">
        <v>304</v>
      </c>
    </row>
    <row r="13" s="1" customFormat="1" ht="14.25" customHeight="1" spans="1:13">
      <c r="A13" s="28">
        <v>10</v>
      </c>
      <c r="B13" s="472" t="s">
        <v>279</v>
      </c>
      <c r="C13" s="14" t="s">
        <v>287</v>
      </c>
      <c r="D13" s="471" t="s">
        <v>277</v>
      </c>
      <c r="E13" s="14" t="s">
        <v>288</v>
      </c>
      <c r="F13" s="14" t="s">
        <v>62</v>
      </c>
      <c r="G13" s="89">
        <v>-0.01</v>
      </c>
      <c r="H13" s="89">
        <v>0</v>
      </c>
      <c r="I13" s="89">
        <v>-0.03</v>
      </c>
      <c r="J13" s="89">
        <v>0</v>
      </c>
      <c r="K13" s="89">
        <f>SUM(G13:J13)</f>
        <v>-0.04</v>
      </c>
      <c r="L13" s="28" t="s">
        <v>303</v>
      </c>
      <c r="M13" s="28" t="s">
        <v>304</v>
      </c>
    </row>
    <row r="14" s="1" customFormat="1" ht="14.25" customHeight="1" spans="1:13">
      <c r="A14" s="28">
        <v>11</v>
      </c>
      <c r="B14" s="472" t="s">
        <v>279</v>
      </c>
      <c r="C14" s="14" t="s">
        <v>289</v>
      </c>
      <c r="D14" s="471" t="s">
        <v>277</v>
      </c>
      <c r="E14" s="14" t="s">
        <v>115</v>
      </c>
      <c r="F14" s="14" t="s">
        <v>62</v>
      </c>
      <c r="G14" s="89">
        <v>-0.02</v>
      </c>
      <c r="H14" s="89">
        <v>0</v>
      </c>
      <c r="I14" s="89">
        <v>-0.04</v>
      </c>
      <c r="J14" s="89">
        <v>0</v>
      </c>
      <c r="K14" s="89">
        <f>SUM(G14:J14)</f>
        <v>-0.06</v>
      </c>
      <c r="L14" s="28" t="s">
        <v>303</v>
      </c>
      <c r="M14" s="28" t="s">
        <v>304</v>
      </c>
    </row>
    <row r="15" s="1" customFormat="1" ht="14.25" customHeight="1" spans="1:13">
      <c r="A15" s="28">
        <v>12</v>
      </c>
      <c r="B15" s="472" t="s">
        <v>279</v>
      </c>
      <c r="C15" s="14" t="s">
        <v>290</v>
      </c>
      <c r="D15" s="471" t="s">
        <v>277</v>
      </c>
      <c r="E15" s="14" t="s">
        <v>291</v>
      </c>
      <c r="F15" s="14" t="s">
        <v>62</v>
      </c>
      <c r="G15" s="89">
        <v>-0.02</v>
      </c>
      <c r="H15" s="89">
        <v>0</v>
      </c>
      <c r="I15" s="89">
        <v>-0.04</v>
      </c>
      <c r="J15" s="89">
        <v>0</v>
      </c>
      <c r="K15" s="89">
        <f>SUM(G15:J15)</f>
        <v>-0.06</v>
      </c>
      <c r="L15" s="28" t="s">
        <v>303</v>
      </c>
      <c r="M15" s="28" t="s">
        <v>304</v>
      </c>
    </row>
    <row r="16" s="4" customFormat="1" ht="29.25" customHeight="1" spans="1:13">
      <c r="A16" s="18" t="s">
        <v>292</v>
      </c>
      <c r="B16" s="19"/>
      <c r="C16" s="19"/>
      <c r="D16" s="19"/>
      <c r="E16" s="20"/>
      <c r="F16" s="21"/>
      <c r="G16" s="31"/>
      <c r="H16" s="18" t="s">
        <v>293</v>
      </c>
      <c r="I16" s="19"/>
      <c r="J16" s="19"/>
      <c r="K16" s="20"/>
      <c r="L16" s="95"/>
      <c r="M16" s="26"/>
    </row>
    <row r="17" s="1" customFormat="1" ht="105" customHeight="1" spans="1:13">
      <c r="A17" s="22" t="s">
        <v>305</v>
      </c>
      <c r="B17" s="9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1 M12:M15 M1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J8" sqref="J8:L8"/>
    </sheetView>
  </sheetViews>
  <sheetFormatPr defaultColWidth="9" defaultRowHeight="13.5"/>
  <cols>
    <col min="1" max="2" width="8.625" style="4" customWidth="1"/>
    <col min="3" max="3" width="12.125" style="4" customWidth="1"/>
    <col min="4" max="4" width="12.875" style="4" customWidth="1"/>
    <col min="5" max="5" width="14.1666666666667" style="4" customWidth="1"/>
    <col min="6" max="6" width="14.375" style="4" customWidth="1"/>
    <col min="7" max="7" width="17.775" style="4" customWidth="1"/>
    <col min="8" max="8" width="14.85" style="4" customWidth="1"/>
    <col min="9" max="9" width="6.375" style="4" customWidth="1"/>
    <col min="10" max="20" width="8.125" style="4" customWidth="1"/>
    <col min="21" max="21" width="7.875" style="4" customWidth="1"/>
    <col min="22" max="22" width="7" style="4" customWidth="1"/>
    <col min="23" max="23" width="8.5" style="4" customWidth="1"/>
    <col min="24" max="16384" width="9" style="4"/>
  </cols>
  <sheetData>
    <row r="1" s="4" customFormat="1" ht="28.5" customHeight="1" spans="1:23">
      <c r="A1" s="5" t="s">
        <v>306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50" customFormat="1" ht="15.95" customHeight="1" spans="1:23">
      <c r="A2" s="7" t="s">
        <v>307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52" t="s">
        <v>308</v>
      </c>
      <c r="H2" s="53"/>
      <c r="I2" s="81"/>
      <c r="J2" s="52" t="s">
        <v>309</v>
      </c>
      <c r="K2" s="53"/>
      <c r="L2" s="81"/>
      <c r="M2" s="52" t="s">
        <v>310</v>
      </c>
      <c r="N2" s="53"/>
      <c r="O2" s="81"/>
      <c r="P2" s="52" t="s">
        <v>311</v>
      </c>
      <c r="Q2" s="53"/>
      <c r="R2" s="81"/>
      <c r="S2" s="53" t="s">
        <v>312</v>
      </c>
      <c r="T2" s="53"/>
      <c r="U2" s="81"/>
      <c r="V2" s="85" t="s">
        <v>313</v>
      </c>
      <c r="W2" s="85" t="s">
        <v>276</v>
      </c>
    </row>
    <row r="3" s="50" customFormat="1" ht="18" customHeight="1" spans="1:23">
      <c r="A3" s="9"/>
      <c r="B3" s="54"/>
      <c r="C3" s="54"/>
      <c r="D3" s="54"/>
      <c r="E3" s="54"/>
      <c r="F3" s="54"/>
      <c r="G3" s="6" t="s">
        <v>314</v>
      </c>
      <c r="H3" s="6" t="s">
        <v>67</v>
      </c>
      <c r="I3" s="6" t="s">
        <v>267</v>
      </c>
      <c r="J3" s="6" t="s">
        <v>314</v>
      </c>
      <c r="K3" s="6" t="s">
        <v>67</v>
      </c>
      <c r="L3" s="6" t="s">
        <v>267</v>
      </c>
      <c r="M3" s="6" t="s">
        <v>314</v>
      </c>
      <c r="N3" s="6" t="s">
        <v>67</v>
      </c>
      <c r="O3" s="6" t="s">
        <v>267</v>
      </c>
      <c r="P3" s="6" t="s">
        <v>314</v>
      </c>
      <c r="Q3" s="6" t="s">
        <v>67</v>
      </c>
      <c r="R3" s="6" t="s">
        <v>267</v>
      </c>
      <c r="S3" s="6" t="s">
        <v>314</v>
      </c>
      <c r="T3" s="6" t="s">
        <v>67</v>
      </c>
      <c r="U3" s="6" t="s">
        <v>267</v>
      </c>
      <c r="V3" s="86"/>
      <c r="W3" s="86"/>
    </row>
    <row r="4" s="51" customFormat="1" ht="49" customHeight="1" spans="1:23">
      <c r="A4" s="55" t="s">
        <v>315</v>
      </c>
      <c r="B4" s="55" t="s">
        <v>279</v>
      </c>
      <c r="C4" s="56" t="s">
        <v>316</v>
      </c>
      <c r="D4" s="473" t="s">
        <v>277</v>
      </c>
      <c r="E4" s="57" t="s">
        <v>317</v>
      </c>
      <c r="F4" s="56" t="s">
        <v>62</v>
      </c>
      <c r="G4" s="474" t="s">
        <v>277</v>
      </c>
      <c r="H4" s="59" t="s">
        <v>318</v>
      </c>
      <c r="I4" s="475" t="s">
        <v>279</v>
      </c>
      <c r="J4" s="474" t="s">
        <v>277</v>
      </c>
      <c r="K4" s="58" t="s">
        <v>319</v>
      </c>
      <c r="L4" s="58" t="s">
        <v>320</v>
      </c>
      <c r="M4" s="475" t="s">
        <v>321</v>
      </c>
      <c r="N4" s="475" t="s">
        <v>322</v>
      </c>
      <c r="O4" s="475" t="s">
        <v>323</v>
      </c>
      <c r="P4" s="475" t="s">
        <v>324</v>
      </c>
      <c r="Q4" s="475" t="s">
        <v>325</v>
      </c>
      <c r="R4" s="475" t="s">
        <v>326</v>
      </c>
      <c r="S4" s="475" t="s">
        <v>327</v>
      </c>
      <c r="T4" s="58" t="s">
        <v>328</v>
      </c>
      <c r="U4" s="82" t="s">
        <v>329</v>
      </c>
      <c r="V4" s="58" t="s">
        <v>330</v>
      </c>
      <c r="W4" s="58" t="s">
        <v>304</v>
      </c>
    </row>
    <row r="5" s="4" customFormat="1" ht="14.25" customHeight="1" spans="1:23">
      <c r="A5" s="60"/>
      <c r="B5" s="60"/>
      <c r="C5" s="60"/>
      <c r="D5" s="60"/>
      <c r="E5" s="61"/>
      <c r="F5" s="62"/>
      <c r="G5" s="52" t="s">
        <v>331</v>
      </c>
      <c r="H5" s="53"/>
      <c r="I5" s="81"/>
      <c r="J5" s="52" t="s">
        <v>332</v>
      </c>
      <c r="K5" s="53"/>
      <c r="L5" s="81"/>
      <c r="M5" s="52" t="s">
        <v>333</v>
      </c>
      <c r="N5" s="53"/>
      <c r="O5" s="81"/>
      <c r="P5" s="52" t="s">
        <v>334</v>
      </c>
      <c r="Q5" s="53"/>
      <c r="R5" s="81"/>
      <c r="S5" s="53" t="s">
        <v>335</v>
      </c>
      <c r="T5" s="53"/>
      <c r="U5" s="81"/>
      <c r="V5" s="29"/>
      <c r="W5" s="29"/>
    </row>
    <row r="6" s="4" customFormat="1" ht="14.25" customHeight="1" spans="1:23">
      <c r="A6" s="60"/>
      <c r="B6" s="60"/>
      <c r="C6" s="60"/>
      <c r="D6" s="60"/>
      <c r="E6" s="61"/>
      <c r="F6" s="62"/>
      <c r="G6" s="6" t="s">
        <v>314</v>
      </c>
      <c r="H6" s="6" t="s">
        <v>67</v>
      </c>
      <c r="I6" s="6" t="s">
        <v>267</v>
      </c>
      <c r="J6" s="6" t="s">
        <v>314</v>
      </c>
      <c r="K6" s="6" t="s">
        <v>67</v>
      </c>
      <c r="L6" s="6" t="s">
        <v>267</v>
      </c>
      <c r="M6" s="6" t="s">
        <v>314</v>
      </c>
      <c r="N6" s="6" t="s">
        <v>67</v>
      </c>
      <c r="O6" s="6" t="s">
        <v>267</v>
      </c>
      <c r="P6" s="6" t="s">
        <v>314</v>
      </c>
      <c r="Q6" s="6" t="s">
        <v>67</v>
      </c>
      <c r="R6" s="6" t="s">
        <v>267</v>
      </c>
      <c r="S6" s="6" t="s">
        <v>314</v>
      </c>
      <c r="T6" s="6" t="s">
        <v>67</v>
      </c>
      <c r="U6" s="6" t="s">
        <v>267</v>
      </c>
      <c r="V6" s="29"/>
      <c r="W6" s="29"/>
    </row>
    <row r="7" s="4" customFormat="1" ht="49" customHeight="1" spans="1:23">
      <c r="A7" s="63"/>
      <c r="B7" s="63"/>
      <c r="C7" s="63"/>
      <c r="D7" s="63"/>
      <c r="E7" s="64"/>
      <c r="F7" s="65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 t="s">
        <v>330</v>
      </c>
      <c r="W7" s="29" t="s">
        <v>304</v>
      </c>
    </row>
    <row r="8" s="4" customFormat="1" ht="14.25" customHeight="1" spans="1:23">
      <c r="A8" s="66" t="s">
        <v>315</v>
      </c>
      <c r="B8" s="67" t="s">
        <v>279</v>
      </c>
      <c r="C8" s="68" t="s">
        <v>336</v>
      </c>
      <c r="D8" s="476" t="s">
        <v>277</v>
      </c>
      <c r="E8" s="69" t="s">
        <v>337</v>
      </c>
      <c r="F8" s="66" t="s">
        <v>62</v>
      </c>
      <c r="G8" s="52" t="s">
        <v>308</v>
      </c>
      <c r="H8" s="53"/>
      <c r="I8" s="81"/>
      <c r="J8" s="52" t="s">
        <v>309</v>
      </c>
      <c r="K8" s="53"/>
      <c r="L8" s="81"/>
      <c r="M8" s="52" t="s">
        <v>310</v>
      </c>
      <c r="N8" s="53"/>
      <c r="O8" s="81"/>
      <c r="P8" s="52" t="s">
        <v>311</v>
      </c>
      <c r="Q8" s="53"/>
      <c r="R8" s="81"/>
      <c r="S8" s="53" t="s">
        <v>312</v>
      </c>
      <c r="T8" s="53"/>
      <c r="U8" s="81"/>
      <c r="V8" s="85" t="s">
        <v>313</v>
      </c>
      <c r="W8" s="29"/>
    </row>
    <row r="9" s="4" customFormat="1" ht="14.25" customHeight="1" spans="1:23">
      <c r="A9" s="61"/>
      <c r="B9" s="67"/>
      <c r="C9" s="68"/>
      <c r="D9" s="67"/>
      <c r="E9" s="61"/>
      <c r="F9" s="61"/>
      <c r="G9" s="6" t="s">
        <v>314</v>
      </c>
      <c r="H9" s="6" t="s">
        <v>67</v>
      </c>
      <c r="I9" s="6" t="s">
        <v>267</v>
      </c>
      <c r="J9" s="6" t="s">
        <v>314</v>
      </c>
      <c r="K9" s="6" t="s">
        <v>67</v>
      </c>
      <c r="L9" s="6" t="s">
        <v>267</v>
      </c>
      <c r="M9" s="6" t="s">
        <v>314</v>
      </c>
      <c r="N9" s="6" t="s">
        <v>67</v>
      </c>
      <c r="O9" s="6" t="s">
        <v>267</v>
      </c>
      <c r="P9" s="6" t="s">
        <v>314</v>
      </c>
      <c r="Q9" s="6" t="s">
        <v>67</v>
      </c>
      <c r="R9" s="6" t="s">
        <v>267</v>
      </c>
      <c r="S9" s="6" t="s">
        <v>314</v>
      </c>
      <c r="T9" s="6" t="s">
        <v>67</v>
      </c>
      <c r="U9" s="6" t="s">
        <v>267</v>
      </c>
      <c r="V9" s="86"/>
      <c r="W9" s="29"/>
    </row>
    <row r="10" s="51" customFormat="1" ht="45" customHeight="1" spans="1:23">
      <c r="A10" s="70"/>
      <c r="B10" s="71"/>
      <c r="C10" s="72"/>
      <c r="D10" s="71"/>
      <c r="E10" s="70"/>
      <c r="F10" s="70"/>
      <c r="G10" s="474" t="s">
        <v>277</v>
      </c>
      <c r="H10" s="59" t="s">
        <v>318</v>
      </c>
      <c r="I10" s="475" t="s">
        <v>279</v>
      </c>
      <c r="J10" s="474" t="s">
        <v>277</v>
      </c>
      <c r="K10" s="58" t="s">
        <v>319</v>
      </c>
      <c r="L10" s="58" t="s">
        <v>320</v>
      </c>
      <c r="M10" s="475" t="s">
        <v>321</v>
      </c>
      <c r="N10" s="475" t="s">
        <v>322</v>
      </c>
      <c r="O10" s="475" t="s">
        <v>323</v>
      </c>
      <c r="P10" s="475" t="s">
        <v>324</v>
      </c>
      <c r="Q10" s="475" t="s">
        <v>325</v>
      </c>
      <c r="R10" s="475" t="s">
        <v>326</v>
      </c>
      <c r="S10" s="475" t="s">
        <v>327</v>
      </c>
      <c r="T10" s="58" t="s">
        <v>328</v>
      </c>
      <c r="U10" s="82" t="s">
        <v>329</v>
      </c>
      <c r="V10" s="58" t="s">
        <v>330</v>
      </c>
      <c r="W10" s="58" t="s">
        <v>304</v>
      </c>
    </row>
    <row r="11" s="4" customFormat="1" ht="16" customHeight="1" spans="1:23">
      <c r="A11" s="61"/>
      <c r="B11" s="67"/>
      <c r="C11" s="68"/>
      <c r="D11" s="67"/>
      <c r="E11" s="61"/>
      <c r="F11" s="61"/>
      <c r="G11" s="52" t="s">
        <v>331</v>
      </c>
      <c r="H11" s="53"/>
      <c r="I11" s="81"/>
      <c r="J11" s="52" t="s">
        <v>332</v>
      </c>
      <c r="K11" s="53"/>
      <c r="L11" s="81"/>
      <c r="M11" s="52" t="s">
        <v>333</v>
      </c>
      <c r="N11" s="53"/>
      <c r="O11" s="81"/>
      <c r="P11" s="52" t="s">
        <v>334</v>
      </c>
      <c r="Q11" s="53"/>
      <c r="R11" s="81"/>
      <c r="S11" s="53" t="s">
        <v>335</v>
      </c>
      <c r="T11" s="53"/>
      <c r="U11" s="81"/>
      <c r="V11" s="29"/>
      <c r="W11" s="29"/>
    </row>
    <row r="12" s="4" customFormat="1" ht="15" customHeight="1" spans="1:23">
      <c r="A12" s="61"/>
      <c r="B12" s="67"/>
      <c r="C12" s="68"/>
      <c r="D12" s="67"/>
      <c r="E12" s="61"/>
      <c r="F12" s="61"/>
      <c r="G12" s="6" t="s">
        <v>314</v>
      </c>
      <c r="H12" s="6" t="s">
        <v>67</v>
      </c>
      <c r="I12" s="6" t="s">
        <v>267</v>
      </c>
      <c r="J12" s="6" t="s">
        <v>314</v>
      </c>
      <c r="K12" s="6" t="s">
        <v>67</v>
      </c>
      <c r="L12" s="6" t="s">
        <v>267</v>
      </c>
      <c r="M12" s="6" t="s">
        <v>314</v>
      </c>
      <c r="N12" s="6" t="s">
        <v>67</v>
      </c>
      <c r="O12" s="6" t="s">
        <v>267</v>
      </c>
      <c r="P12" s="6" t="s">
        <v>314</v>
      </c>
      <c r="Q12" s="6" t="s">
        <v>67</v>
      </c>
      <c r="R12" s="6" t="s">
        <v>267</v>
      </c>
      <c r="S12" s="6" t="s">
        <v>314</v>
      </c>
      <c r="T12" s="6" t="s">
        <v>67</v>
      </c>
      <c r="U12" s="6" t="s">
        <v>267</v>
      </c>
      <c r="V12" s="29"/>
      <c r="W12" s="29"/>
    </row>
    <row r="13" s="51" customFormat="1" ht="49" customHeight="1" spans="1:23">
      <c r="A13" s="73"/>
      <c r="B13" s="71"/>
      <c r="C13" s="72"/>
      <c r="D13" s="71"/>
      <c r="E13" s="73"/>
      <c r="F13" s="73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 t="s">
        <v>330</v>
      </c>
      <c r="W13" s="58" t="s">
        <v>304</v>
      </c>
    </row>
    <row r="14" s="4" customFormat="1" ht="14.25" customHeight="1" spans="1:23">
      <c r="A14" s="66" t="s">
        <v>315</v>
      </c>
      <c r="B14" s="67" t="s">
        <v>279</v>
      </c>
      <c r="C14" s="68" t="s">
        <v>338</v>
      </c>
      <c r="D14" s="476" t="s">
        <v>277</v>
      </c>
      <c r="E14" s="68" t="s">
        <v>339</v>
      </c>
      <c r="F14" s="67" t="s">
        <v>62</v>
      </c>
      <c r="G14" s="52" t="s">
        <v>308</v>
      </c>
      <c r="H14" s="53"/>
      <c r="I14" s="81"/>
      <c r="J14" s="52" t="s">
        <v>309</v>
      </c>
      <c r="K14" s="53"/>
      <c r="L14" s="81"/>
      <c r="M14" s="52" t="s">
        <v>310</v>
      </c>
      <c r="N14" s="53"/>
      <c r="O14" s="81"/>
      <c r="P14" s="52" t="s">
        <v>311</v>
      </c>
      <c r="Q14" s="53"/>
      <c r="R14" s="81"/>
      <c r="S14" s="53" t="s">
        <v>312</v>
      </c>
      <c r="T14" s="53"/>
      <c r="U14" s="81"/>
      <c r="V14" s="85" t="s">
        <v>313</v>
      </c>
      <c r="W14" s="29"/>
    </row>
    <row r="15" s="4" customFormat="1" ht="14.25" customHeight="1" spans="1:23">
      <c r="A15" s="61"/>
      <c r="B15" s="67"/>
      <c r="C15" s="67"/>
      <c r="D15" s="67"/>
      <c r="E15" s="67"/>
      <c r="F15" s="67"/>
      <c r="G15" s="6" t="s">
        <v>314</v>
      </c>
      <c r="H15" s="6" t="s">
        <v>67</v>
      </c>
      <c r="I15" s="6" t="s">
        <v>267</v>
      </c>
      <c r="J15" s="6" t="s">
        <v>314</v>
      </c>
      <c r="K15" s="6" t="s">
        <v>67</v>
      </c>
      <c r="L15" s="6" t="s">
        <v>267</v>
      </c>
      <c r="M15" s="6" t="s">
        <v>314</v>
      </c>
      <c r="N15" s="6" t="s">
        <v>67</v>
      </c>
      <c r="O15" s="6" t="s">
        <v>267</v>
      </c>
      <c r="P15" s="6" t="s">
        <v>314</v>
      </c>
      <c r="Q15" s="6" t="s">
        <v>67</v>
      </c>
      <c r="R15" s="6" t="s">
        <v>267</v>
      </c>
      <c r="S15" s="6" t="s">
        <v>314</v>
      </c>
      <c r="T15" s="6" t="s">
        <v>67</v>
      </c>
      <c r="U15" s="6" t="s">
        <v>267</v>
      </c>
      <c r="V15" s="86"/>
      <c r="W15" s="29"/>
    </row>
    <row r="16" s="51" customFormat="1" ht="46" customHeight="1" spans="1:23">
      <c r="A16" s="70"/>
      <c r="B16" s="71"/>
      <c r="C16" s="71"/>
      <c r="D16" s="71"/>
      <c r="E16" s="71"/>
      <c r="F16" s="71"/>
      <c r="G16" s="474" t="s">
        <v>277</v>
      </c>
      <c r="H16" s="59" t="s">
        <v>318</v>
      </c>
      <c r="I16" s="475" t="s">
        <v>279</v>
      </c>
      <c r="J16" s="474" t="s">
        <v>277</v>
      </c>
      <c r="K16" s="58" t="s">
        <v>319</v>
      </c>
      <c r="L16" s="58" t="s">
        <v>320</v>
      </c>
      <c r="M16" s="475" t="s">
        <v>321</v>
      </c>
      <c r="N16" s="475" t="s">
        <v>322</v>
      </c>
      <c r="O16" s="475" t="s">
        <v>323</v>
      </c>
      <c r="P16" s="475" t="s">
        <v>324</v>
      </c>
      <c r="Q16" s="475" t="s">
        <v>325</v>
      </c>
      <c r="R16" s="475" t="s">
        <v>326</v>
      </c>
      <c r="S16" s="475" t="s">
        <v>327</v>
      </c>
      <c r="T16" s="58" t="s">
        <v>328</v>
      </c>
      <c r="U16" s="82" t="s">
        <v>329</v>
      </c>
      <c r="V16" s="58" t="s">
        <v>330</v>
      </c>
      <c r="W16" s="58" t="s">
        <v>304</v>
      </c>
    </row>
    <row r="17" s="4" customFormat="1" ht="14.25" customHeight="1" spans="1:23">
      <c r="A17" s="61"/>
      <c r="B17" s="67"/>
      <c r="C17" s="67"/>
      <c r="D17" s="67"/>
      <c r="E17" s="67"/>
      <c r="F17" s="67"/>
      <c r="G17" s="52" t="s">
        <v>331</v>
      </c>
      <c r="H17" s="53"/>
      <c r="I17" s="81"/>
      <c r="J17" s="52" t="s">
        <v>332</v>
      </c>
      <c r="K17" s="53"/>
      <c r="L17" s="81"/>
      <c r="M17" s="52" t="s">
        <v>333</v>
      </c>
      <c r="N17" s="53"/>
      <c r="O17" s="81"/>
      <c r="P17" s="52" t="s">
        <v>334</v>
      </c>
      <c r="Q17" s="53"/>
      <c r="R17" s="81"/>
      <c r="S17" s="53" t="s">
        <v>335</v>
      </c>
      <c r="T17" s="53"/>
      <c r="U17" s="81"/>
      <c r="V17" s="29"/>
      <c r="W17" s="29"/>
    </row>
    <row r="18" s="4" customFormat="1" ht="14.25" customHeight="1" spans="1:23">
      <c r="A18" s="61"/>
      <c r="B18" s="67"/>
      <c r="C18" s="67"/>
      <c r="D18" s="67"/>
      <c r="E18" s="67"/>
      <c r="F18" s="67"/>
      <c r="G18" s="6" t="s">
        <v>314</v>
      </c>
      <c r="H18" s="6" t="s">
        <v>67</v>
      </c>
      <c r="I18" s="6" t="s">
        <v>267</v>
      </c>
      <c r="J18" s="6" t="s">
        <v>314</v>
      </c>
      <c r="K18" s="6" t="s">
        <v>67</v>
      </c>
      <c r="L18" s="6" t="s">
        <v>267</v>
      </c>
      <c r="M18" s="6" t="s">
        <v>314</v>
      </c>
      <c r="N18" s="6" t="s">
        <v>67</v>
      </c>
      <c r="O18" s="6" t="s">
        <v>267</v>
      </c>
      <c r="P18" s="6" t="s">
        <v>314</v>
      </c>
      <c r="Q18" s="6" t="s">
        <v>67</v>
      </c>
      <c r="R18" s="6" t="s">
        <v>267</v>
      </c>
      <c r="S18" s="6" t="s">
        <v>314</v>
      </c>
      <c r="T18" s="6" t="s">
        <v>67</v>
      </c>
      <c r="U18" s="6" t="s">
        <v>267</v>
      </c>
      <c r="V18" s="29"/>
      <c r="W18" s="29"/>
    </row>
    <row r="19" s="51" customFormat="1" ht="46" customHeight="1" spans="1:23">
      <c r="A19" s="73"/>
      <c r="B19" s="71"/>
      <c r="C19" s="71"/>
      <c r="D19" s="71"/>
      <c r="E19" s="71"/>
      <c r="F19" s="71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s="4" customFormat="1" ht="17" customHeight="1" spans="1:23">
      <c r="A20" s="66" t="s">
        <v>315</v>
      </c>
      <c r="B20" s="61" t="s">
        <v>279</v>
      </c>
      <c r="C20" s="74" t="s">
        <v>340</v>
      </c>
      <c r="D20" s="477" t="s">
        <v>277</v>
      </c>
      <c r="E20" s="68" t="s">
        <v>341</v>
      </c>
      <c r="F20" s="61" t="s">
        <v>62</v>
      </c>
      <c r="G20" s="52" t="s">
        <v>308</v>
      </c>
      <c r="H20" s="53"/>
      <c r="I20" s="81"/>
      <c r="J20" s="52" t="s">
        <v>309</v>
      </c>
      <c r="K20" s="53"/>
      <c r="L20" s="81"/>
      <c r="M20" s="52" t="s">
        <v>310</v>
      </c>
      <c r="N20" s="53"/>
      <c r="O20" s="81"/>
      <c r="P20" s="52" t="s">
        <v>311</v>
      </c>
      <c r="Q20" s="53"/>
      <c r="R20" s="81"/>
      <c r="S20" s="53" t="s">
        <v>312</v>
      </c>
      <c r="T20" s="53"/>
      <c r="U20" s="81"/>
      <c r="V20" s="85" t="s">
        <v>313</v>
      </c>
      <c r="W20" s="29"/>
    </row>
    <row r="21" s="4" customFormat="1" ht="17" customHeight="1" spans="1:23">
      <c r="A21" s="61"/>
      <c r="B21" s="61"/>
      <c r="C21" s="61"/>
      <c r="D21" s="61"/>
      <c r="E21" s="67"/>
      <c r="F21" s="61"/>
      <c r="G21" s="6" t="s">
        <v>314</v>
      </c>
      <c r="H21" s="6" t="s">
        <v>67</v>
      </c>
      <c r="I21" s="6" t="s">
        <v>267</v>
      </c>
      <c r="J21" s="6" t="s">
        <v>314</v>
      </c>
      <c r="K21" s="6" t="s">
        <v>67</v>
      </c>
      <c r="L21" s="6" t="s">
        <v>267</v>
      </c>
      <c r="M21" s="6" t="s">
        <v>314</v>
      </c>
      <c r="N21" s="6" t="s">
        <v>67</v>
      </c>
      <c r="O21" s="6" t="s">
        <v>267</v>
      </c>
      <c r="P21" s="6" t="s">
        <v>314</v>
      </c>
      <c r="Q21" s="6" t="s">
        <v>67</v>
      </c>
      <c r="R21" s="6" t="s">
        <v>267</v>
      </c>
      <c r="S21" s="6" t="s">
        <v>314</v>
      </c>
      <c r="T21" s="6" t="s">
        <v>67</v>
      </c>
      <c r="U21" s="6" t="s">
        <v>267</v>
      </c>
      <c r="V21" s="86"/>
      <c r="W21" s="29"/>
    </row>
    <row r="22" s="51" customFormat="1" ht="46" customHeight="1" spans="1:23">
      <c r="A22" s="70"/>
      <c r="B22" s="70"/>
      <c r="C22" s="70"/>
      <c r="D22" s="70"/>
      <c r="E22" s="71"/>
      <c r="F22" s="70"/>
      <c r="G22" s="474" t="s">
        <v>277</v>
      </c>
      <c r="H22" s="59" t="s">
        <v>318</v>
      </c>
      <c r="I22" s="475" t="s">
        <v>279</v>
      </c>
      <c r="J22" s="474" t="s">
        <v>277</v>
      </c>
      <c r="K22" s="58" t="s">
        <v>319</v>
      </c>
      <c r="L22" s="58" t="s">
        <v>320</v>
      </c>
      <c r="M22" s="475" t="s">
        <v>321</v>
      </c>
      <c r="N22" s="475" t="s">
        <v>322</v>
      </c>
      <c r="O22" s="475" t="s">
        <v>323</v>
      </c>
      <c r="P22" s="475" t="s">
        <v>324</v>
      </c>
      <c r="Q22" s="475" t="s">
        <v>325</v>
      </c>
      <c r="R22" s="475" t="s">
        <v>326</v>
      </c>
      <c r="S22" s="475" t="s">
        <v>327</v>
      </c>
      <c r="T22" s="58" t="s">
        <v>328</v>
      </c>
      <c r="U22" s="82" t="s">
        <v>329</v>
      </c>
      <c r="V22" s="58" t="s">
        <v>342</v>
      </c>
      <c r="W22" s="58" t="s">
        <v>304</v>
      </c>
    </row>
    <row r="23" s="4" customFormat="1" ht="15" customHeight="1" spans="1:23">
      <c r="A23" s="61"/>
      <c r="B23" s="61"/>
      <c r="C23" s="61"/>
      <c r="D23" s="61"/>
      <c r="E23" s="67"/>
      <c r="F23" s="61"/>
      <c r="G23" s="52" t="s">
        <v>331</v>
      </c>
      <c r="H23" s="53"/>
      <c r="I23" s="81"/>
      <c r="J23" s="52" t="s">
        <v>332</v>
      </c>
      <c r="K23" s="53"/>
      <c r="L23" s="81"/>
      <c r="M23" s="52" t="s">
        <v>333</v>
      </c>
      <c r="N23" s="53"/>
      <c r="O23" s="81"/>
      <c r="P23" s="52" t="s">
        <v>334</v>
      </c>
      <c r="Q23" s="53"/>
      <c r="R23" s="81"/>
      <c r="S23" s="53" t="s">
        <v>335</v>
      </c>
      <c r="T23" s="53"/>
      <c r="U23" s="81"/>
      <c r="V23" s="29"/>
      <c r="W23" s="29"/>
    </row>
    <row r="24" s="4" customFormat="1" ht="15" customHeight="1" spans="1:23">
      <c r="A24" s="61"/>
      <c r="B24" s="61"/>
      <c r="C24" s="61"/>
      <c r="D24" s="61"/>
      <c r="E24" s="67"/>
      <c r="F24" s="61"/>
      <c r="G24" s="6" t="s">
        <v>314</v>
      </c>
      <c r="H24" s="6" t="s">
        <v>67</v>
      </c>
      <c r="I24" s="6" t="s">
        <v>267</v>
      </c>
      <c r="J24" s="6" t="s">
        <v>314</v>
      </c>
      <c r="K24" s="6" t="s">
        <v>67</v>
      </c>
      <c r="L24" s="6" t="s">
        <v>267</v>
      </c>
      <c r="M24" s="6" t="s">
        <v>314</v>
      </c>
      <c r="N24" s="6" t="s">
        <v>67</v>
      </c>
      <c r="O24" s="6" t="s">
        <v>267</v>
      </c>
      <c r="P24" s="6" t="s">
        <v>314</v>
      </c>
      <c r="Q24" s="6" t="s">
        <v>67</v>
      </c>
      <c r="R24" s="6" t="s">
        <v>267</v>
      </c>
      <c r="S24" s="6" t="s">
        <v>314</v>
      </c>
      <c r="T24" s="6" t="s">
        <v>67</v>
      </c>
      <c r="U24" s="6" t="s">
        <v>267</v>
      </c>
      <c r="V24" s="29"/>
      <c r="W24" s="29"/>
    </row>
    <row r="25" s="51" customFormat="1" ht="53" customHeight="1" spans="1:23">
      <c r="A25" s="73"/>
      <c r="B25" s="73"/>
      <c r="C25" s="73"/>
      <c r="D25" s="73"/>
      <c r="E25" s="71"/>
      <c r="F25" s="73"/>
      <c r="G25" s="75"/>
      <c r="H25" s="76"/>
      <c r="I25" s="83"/>
      <c r="J25" s="75"/>
      <c r="K25" s="76"/>
      <c r="L25" s="83"/>
      <c r="M25" s="75"/>
      <c r="N25" s="76"/>
      <c r="O25" s="83"/>
      <c r="P25" s="75"/>
      <c r="Q25" s="76"/>
      <c r="R25" s="83"/>
      <c r="S25" s="76"/>
      <c r="T25" s="76"/>
      <c r="U25" s="83"/>
      <c r="V25" s="87"/>
      <c r="W25" s="58"/>
    </row>
    <row r="26" s="4" customFormat="1" ht="15" customHeight="1" spans="1:23">
      <c r="A26" s="66" t="s">
        <v>315</v>
      </c>
      <c r="B26" s="67" t="s">
        <v>279</v>
      </c>
      <c r="C26" s="77" t="s">
        <v>343</v>
      </c>
      <c r="D26" s="477" t="s">
        <v>277</v>
      </c>
      <c r="E26" s="68" t="s">
        <v>344</v>
      </c>
      <c r="F26" s="67" t="s">
        <v>62</v>
      </c>
      <c r="G26" s="52" t="s">
        <v>308</v>
      </c>
      <c r="H26" s="53"/>
      <c r="I26" s="81"/>
      <c r="J26" s="52" t="s">
        <v>309</v>
      </c>
      <c r="K26" s="53"/>
      <c r="L26" s="81"/>
      <c r="M26" s="52" t="s">
        <v>310</v>
      </c>
      <c r="N26" s="53"/>
      <c r="O26" s="81"/>
      <c r="P26" s="52" t="s">
        <v>311</v>
      </c>
      <c r="Q26" s="53"/>
      <c r="R26" s="81"/>
      <c r="S26" s="53" t="s">
        <v>312</v>
      </c>
      <c r="T26" s="53"/>
      <c r="U26" s="81"/>
      <c r="V26" s="85" t="s">
        <v>313</v>
      </c>
      <c r="W26" s="29"/>
    </row>
    <row r="27" s="4" customFormat="1" ht="15" customHeight="1" spans="1:23">
      <c r="A27" s="61"/>
      <c r="B27" s="67"/>
      <c r="C27" s="61"/>
      <c r="D27" s="61"/>
      <c r="E27" s="67"/>
      <c r="F27" s="67"/>
      <c r="G27" s="6" t="s">
        <v>314</v>
      </c>
      <c r="H27" s="6" t="s">
        <v>67</v>
      </c>
      <c r="I27" s="6" t="s">
        <v>267</v>
      </c>
      <c r="J27" s="6" t="s">
        <v>314</v>
      </c>
      <c r="K27" s="6" t="s">
        <v>67</v>
      </c>
      <c r="L27" s="6" t="s">
        <v>267</v>
      </c>
      <c r="M27" s="6" t="s">
        <v>314</v>
      </c>
      <c r="N27" s="6" t="s">
        <v>67</v>
      </c>
      <c r="O27" s="6" t="s">
        <v>267</v>
      </c>
      <c r="P27" s="6" t="s">
        <v>314</v>
      </c>
      <c r="Q27" s="6" t="s">
        <v>67</v>
      </c>
      <c r="R27" s="6" t="s">
        <v>267</v>
      </c>
      <c r="S27" s="6" t="s">
        <v>314</v>
      </c>
      <c r="T27" s="6" t="s">
        <v>67</v>
      </c>
      <c r="U27" s="6" t="s">
        <v>267</v>
      </c>
      <c r="V27" s="86"/>
      <c r="W27" s="29"/>
    </row>
    <row r="28" s="51" customFormat="1" ht="57" customHeight="1" spans="1:23">
      <c r="A28" s="70"/>
      <c r="B28" s="71"/>
      <c r="C28" s="70"/>
      <c r="D28" s="70"/>
      <c r="E28" s="71"/>
      <c r="F28" s="71"/>
      <c r="G28" s="474" t="s">
        <v>277</v>
      </c>
      <c r="H28" s="59" t="s">
        <v>318</v>
      </c>
      <c r="I28" s="475" t="s">
        <v>279</v>
      </c>
      <c r="J28" s="474" t="s">
        <v>277</v>
      </c>
      <c r="K28" s="58" t="s">
        <v>319</v>
      </c>
      <c r="L28" s="58" t="s">
        <v>320</v>
      </c>
      <c r="M28" s="475" t="s">
        <v>321</v>
      </c>
      <c r="N28" s="475" t="s">
        <v>322</v>
      </c>
      <c r="O28" s="475" t="s">
        <v>323</v>
      </c>
      <c r="P28" s="475" t="s">
        <v>324</v>
      </c>
      <c r="Q28" s="475" t="s">
        <v>325</v>
      </c>
      <c r="R28" s="475" t="s">
        <v>326</v>
      </c>
      <c r="S28" s="475" t="s">
        <v>327</v>
      </c>
      <c r="T28" s="58" t="s">
        <v>328</v>
      </c>
      <c r="U28" s="82" t="s">
        <v>329</v>
      </c>
      <c r="V28" s="58" t="s">
        <v>342</v>
      </c>
      <c r="W28" s="58" t="s">
        <v>304</v>
      </c>
    </row>
    <row r="29" s="4" customFormat="1" ht="15" customHeight="1" spans="1:23">
      <c r="A29" s="61"/>
      <c r="B29" s="67"/>
      <c r="C29" s="61"/>
      <c r="D29" s="61"/>
      <c r="E29" s="67"/>
      <c r="F29" s="67"/>
      <c r="G29" s="52" t="s">
        <v>331</v>
      </c>
      <c r="H29" s="53"/>
      <c r="I29" s="81"/>
      <c r="J29" s="52" t="s">
        <v>332</v>
      </c>
      <c r="K29" s="53"/>
      <c r="L29" s="81"/>
      <c r="M29" s="52" t="s">
        <v>333</v>
      </c>
      <c r="N29" s="53"/>
      <c r="O29" s="81"/>
      <c r="P29" s="52" t="s">
        <v>334</v>
      </c>
      <c r="Q29" s="53"/>
      <c r="R29" s="81"/>
      <c r="S29" s="53" t="s">
        <v>335</v>
      </c>
      <c r="T29" s="53"/>
      <c r="U29" s="81"/>
      <c r="V29" s="29"/>
      <c r="W29" s="29"/>
    </row>
    <row r="30" s="4" customFormat="1" ht="21" customHeight="1" spans="1:23">
      <c r="A30" s="61"/>
      <c r="B30" s="67"/>
      <c r="C30" s="61"/>
      <c r="D30" s="61"/>
      <c r="E30" s="67"/>
      <c r="F30" s="67"/>
      <c r="G30" s="6" t="s">
        <v>314</v>
      </c>
      <c r="H30" s="6" t="s">
        <v>67</v>
      </c>
      <c r="I30" s="6" t="s">
        <v>267</v>
      </c>
      <c r="J30" s="6" t="s">
        <v>314</v>
      </c>
      <c r="K30" s="6" t="s">
        <v>67</v>
      </c>
      <c r="L30" s="6" t="s">
        <v>267</v>
      </c>
      <c r="M30" s="6" t="s">
        <v>314</v>
      </c>
      <c r="N30" s="6" t="s">
        <v>67</v>
      </c>
      <c r="O30" s="6" t="s">
        <v>267</v>
      </c>
      <c r="P30" s="6" t="s">
        <v>314</v>
      </c>
      <c r="Q30" s="6" t="s">
        <v>67</v>
      </c>
      <c r="R30" s="6" t="s">
        <v>267</v>
      </c>
      <c r="S30" s="6" t="s">
        <v>314</v>
      </c>
      <c r="T30" s="6" t="s">
        <v>67</v>
      </c>
      <c r="U30" s="6" t="s">
        <v>267</v>
      </c>
      <c r="V30" s="29"/>
      <c r="W30" s="29"/>
    </row>
    <row r="31" s="51" customFormat="1" ht="57" customHeight="1" spans="1:23">
      <c r="A31" s="73"/>
      <c r="B31" s="71"/>
      <c r="C31" s="73"/>
      <c r="D31" s="73"/>
      <c r="E31" s="71"/>
      <c r="F31" s="71"/>
      <c r="G31" s="58"/>
      <c r="H31" s="58"/>
      <c r="I31" s="58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8"/>
    </row>
    <row r="32" s="4" customFormat="1" ht="29.25" customHeight="1" spans="1:23">
      <c r="A32" s="18" t="s">
        <v>345</v>
      </c>
      <c r="B32" s="19"/>
      <c r="C32" s="19"/>
      <c r="D32" s="19"/>
      <c r="E32" s="20"/>
      <c r="F32" s="21"/>
      <c r="G32" s="31"/>
      <c r="H32" s="78"/>
      <c r="I32" s="78"/>
      <c r="J32" s="18" t="s">
        <v>293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19"/>
      <c r="W32" s="26"/>
    </row>
    <row r="33" s="4" customFormat="1" ht="72.95" customHeight="1" spans="1:23">
      <c r="A33" s="79" t="s">
        <v>346</v>
      </c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2:E32"/>
    <mergeCell ref="F32:G32"/>
    <mergeCell ref="J32:U32"/>
    <mergeCell ref="A33:W33"/>
    <mergeCell ref="A2:A3"/>
    <mergeCell ref="A4:A7"/>
    <mergeCell ref="A8:A13"/>
    <mergeCell ref="A14:A19"/>
    <mergeCell ref="A20:A25"/>
    <mergeCell ref="A26:A31"/>
    <mergeCell ref="B2:B3"/>
    <mergeCell ref="B4:B7"/>
    <mergeCell ref="B8:B13"/>
    <mergeCell ref="B14:B19"/>
    <mergeCell ref="B20:B25"/>
    <mergeCell ref="B26:B31"/>
    <mergeCell ref="C2:C3"/>
    <mergeCell ref="C4:C7"/>
    <mergeCell ref="C8:C13"/>
    <mergeCell ref="C14:C19"/>
    <mergeCell ref="C20:C25"/>
    <mergeCell ref="C26:C31"/>
    <mergeCell ref="D2:D3"/>
    <mergeCell ref="D4:D7"/>
    <mergeCell ref="D8:D13"/>
    <mergeCell ref="D14:D19"/>
    <mergeCell ref="D20:D25"/>
    <mergeCell ref="D26:D31"/>
    <mergeCell ref="E2:E3"/>
    <mergeCell ref="E4:E7"/>
    <mergeCell ref="E8:E13"/>
    <mergeCell ref="E14:E19"/>
    <mergeCell ref="E20:E25"/>
    <mergeCell ref="E26:E31"/>
    <mergeCell ref="F2:F3"/>
    <mergeCell ref="F4:F7"/>
    <mergeCell ref="F8:F13"/>
    <mergeCell ref="F14:F19"/>
    <mergeCell ref="F20:F25"/>
    <mergeCell ref="F26:F31"/>
    <mergeCell ref="V2:V3"/>
    <mergeCell ref="V8:V9"/>
    <mergeCell ref="V14:V15"/>
    <mergeCell ref="V20:V21"/>
    <mergeCell ref="V26:V27"/>
    <mergeCell ref="W2:W3"/>
  </mergeCells>
  <dataValidations count="1">
    <dataValidation type="list" allowBlank="1" showInputMessage="1" showErrorMessage="1" sqref="W1 W4 W5 W6 W7 W8 W9 W10 W11 W12 W13 W16 W22 W25 W28 W31 W14:W15 W17:W19 W20:W21 W23:W24 W26:W27 W29:W30 W32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4" t="s">
        <v>347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="32" customFormat="1" ht="16.5" spans="1:14">
      <c r="A2" s="35" t="s">
        <v>348</v>
      </c>
      <c r="B2" s="36" t="s">
        <v>263</v>
      </c>
      <c r="C2" s="36" t="s">
        <v>264</v>
      </c>
      <c r="D2" s="36" t="s">
        <v>265</v>
      </c>
      <c r="E2" s="36" t="s">
        <v>266</v>
      </c>
      <c r="F2" s="36" t="s">
        <v>267</v>
      </c>
      <c r="G2" s="35" t="s">
        <v>349</v>
      </c>
      <c r="H2" s="35" t="s">
        <v>350</v>
      </c>
      <c r="I2" s="35" t="s">
        <v>351</v>
      </c>
      <c r="J2" s="35" t="s">
        <v>350</v>
      </c>
      <c r="K2" s="35" t="s">
        <v>352</v>
      </c>
      <c r="L2" s="35" t="s">
        <v>350</v>
      </c>
      <c r="M2" s="36" t="s">
        <v>313</v>
      </c>
      <c r="N2" s="36" t="s">
        <v>276</v>
      </c>
    </row>
    <row r="3" spans="1:14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39"/>
      <c r="B4" s="40"/>
      <c r="C4" s="40"/>
      <c r="D4" s="40"/>
      <c r="E4" s="36"/>
      <c r="F4" s="36"/>
      <c r="G4" s="35"/>
      <c r="H4" s="35"/>
      <c r="I4" s="35"/>
      <c r="J4" s="35"/>
      <c r="K4" s="35"/>
      <c r="L4" s="35"/>
      <c r="M4" s="36"/>
      <c r="N4" s="36"/>
    </row>
    <row r="5" spans="1:14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="33" customFormat="1" ht="18.75" spans="1:14">
      <c r="A11" s="41" t="s">
        <v>353</v>
      </c>
      <c r="B11" s="42"/>
      <c r="C11" s="42"/>
      <c r="D11" s="43"/>
      <c r="E11" s="44"/>
      <c r="F11" s="45"/>
      <c r="G11" s="46"/>
      <c r="H11" s="45"/>
      <c r="I11" s="41" t="s">
        <v>354</v>
      </c>
      <c r="J11" s="42"/>
      <c r="K11" s="42"/>
      <c r="L11" s="42"/>
      <c r="M11" s="42"/>
      <c r="N11" s="49"/>
    </row>
    <row r="12" ht="16.5" spans="1:14">
      <c r="A12" s="47" t="s">
        <v>355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8" sqref="E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5" t="s">
        <v>356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307</v>
      </c>
      <c r="B2" s="7" t="s">
        <v>267</v>
      </c>
      <c r="C2" s="7" t="s">
        <v>263</v>
      </c>
      <c r="D2" s="7" t="s">
        <v>264</v>
      </c>
      <c r="E2" s="7" t="s">
        <v>265</v>
      </c>
      <c r="F2" s="7" t="s">
        <v>266</v>
      </c>
      <c r="G2" s="6" t="s">
        <v>357</v>
      </c>
      <c r="H2" s="6" t="s">
        <v>358</v>
      </c>
      <c r="I2" s="6" t="s">
        <v>359</v>
      </c>
      <c r="J2" s="6" t="s">
        <v>360</v>
      </c>
      <c r="K2" s="7" t="s">
        <v>313</v>
      </c>
      <c r="L2" s="7" t="s">
        <v>276</v>
      </c>
    </row>
    <row r="3" s="1" customFormat="1" ht="14.25" customHeight="1" spans="1:12">
      <c r="A3" s="27" t="s">
        <v>315</v>
      </c>
      <c r="B3" s="27"/>
      <c r="C3" s="14">
        <v>220418082</v>
      </c>
      <c r="D3" s="471" t="s">
        <v>277</v>
      </c>
      <c r="E3" s="14" t="s">
        <v>280</v>
      </c>
      <c r="F3" s="14" t="s">
        <v>62</v>
      </c>
      <c r="G3" s="28" t="s">
        <v>361</v>
      </c>
      <c r="H3" s="28" t="s">
        <v>362</v>
      </c>
      <c r="I3" s="28"/>
      <c r="J3" s="28"/>
      <c r="K3" s="28" t="s">
        <v>363</v>
      </c>
      <c r="L3" s="28" t="s">
        <v>304</v>
      </c>
    </row>
    <row r="4" s="1" customFormat="1" ht="14.25" customHeight="1" spans="1:12">
      <c r="A4" s="27" t="s">
        <v>315</v>
      </c>
      <c r="B4" s="27"/>
      <c r="C4" s="14">
        <v>220321014</v>
      </c>
      <c r="D4" s="471" t="s">
        <v>277</v>
      </c>
      <c r="E4" s="14" t="s">
        <v>280</v>
      </c>
      <c r="F4" s="14" t="s">
        <v>62</v>
      </c>
      <c r="G4" s="28" t="s">
        <v>361</v>
      </c>
      <c r="H4" s="28" t="s">
        <v>362</v>
      </c>
      <c r="I4" s="28"/>
      <c r="J4" s="28"/>
      <c r="K4" s="28" t="s">
        <v>363</v>
      </c>
      <c r="L4" s="28" t="s">
        <v>304</v>
      </c>
    </row>
    <row r="5" s="1" customFormat="1" ht="14.25" customHeight="1" spans="1:12">
      <c r="A5" s="27"/>
      <c r="B5" s="27"/>
      <c r="C5" s="29"/>
      <c r="D5" s="30"/>
      <c r="E5" s="29"/>
      <c r="F5" s="28"/>
      <c r="G5" s="28"/>
      <c r="H5" s="28"/>
      <c r="I5" s="28"/>
      <c r="J5" s="28"/>
      <c r="K5" s="28"/>
      <c r="L5" s="28"/>
    </row>
    <row r="6" s="1" customFormat="1" ht="14.25" customHeight="1" spans="1:12">
      <c r="A6" s="27"/>
      <c r="B6" s="27"/>
      <c r="C6" s="29"/>
      <c r="D6" s="30"/>
      <c r="E6" s="29"/>
      <c r="F6" s="28"/>
      <c r="G6" s="28"/>
      <c r="H6" s="28"/>
      <c r="I6" s="28"/>
      <c r="J6" s="28"/>
      <c r="K6" s="28"/>
      <c r="L6" s="28"/>
    </row>
    <row r="7" s="1" customFormat="1" ht="14.25" customHeight="1" spans="1:12">
      <c r="A7" s="27"/>
      <c r="B7" s="27"/>
      <c r="C7" s="27"/>
      <c r="D7" s="28"/>
      <c r="E7" s="27"/>
      <c r="F7" s="27"/>
      <c r="G7" s="27"/>
      <c r="H7" s="27"/>
      <c r="I7" s="27"/>
      <c r="J7" s="27"/>
      <c r="K7" s="27"/>
      <c r="L7" s="27"/>
    </row>
    <row r="8" s="1" customFormat="1" ht="14.25" customHeight="1" spans="1:12">
      <c r="A8" s="27"/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</row>
    <row r="9" s="4" customFormat="1" ht="29.25" customHeight="1" spans="1:12">
      <c r="A9" s="18" t="s">
        <v>364</v>
      </c>
      <c r="B9" s="19"/>
      <c r="C9" s="19"/>
      <c r="D9" s="19"/>
      <c r="E9" s="20"/>
      <c r="F9" s="21"/>
      <c r="G9" s="31"/>
      <c r="H9" s="18" t="s">
        <v>365</v>
      </c>
      <c r="I9" s="19"/>
      <c r="J9" s="19"/>
      <c r="K9" s="19"/>
      <c r="L9" s="26"/>
    </row>
    <row r="10" s="1" customFormat="1" ht="72.95" customHeight="1" spans="1:12">
      <c r="A10" s="22" t="s">
        <v>366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 L6 L7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125" zoomScaleNormal="125" workbookViewId="0">
      <selection activeCell="N8" sqref="N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="1" customFormat="1" ht="28.5" customHeight="1" spans="1:9">
      <c r="A1" s="5" t="s">
        <v>367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262</v>
      </c>
      <c r="B2" s="7" t="s">
        <v>267</v>
      </c>
      <c r="C2" s="7" t="s">
        <v>314</v>
      </c>
      <c r="D2" s="7" t="s">
        <v>265</v>
      </c>
      <c r="E2" s="7" t="s">
        <v>266</v>
      </c>
      <c r="F2" s="6" t="s">
        <v>368</v>
      </c>
      <c r="G2" s="6" t="s">
        <v>297</v>
      </c>
      <c r="H2" s="8" t="s">
        <v>298</v>
      </c>
      <c r="I2" s="24" t="s">
        <v>300</v>
      </c>
    </row>
    <row r="3" s="2" customFormat="1" ht="18" customHeight="1" spans="1:9">
      <c r="A3" s="6"/>
      <c r="B3" s="9"/>
      <c r="C3" s="9"/>
      <c r="D3" s="9"/>
      <c r="E3" s="9"/>
      <c r="F3" s="6" t="s">
        <v>369</v>
      </c>
      <c r="G3" s="6" t="s">
        <v>301</v>
      </c>
      <c r="H3" s="10"/>
      <c r="I3" s="25"/>
    </row>
    <row r="4" s="3" customFormat="1" ht="21" customHeight="1" spans="1:9">
      <c r="A4" s="11">
        <v>1</v>
      </c>
      <c r="B4" s="478" t="s">
        <v>320</v>
      </c>
      <c r="C4" s="479" t="s">
        <v>321</v>
      </c>
      <c r="D4" s="479" t="s">
        <v>370</v>
      </c>
      <c r="E4" s="14" t="s">
        <v>62</v>
      </c>
      <c r="F4" s="15">
        <v>-5</v>
      </c>
      <c r="G4" s="15">
        <v>-1</v>
      </c>
      <c r="H4" s="15">
        <f>SUM(F4:G4)</f>
        <v>-6</v>
      </c>
      <c r="I4" s="15" t="s">
        <v>304</v>
      </c>
    </row>
    <row r="5" s="3" customFormat="1" ht="21" customHeight="1" spans="1:9">
      <c r="A5" s="11">
        <v>2</v>
      </c>
      <c r="B5" s="478" t="s">
        <v>320</v>
      </c>
      <c r="C5" s="479" t="s">
        <v>321</v>
      </c>
      <c r="D5" s="479" t="s">
        <v>371</v>
      </c>
      <c r="E5" s="14" t="s">
        <v>62</v>
      </c>
      <c r="F5" s="15">
        <v>-5</v>
      </c>
      <c r="G5" s="15">
        <v>-1</v>
      </c>
      <c r="H5" s="15">
        <f t="shared" ref="H5:H14" si="0">SUM(F5:G5)</f>
        <v>-6</v>
      </c>
      <c r="I5" s="15" t="s">
        <v>304</v>
      </c>
    </row>
    <row r="6" s="1" customFormat="1" ht="21" customHeight="1" spans="1:9">
      <c r="A6" s="11">
        <v>3</v>
      </c>
      <c r="B6" s="478" t="s">
        <v>320</v>
      </c>
      <c r="C6" s="479" t="s">
        <v>321</v>
      </c>
      <c r="D6" s="480" t="s">
        <v>372</v>
      </c>
      <c r="E6" s="14" t="s">
        <v>62</v>
      </c>
      <c r="F6" s="15">
        <v>-5</v>
      </c>
      <c r="G6" s="15">
        <v>-1</v>
      </c>
      <c r="H6" s="15">
        <f t="shared" si="0"/>
        <v>-6</v>
      </c>
      <c r="I6" s="15" t="s">
        <v>304</v>
      </c>
    </row>
    <row r="7" s="1" customFormat="1" ht="21" customHeight="1" spans="1:9">
      <c r="A7" s="11">
        <v>4</v>
      </c>
      <c r="B7" s="478" t="s">
        <v>320</v>
      </c>
      <c r="C7" s="479" t="s">
        <v>321</v>
      </c>
      <c r="D7" s="480" t="s">
        <v>286</v>
      </c>
      <c r="E7" s="14" t="s">
        <v>62</v>
      </c>
      <c r="F7" s="15">
        <v>-5</v>
      </c>
      <c r="G7" s="15">
        <v>-1</v>
      </c>
      <c r="H7" s="15">
        <f t="shared" si="0"/>
        <v>-6</v>
      </c>
      <c r="I7" s="15" t="s">
        <v>304</v>
      </c>
    </row>
    <row r="8" s="1" customFormat="1" ht="21" customHeight="1" spans="1:9">
      <c r="A8" s="11">
        <v>5</v>
      </c>
      <c r="B8" s="478" t="s">
        <v>320</v>
      </c>
      <c r="C8" s="479" t="s">
        <v>321</v>
      </c>
      <c r="D8" s="481" t="s">
        <v>373</v>
      </c>
      <c r="E8" s="14" t="s">
        <v>62</v>
      </c>
      <c r="F8" s="15">
        <v>-5</v>
      </c>
      <c r="G8" s="15">
        <v>-1</v>
      </c>
      <c r="H8" s="15">
        <f t="shared" si="0"/>
        <v>-6</v>
      </c>
      <c r="I8" s="15" t="s">
        <v>304</v>
      </c>
    </row>
    <row r="9" s="1" customFormat="1" ht="21" customHeight="1" spans="1:9">
      <c r="A9" s="11">
        <v>6</v>
      </c>
      <c r="B9" s="478" t="s">
        <v>323</v>
      </c>
      <c r="C9" s="479" t="s">
        <v>324</v>
      </c>
      <c r="D9" s="479" t="s">
        <v>370</v>
      </c>
      <c r="E9" s="14" t="s">
        <v>62</v>
      </c>
      <c r="F9" s="15">
        <v>-5</v>
      </c>
      <c r="G9" s="15">
        <v>-1</v>
      </c>
      <c r="H9" s="15">
        <f t="shared" si="0"/>
        <v>-6</v>
      </c>
      <c r="I9" s="15" t="s">
        <v>304</v>
      </c>
    </row>
    <row r="10" s="1" customFormat="1" ht="21" customHeight="1" spans="1:9">
      <c r="A10" s="11">
        <v>7</v>
      </c>
      <c r="B10" s="478" t="s">
        <v>323</v>
      </c>
      <c r="C10" s="479" t="s">
        <v>324</v>
      </c>
      <c r="D10" s="481" t="s">
        <v>374</v>
      </c>
      <c r="E10" s="14" t="s">
        <v>62</v>
      </c>
      <c r="F10" s="15">
        <v>-4</v>
      </c>
      <c r="G10" s="15">
        <v>-1</v>
      </c>
      <c r="H10" s="15">
        <f t="shared" si="0"/>
        <v>-5</v>
      </c>
      <c r="I10" s="15" t="s">
        <v>304</v>
      </c>
    </row>
    <row r="11" s="1" customFormat="1" ht="21" customHeight="1" spans="1:9">
      <c r="A11" s="11">
        <v>8</v>
      </c>
      <c r="B11" s="478" t="s">
        <v>323</v>
      </c>
      <c r="C11" s="479" t="s">
        <v>324</v>
      </c>
      <c r="D11" s="480" t="s">
        <v>286</v>
      </c>
      <c r="E11" s="14" t="s">
        <v>62</v>
      </c>
      <c r="F11" s="15">
        <v>-5</v>
      </c>
      <c r="G11" s="15">
        <v>-1</v>
      </c>
      <c r="H11" s="15">
        <f t="shared" si="0"/>
        <v>-6</v>
      </c>
      <c r="I11" s="15" t="s">
        <v>304</v>
      </c>
    </row>
    <row r="12" s="1" customFormat="1" ht="21" customHeight="1" spans="1:9">
      <c r="A12" s="11">
        <v>9</v>
      </c>
      <c r="B12" s="478" t="s">
        <v>323</v>
      </c>
      <c r="C12" s="479" t="s">
        <v>324</v>
      </c>
      <c r="D12" s="480" t="s">
        <v>286</v>
      </c>
      <c r="E12" s="14" t="s">
        <v>62</v>
      </c>
      <c r="F12" s="15">
        <v>-5</v>
      </c>
      <c r="G12" s="15">
        <v>-1</v>
      </c>
      <c r="H12" s="15">
        <f t="shared" si="0"/>
        <v>-6</v>
      </c>
      <c r="I12" s="15" t="s">
        <v>304</v>
      </c>
    </row>
    <row r="13" s="1" customFormat="1" ht="21" customHeight="1" spans="1:9">
      <c r="A13" s="11">
        <v>10</v>
      </c>
      <c r="B13" s="478" t="s">
        <v>323</v>
      </c>
      <c r="C13" s="479" t="s">
        <v>324</v>
      </c>
      <c r="D13" s="481" t="s">
        <v>373</v>
      </c>
      <c r="E13" s="14" t="s">
        <v>62</v>
      </c>
      <c r="F13" s="15">
        <v>-5</v>
      </c>
      <c r="G13" s="15">
        <v>-1</v>
      </c>
      <c r="H13" s="15">
        <f t="shared" si="0"/>
        <v>-6</v>
      </c>
      <c r="I13" s="15" t="s">
        <v>304</v>
      </c>
    </row>
    <row r="14" s="1" customFormat="1" ht="21" customHeight="1" spans="1:9">
      <c r="A14" s="11">
        <v>11</v>
      </c>
      <c r="B14" s="478" t="s">
        <v>323</v>
      </c>
      <c r="C14" s="479" t="s">
        <v>324</v>
      </c>
      <c r="D14" s="479" t="s">
        <v>375</v>
      </c>
      <c r="E14" s="14" t="s">
        <v>62</v>
      </c>
      <c r="F14" s="15">
        <v>-5</v>
      </c>
      <c r="G14" s="15">
        <v>-1</v>
      </c>
      <c r="H14" s="15">
        <f t="shared" si="0"/>
        <v>-6</v>
      </c>
      <c r="I14" s="15" t="s">
        <v>304</v>
      </c>
    </row>
    <row r="15" s="4" customFormat="1" ht="29.25" customHeight="1" spans="1:9">
      <c r="A15" s="18" t="s">
        <v>376</v>
      </c>
      <c r="B15" s="19"/>
      <c r="C15" s="19"/>
      <c r="D15" s="20"/>
      <c r="E15" s="21"/>
      <c r="F15" s="18" t="s">
        <v>377</v>
      </c>
      <c r="G15" s="19"/>
      <c r="H15" s="20"/>
      <c r="I15" s="26"/>
    </row>
    <row r="16" s="1" customFormat="1" ht="51.95" customHeight="1" spans="1:9">
      <c r="A16" s="22" t="s">
        <v>378</v>
      </c>
      <c r="B16" s="22"/>
      <c r="C16" s="23"/>
      <c r="D16" s="23"/>
      <c r="E16" s="23"/>
      <c r="F16" s="23"/>
      <c r="G16" s="23"/>
      <c r="H16" s="23"/>
      <c r="I16" s="23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4 I1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2023-04-25T05:34:27Z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E68745757B8343E8BF495015EF00C9FE</vt:lpwstr>
  </property>
  <property fmtid="{D5CDD505-2E9C-101B-9397-08002B2CF9AE}" pid="4" name="KSOReadingLayout">
    <vt:bool>true</vt:bool>
  </property>
</Properties>
</file>