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海天23SS\TAJJFL81337\3-24尾期远程\11.出货报告表-（工厂验货人员要填写完整）\"/>
    </mc:Choice>
  </mc:AlternateContent>
  <xr:revisionPtr revIDLastSave="0" documentId="13_ncr:1_{C2605753-605B-45BB-AD41-5D5578266C4F}" xr6:coauthVersionLast="47" xr6:coauthVersionMax="47" xr10:uidLastSave="{00000000-0000-0000-0000-000000000000}"/>
  <bookViews>
    <workbookView xWindow="900" yWindow="105" windowWidth="17385" windowHeight="10695" tabRatio="727" firstSheet="2" activeTab="6" xr2:uid="{00000000-000D-0000-FFFF-FFFF00000000}"/>
  </bookViews>
  <sheets>
    <sheet name="工作内容" sheetId="1" r:id="rId1"/>
    <sheet name="AQL2.5验货" sheetId="2" r:id="rId2"/>
    <sheet name="首期" sheetId="20" r:id="rId3"/>
    <sheet name="验货尺寸表   " sheetId="9" r:id="rId4"/>
    <sheet name="中期" sheetId="21" r:id="rId5"/>
    <sheet name="验货尺寸表（大货）" sheetId="10" r:id="rId6"/>
    <sheet name="尾期" sheetId="11" r:id="rId7"/>
    <sheet name="验货尺寸表" sheetId="12" r:id="rId8"/>
    <sheet name="1.面料验布" sheetId="13" r:id="rId9"/>
    <sheet name="2.面料缩率" sheetId="14" r:id="rId10"/>
    <sheet name="3.面料互染" sheetId="15" r:id="rId11"/>
    <sheet name="4.面料静水压" sheetId="16" r:id="rId12"/>
    <sheet name="5.特殊工艺测试" sheetId="17" r:id="rId13"/>
    <sheet name="6.织带类缩率测试" sheetId="18" r:id="rId14"/>
  </sheets>
  <definedNames>
    <definedName name="_xlnm.Print_Area" localSheetId="6">尾期!$A$1:$K$44</definedName>
    <definedName name="_xlnm.Print_Area" localSheetId="4">中期!$A$1:$K$52</definedName>
  </definedNames>
  <calcPr calcId="191029" concurrentCalc="0"/>
</workbook>
</file>

<file path=xl/calcChain.xml><?xml version="1.0" encoding="utf-8"?>
<calcChain xmlns="http://schemas.openxmlformats.org/spreadsheetml/2006/main">
  <c r="E16" i="12" l="1"/>
  <c r="F16" i="12"/>
  <c r="G16" i="12"/>
  <c r="H16" i="12"/>
  <c r="C16" i="12"/>
  <c r="B16" i="12"/>
  <c r="E15" i="12"/>
  <c r="F15" i="12"/>
  <c r="G15" i="12"/>
  <c r="H15" i="12"/>
  <c r="C15" i="12"/>
  <c r="B15" i="12"/>
  <c r="E14" i="12"/>
  <c r="F14" i="12"/>
  <c r="G14" i="12"/>
  <c r="H14" i="12"/>
  <c r="C14" i="12"/>
  <c r="B14" i="12"/>
  <c r="E13" i="12"/>
  <c r="F13" i="12"/>
  <c r="G13" i="12"/>
  <c r="H13" i="12"/>
  <c r="C13" i="12"/>
  <c r="B13" i="12"/>
  <c r="E12" i="12"/>
  <c r="F12" i="12"/>
  <c r="G12" i="12"/>
  <c r="H12" i="12"/>
  <c r="C12" i="12"/>
  <c r="B12" i="12"/>
  <c r="E11" i="12"/>
  <c r="F11" i="12"/>
  <c r="G11" i="12"/>
  <c r="H11" i="12"/>
  <c r="C11" i="12"/>
  <c r="B11" i="12"/>
  <c r="E10" i="12"/>
  <c r="F10" i="12"/>
  <c r="G10" i="12"/>
  <c r="H10" i="12"/>
  <c r="C10" i="12"/>
  <c r="B10" i="12"/>
  <c r="E9" i="12"/>
  <c r="F9" i="12"/>
  <c r="G9" i="12"/>
  <c r="H9" i="12"/>
  <c r="C9" i="12"/>
  <c r="B9" i="12"/>
  <c r="E8" i="12"/>
  <c r="F8" i="12"/>
  <c r="G8" i="12"/>
  <c r="H8" i="12"/>
  <c r="C8" i="12"/>
  <c r="B8" i="12"/>
  <c r="E7" i="12"/>
  <c r="F7" i="12"/>
  <c r="G7" i="12"/>
  <c r="H7" i="12"/>
  <c r="C7" i="12"/>
  <c r="B7" i="12"/>
  <c r="E6" i="12"/>
  <c r="F6" i="12"/>
  <c r="G6" i="12"/>
  <c r="H6" i="12"/>
  <c r="C6" i="12"/>
  <c r="B6" i="12"/>
  <c r="E5" i="12"/>
  <c r="F5" i="12"/>
  <c r="G5" i="12"/>
  <c r="H5" i="12"/>
  <c r="C5" i="12"/>
  <c r="B5" i="12"/>
  <c r="E16" i="10"/>
  <c r="F16" i="10"/>
  <c r="G16" i="10"/>
  <c r="H16" i="10"/>
  <c r="C16" i="10"/>
  <c r="B16" i="10"/>
  <c r="E15" i="10"/>
  <c r="F15" i="10"/>
  <c r="G15" i="10"/>
  <c r="H15" i="10"/>
  <c r="C15" i="10"/>
  <c r="B15" i="10"/>
  <c r="E14" i="10"/>
  <c r="F14" i="10"/>
  <c r="G14" i="10"/>
  <c r="H14" i="10"/>
  <c r="C14" i="10"/>
  <c r="B14" i="10"/>
  <c r="E13" i="10"/>
  <c r="F13" i="10"/>
  <c r="G13" i="10"/>
  <c r="H13" i="10"/>
  <c r="C13" i="10"/>
  <c r="B13" i="10"/>
  <c r="E12" i="10"/>
  <c r="F12" i="10"/>
  <c r="G12" i="10"/>
  <c r="H12" i="10"/>
  <c r="C12" i="10"/>
  <c r="B12" i="10"/>
  <c r="E11" i="10"/>
  <c r="F11" i="10"/>
  <c r="G11" i="10"/>
  <c r="H11" i="10"/>
  <c r="C11" i="10"/>
  <c r="B11" i="10"/>
  <c r="E10" i="10"/>
  <c r="F10" i="10"/>
  <c r="G10" i="10"/>
  <c r="H10" i="10"/>
  <c r="C10" i="10"/>
  <c r="B10" i="10"/>
  <c r="E9" i="10"/>
  <c r="F9" i="10"/>
  <c r="G9" i="10"/>
  <c r="H9" i="10"/>
  <c r="C9" i="10"/>
  <c r="B9" i="10"/>
  <c r="E8" i="10"/>
  <c r="F8" i="10"/>
  <c r="G8" i="10"/>
  <c r="H8" i="10"/>
  <c r="C8" i="10"/>
  <c r="B8" i="10"/>
  <c r="E7" i="10"/>
  <c r="F7" i="10"/>
  <c r="G7" i="10"/>
  <c r="H7" i="10"/>
  <c r="C7" i="10"/>
  <c r="B7" i="10"/>
  <c r="E6" i="10"/>
  <c r="F6" i="10"/>
  <c r="G6" i="10"/>
  <c r="H6" i="10"/>
  <c r="C6" i="10"/>
  <c r="B6" i="10"/>
  <c r="E5" i="10"/>
  <c r="F5" i="10"/>
  <c r="G5" i="10"/>
  <c r="H5" i="10"/>
  <c r="C5" i="10"/>
  <c r="B5" i="10"/>
  <c r="E16" i="9"/>
  <c r="F16" i="9"/>
  <c r="G16" i="9"/>
  <c r="H16" i="9"/>
  <c r="C16" i="9"/>
  <c r="B16" i="9"/>
  <c r="E15" i="9"/>
  <c r="F15" i="9"/>
  <c r="G15" i="9"/>
  <c r="H15" i="9"/>
  <c r="C15" i="9"/>
  <c r="B15" i="9"/>
  <c r="E14" i="9"/>
  <c r="F14" i="9"/>
  <c r="G14" i="9"/>
  <c r="H14" i="9"/>
  <c r="C14" i="9"/>
  <c r="B14" i="9"/>
  <c r="E13" i="9"/>
  <c r="F13" i="9"/>
  <c r="G13" i="9"/>
  <c r="H13" i="9"/>
  <c r="C13" i="9"/>
  <c r="B13" i="9"/>
  <c r="E12" i="9"/>
  <c r="F12" i="9"/>
  <c r="G12" i="9"/>
  <c r="H12" i="9"/>
  <c r="C12" i="9"/>
  <c r="B12" i="9"/>
  <c r="E11" i="9"/>
  <c r="F11" i="9"/>
  <c r="G11" i="9"/>
  <c r="H11" i="9"/>
  <c r="C11" i="9"/>
  <c r="B11" i="9"/>
  <c r="E10" i="9"/>
  <c r="F10" i="9"/>
  <c r="G10" i="9"/>
  <c r="H10" i="9"/>
  <c r="C10" i="9"/>
  <c r="B10" i="9"/>
  <c r="E9" i="9"/>
  <c r="F9" i="9"/>
  <c r="G9" i="9"/>
  <c r="H9" i="9"/>
  <c r="C9" i="9"/>
  <c r="B9" i="9"/>
  <c r="E8" i="9"/>
  <c r="F8" i="9"/>
  <c r="G8" i="9"/>
  <c r="H8" i="9"/>
  <c r="C8" i="9"/>
  <c r="B8" i="9"/>
  <c r="E7" i="9"/>
  <c r="F7" i="9"/>
  <c r="G7" i="9"/>
  <c r="H7" i="9"/>
  <c r="C7" i="9"/>
  <c r="B7" i="9"/>
  <c r="E6" i="9"/>
  <c r="F6" i="9"/>
  <c r="G6" i="9"/>
  <c r="H6" i="9"/>
  <c r="C6" i="9"/>
  <c r="B6" i="9"/>
  <c r="E5" i="9"/>
  <c r="F5" i="9"/>
  <c r="G5" i="9"/>
  <c r="H5" i="9"/>
  <c r="C5" i="9"/>
  <c r="B5" i="9"/>
</calcChain>
</file>

<file path=xl/sharedStrings.xml><?xml version="1.0" encoding="utf-8"?>
<sst xmlns="http://schemas.openxmlformats.org/spreadsheetml/2006/main" count="1045" uniqueCount="371">
  <si>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</si>
  <si>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</si>
  <si>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</si>
  <si>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</si>
  <si>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</si>
  <si>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</si>
  <si>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</si>
  <si>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</si>
  <si>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</si>
  <si>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</si>
  <si>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</si>
  <si>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</si>
  <si>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</si>
  <si>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</si>
  <si>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</si>
  <si>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</si>
  <si>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</si>
  <si>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</si>
  <si>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</si>
  <si>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</si>
  <si>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</si>
  <si>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</si>
  <si>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</si>
  <si>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</si>
  <si>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</si>
  <si>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</si>
  <si>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</si>
  <si>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</si>
  <si>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</si>
  <si>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</si>
  <si>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</si>
  <si>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</si>
  <si>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</si>
  <si>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</si>
  <si>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</si>
  <si>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</si>
  <si>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</si>
  <si>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</si>
  <si>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</si>
  <si>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</si>
  <si>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</si>
  <si>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</si>
  <si>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</si>
  <si>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</si>
  <si>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</si>
  <si>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</si>
  <si>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</si>
  <si>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</si>
  <si>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</si>
  <si>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</si>
  <si>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</si>
  <si>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</si>
  <si>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</si>
  <si>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</si>
  <si>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</si>
  <si>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OEM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</si>
  <si>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</si>
  <si>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</si>
  <si>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</si>
  <si>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</si>
  <si>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</si>
  <si>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</si>
  <si>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TAJJFL81337</t>
  </si>
  <si>
    <t>合同交期</t>
  </si>
  <si>
    <t>2023.01.05</t>
  </si>
  <si>
    <t>产前确认样</t>
  </si>
  <si>
    <t>有</t>
  </si>
  <si>
    <t>无</t>
  </si>
  <si>
    <t>品名</t>
  </si>
  <si>
    <t>男式长袖T恤</t>
  </si>
  <si>
    <t>上线日</t>
  </si>
  <si>
    <t>2023.2.28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</si>
  <si>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</si>
  <si>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</si>
  <si>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</si>
  <si>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</si>
  <si>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</si>
  <si>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</si>
  <si>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</si>
  <si>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</si>
  <si>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</si>
  <si>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</si>
  <si>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</si>
  <si>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</si>
  <si>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</si>
  <si>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</si>
  <si>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</si>
  <si>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</si>
  <si>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</si>
  <si>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</si>
  <si>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</si>
  <si>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</si>
  <si>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</si>
  <si>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</si>
  <si>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</si>
  <si>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</si>
  <si>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</si>
  <si>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</si>
  <si>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</si>
  <si>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</si>
  <si>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</si>
  <si>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</si>
  <si>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</si>
  <si>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</si>
  <si>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</si>
  <si>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</si>
  <si>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</si>
  <si>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</si>
  <si>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</si>
  <si>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</si>
  <si>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</si>
  <si>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</si>
  <si>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</si>
  <si>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</si>
  <si>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</si>
  <si>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</si>
  <si>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</si>
  <si>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</si>
  <si>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</si>
  <si>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</si>
  <si>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t>宝蓝</t>
  </si>
  <si>
    <t>朱雀红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</si>
  <si>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</si>
  <si>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白色：3XL码6件 ，宝蓝色2XL码12件，朱雀红M码10件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</si>
  <si>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</si>
  <si>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</si>
  <si>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</si>
  <si>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</si>
  <si>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</si>
  <si>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1.四针六线线迹要调试好。</t>
  </si>
  <si>
    <t>2.上领，包领注意吃皱</t>
  </si>
  <si>
    <t>3.注意针孔</t>
  </si>
  <si>
    <t>4.注意线头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</si>
  <si>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</si>
  <si>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</si>
  <si>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</si>
  <si>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</si>
  <si>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</si>
  <si>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</si>
  <si>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</si>
  <si>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</si>
  <si>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</si>
  <si>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洪庆云</t>
  </si>
  <si>
    <t>查验时间</t>
  </si>
  <si>
    <t>2023.3.6</t>
  </si>
  <si>
    <t>工厂负责人</t>
  </si>
  <si>
    <t>侯金美</t>
  </si>
  <si>
    <t>【整改结果】</t>
  </si>
  <si>
    <t>复核时间</t>
  </si>
  <si>
    <t>QC规格测量表</t>
  </si>
  <si>
    <t>款号：TAJJFL81337</t>
  </si>
  <si>
    <t>海天</t>
  </si>
  <si>
    <t>部位名称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</si>
  <si>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</si>
  <si>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</si>
  <si>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</si>
  <si>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</si>
  <si>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</si>
  <si>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</si>
  <si>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</si>
  <si>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</t>
  </si>
  <si>
    <t>M红色洗前</t>
  </si>
  <si>
    <t>M红色洗后</t>
  </si>
  <si>
    <t>XXL宝蓝</t>
  </si>
  <si>
    <t>XXXL白色</t>
  </si>
  <si>
    <t>后中长</t>
  </si>
  <si>
    <t>1</t>
  </si>
  <si>
    <t>/</t>
  </si>
  <si>
    <t>前中长</t>
  </si>
  <si>
    <t>1.5</t>
  </si>
  <si>
    <t>胸围</t>
  </si>
  <si>
    <t>-1</t>
  </si>
  <si>
    <t>摆围</t>
  </si>
  <si>
    <t>0.5</t>
  </si>
  <si>
    <t>-0.5</t>
  </si>
  <si>
    <t>肩宽</t>
  </si>
  <si>
    <t>肩点袖长</t>
  </si>
  <si>
    <t>后中袖长</t>
  </si>
  <si>
    <t>2</t>
  </si>
  <si>
    <t>袖肥/2（参考值）</t>
  </si>
  <si>
    <t>袖肘围/2</t>
  </si>
  <si>
    <t>袖口围/2（平量）</t>
  </si>
  <si>
    <t>圆领T恤前领宽</t>
  </si>
  <si>
    <t>0.3</t>
  </si>
  <si>
    <t>圆领T恤前领深</t>
  </si>
  <si>
    <t>领高</t>
  </si>
  <si>
    <t>0.2</t>
  </si>
  <si>
    <t>白色3XL码4件</t>
  </si>
  <si>
    <t xml:space="preserve">     初期请洗测2-3件，有问题的另加测量数量。</t>
  </si>
  <si>
    <t>宝蓝色2XL码4件含1件包装</t>
  </si>
  <si>
    <t>红色M码4件，含1件水洗后</t>
  </si>
  <si>
    <t>验货时间：</t>
  </si>
  <si>
    <t>跟单QC:洪庆云</t>
  </si>
  <si>
    <t>工厂负责人：侯金美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</si>
  <si>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</si>
  <si>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</si>
  <si>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</si>
  <si>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</si>
  <si>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</si>
  <si>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</si>
  <si>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</si>
  <si>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</si>
  <si>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</si>
  <si>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齐色齐码各10件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</si>
  <si>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</si>
  <si>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</si>
  <si>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</si>
  <si>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</si>
  <si>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2023.3.18</t>
  </si>
  <si>
    <t>0.8</t>
  </si>
  <si>
    <t>-0.3</t>
  </si>
  <si>
    <t>验货时间：2023.3.18</t>
  </si>
  <si>
    <t>QC出货报告书</t>
  </si>
  <si>
    <t>产品名称</t>
  </si>
  <si>
    <t>海天梦工厂</t>
  </si>
  <si>
    <t>合同日期</t>
  </si>
  <si>
    <t>检验资料确认</t>
  </si>
  <si>
    <t>3--6</t>
  </si>
  <si>
    <t>交货形式</t>
  </si>
  <si>
    <t>非直发</t>
  </si>
  <si>
    <t>面料第三方合格报告</t>
  </si>
  <si>
    <t>验货次数</t>
  </si>
  <si>
    <t>天津仓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</si>
  <si>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</si>
  <si>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</si>
  <si>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</si>
  <si>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</si>
  <si>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</si>
  <si>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</si>
  <si>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</si>
  <si>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</si>
  <si>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</si>
  <si>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</si>
  <si>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</si>
  <si>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</si>
  <si>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</si>
  <si>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</si>
  <si>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</si>
  <si>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</si>
  <si>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</si>
  <si>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</si>
  <si>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</si>
  <si>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</si>
  <si>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</si>
  <si>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</si>
  <si>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</si>
  <si>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</si>
  <si>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</si>
  <si>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②检验明细：抽箱检验：</t>
  </si>
  <si>
    <t>宝蓝：S,3XL各8件，M-2XL各10件</t>
  </si>
  <si>
    <t>白色：S,3XL各8件，M-2XL各10件</t>
  </si>
  <si>
    <t>朱雀红：S,3XL各8件，M-2XL各10件</t>
  </si>
  <si>
    <t>情况说明：</t>
  </si>
  <si>
    <t xml:space="preserve">【问题点描述】  </t>
  </si>
  <si>
    <t>轻微</t>
  </si>
  <si>
    <t>1.后领压线吃皱</t>
  </si>
  <si>
    <t>2.前领压线吃皱</t>
  </si>
  <si>
    <t>3.四针线迹偏紧</t>
  </si>
  <si>
    <t>4.下摆不顺直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</si>
  <si>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</si>
  <si>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</si>
  <si>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</si>
  <si>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</si>
  <si>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</si>
  <si>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</si>
  <si>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</si>
  <si>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质检部</t>
  </si>
  <si>
    <t>检验人</t>
  </si>
  <si>
    <t>1.2</t>
  </si>
  <si>
    <t>1.3</t>
  </si>
  <si>
    <t>验货时间：2023.3.23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</si>
  <si>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</si>
  <si>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</si>
  <si>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</si>
  <si>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</si>
  <si>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</si>
  <si>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</si>
  <si>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</si>
  <si>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</si>
  <si>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</si>
  <si>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</si>
  <si>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</si>
  <si>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</si>
  <si>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</si>
  <si>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</si>
  <si>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</si>
  <si>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</si>
  <si>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</si>
  <si>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 xml:space="preserve"> F221108247</t>
  </si>
  <si>
    <t>G18FW1150</t>
  </si>
  <si>
    <t>TAJJFL81337/82338</t>
  </si>
  <si>
    <t>宏港</t>
  </si>
  <si>
    <t>YES</t>
  </si>
  <si>
    <t>F221111254/F221112075</t>
  </si>
  <si>
    <t>NO</t>
  </si>
  <si>
    <t>按要求裁剪</t>
  </si>
  <si>
    <t xml:space="preserve"> F221108248-TTU1</t>
  </si>
  <si>
    <t>制表时间：2023.2.3</t>
  </si>
  <si>
    <t>测试人签名：傅锦超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</si>
  <si>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</si>
  <si>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</si>
  <si>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</si>
  <si>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</si>
  <si>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</si>
  <si>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</si>
  <si>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</si>
  <si>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</si>
  <si>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</si>
  <si>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制表时间：2023.2.15</t>
  </si>
  <si>
    <t>测试人签名：小王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</si>
  <si>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</si>
  <si>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</si>
  <si>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</si>
  <si>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</si>
  <si>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</si>
  <si>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</si>
  <si>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</si>
  <si>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</si>
  <si>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</si>
  <si>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</si>
  <si>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</si>
  <si>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宝绅</t>
  </si>
  <si>
    <t>主唛/尺码唛</t>
  </si>
  <si>
    <t>川海</t>
  </si>
  <si>
    <t>织带</t>
  </si>
  <si>
    <t>泰丰</t>
  </si>
  <si>
    <t>印花</t>
  </si>
  <si>
    <t>美彩</t>
  </si>
  <si>
    <t>物料6</t>
  </si>
  <si>
    <t>物料7</t>
  </si>
  <si>
    <t>物料8</t>
  </si>
  <si>
    <t>物料9</t>
  </si>
  <si>
    <t>物料10</t>
  </si>
  <si>
    <t>物料11</t>
  </si>
  <si>
    <t>物料12</t>
  </si>
  <si>
    <t>物料13</t>
  </si>
  <si>
    <t>物料14</t>
  </si>
  <si>
    <t>物料15</t>
  </si>
  <si>
    <t>洗测2次</t>
  </si>
  <si>
    <t>洗测3次</t>
  </si>
  <si>
    <t>洗测4次</t>
  </si>
  <si>
    <t>洗测5次</t>
  </si>
  <si>
    <t>制表时间：2022.7.02</t>
  </si>
  <si>
    <t>测试人签名：小许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</si>
  <si>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</si>
  <si>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</si>
  <si>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</si>
  <si>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</si>
  <si>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</si>
  <si>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</si>
  <si>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</si>
  <si>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</si>
  <si>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</si>
  <si>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</si>
  <si>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</si>
  <si>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</si>
  <si>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</si>
  <si>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</si>
  <si>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</si>
  <si>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</si>
  <si>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</si>
  <si>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</si>
  <si>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</si>
  <si>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</si>
  <si>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ZD00237</t>
  </si>
  <si>
    <t>18FW宝蓝/C50/</t>
  </si>
  <si>
    <t>20SS本白/H20/</t>
  </si>
  <si>
    <t>铬金黄/R46/</t>
  </si>
  <si>
    <t>制表时间：2023.2.20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</si>
  <si>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</si>
  <si>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尾期验货，工厂按照AQL2.5标准抽验合格</t>
    <phoneticPr fontId="5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</si>
</sst>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%"/>
    <numFmt numFmtId="179" formatCode="0.0_ "/>
    <numFmt numFmtId="180" formatCode="0.00_ "/>
  </numFmts>
  <fonts count="54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indexed="12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name val="ＭＳ Ｐゴシック"/>
      <family val="2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b/>
      <sz val="11"/>
      <color rgb="FFFF0000"/>
      <name val="宋体"/>
      <charset val="134"/>
      <scheme val="major"/>
    </font>
    <font>
      <b/>
      <sz val="12"/>
      <color rgb="FFFF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Arial"/>
      <family val="2"/>
    </font>
    <font>
      <sz val="8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Calibri"/>
    </font>
    <font>
      <sz val="10"/>
      <color rgb="FF000000"/>
      <name val="Calibri"/>
    </font>
    <font>
      <sz val="9"/>
      <name val="宋体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3" fillId="0" borderId="0" applyProtection="0"/>
  </cellStyleXfs>
  <cellXfs count="40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wrapText="1"/>
    </xf>
    <xf numFmtId="0" fontId="11" fillId="4" borderId="2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0" fillId="0" borderId="4" xfId="0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5" fillId="0" borderId="0" xfId="5" applyFont="1"/>
    <xf numFmtId="0" fontId="15" fillId="4" borderId="0" xfId="5" applyFont="1" applyFill="1"/>
    <xf numFmtId="0" fontId="17" fillId="0" borderId="13" xfId="4" applyFont="1" applyBorder="1">
      <alignment vertical="center"/>
    </xf>
    <xf numFmtId="0" fontId="21" fillId="0" borderId="2" xfId="10" applyFont="1" applyBorder="1" applyAlignment="1">
      <alignment horizontal="center"/>
    </xf>
    <xf numFmtId="0" fontId="22" fillId="0" borderId="2" xfId="10" applyFont="1" applyBorder="1" applyAlignment="1">
      <alignment horizontal="center"/>
    </xf>
    <xf numFmtId="0" fontId="23" fillId="0" borderId="0" xfId="10" applyFont="1"/>
    <xf numFmtId="0" fontId="24" fillId="0" borderId="2" xfId="0" applyFont="1" applyBorder="1" applyAlignment="1">
      <alignment horizontal="left"/>
    </xf>
    <xf numFmtId="0" fontId="25" fillId="0" borderId="2" xfId="0" applyFont="1" applyBorder="1" applyAlignment="1">
      <alignment horizontal="center"/>
    </xf>
    <xf numFmtId="0" fontId="26" fillId="0" borderId="7" xfId="2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179" fontId="23" fillId="0" borderId="2" xfId="0" applyNumberFormat="1" applyFont="1" applyBorder="1" applyAlignment="1">
      <alignment horizontal="center" vertical="center"/>
    </xf>
    <xf numFmtId="179" fontId="22" fillId="6" borderId="2" xfId="0" applyNumberFormat="1" applyFont="1" applyFill="1" applyBorder="1" applyAlignment="1">
      <alignment horizontal="center" vertical="center"/>
    </xf>
    <xf numFmtId="179" fontId="23" fillId="0" borderId="2" xfId="0" applyNumberFormat="1" applyFont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180" fontId="23" fillId="0" borderId="2" xfId="0" applyNumberFormat="1" applyFont="1" applyBorder="1" applyAlignment="1">
      <alignment horizontal="center"/>
    </xf>
    <xf numFmtId="0" fontId="26" fillId="0" borderId="7" xfId="3" applyFont="1" applyBorder="1" applyAlignment="1">
      <alignment horizontal="center"/>
    </xf>
    <xf numFmtId="0" fontId="28" fillId="0" borderId="2" xfId="2" applyFont="1" applyBorder="1" applyAlignment="1">
      <alignment horizontal="center"/>
    </xf>
    <xf numFmtId="0" fontId="26" fillId="0" borderId="2" xfId="2" applyFont="1" applyBorder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29" fillId="0" borderId="0" xfId="9" applyFont="1" applyAlignment="1">
      <alignment horizontal="center" vertical="center"/>
    </xf>
    <xf numFmtId="0" fontId="20" fillId="4" borderId="0" xfId="5" applyFont="1" applyFill="1"/>
    <xf numFmtId="0" fontId="0" fillId="4" borderId="0" xfId="6" applyFont="1" applyFill="1">
      <alignment vertical="center"/>
    </xf>
    <xf numFmtId="0" fontId="17" fillId="0" borderId="13" xfId="4" applyFont="1" applyBorder="1" applyAlignment="1">
      <alignment horizontal="left" vertical="center"/>
    </xf>
    <xf numFmtId="49" fontId="13" fillId="0" borderId="2" xfId="6" applyNumberFormat="1" applyFont="1" applyBorder="1" applyAlignment="1">
      <alignment horizontal="center" vertical="center"/>
    </xf>
    <xf numFmtId="49" fontId="32" fillId="0" borderId="2" xfId="6" applyNumberFormat="1" applyFont="1" applyBorder="1" applyAlignment="1">
      <alignment horizontal="center" vertical="center"/>
    </xf>
    <xf numFmtId="49" fontId="32" fillId="0" borderId="2" xfId="5" applyNumberFormat="1" applyFont="1" applyBorder="1" applyAlignment="1">
      <alignment horizontal="center" vertical="center"/>
    </xf>
    <xf numFmtId="0" fontId="15" fillId="0" borderId="0" xfId="5" applyFont="1" applyAlignment="1">
      <alignment horizontal="center"/>
    </xf>
    <xf numFmtId="49" fontId="32" fillId="0" borderId="0" xfId="6" applyNumberFormat="1" applyFont="1" applyAlignment="1">
      <alignment horizontal="center" vertical="center"/>
    </xf>
    <xf numFmtId="49" fontId="32" fillId="0" borderId="0" xfId="5" applyNumberFormat="1" applyFont="1" applyAlignment="1">
      <alignment horizontal="center" vertical="center"/>
    </xf>
    <xf numFmtId="14" fontId="20" fillId="4" borderId="0" xfId="5" applyNumberFormat="1" applyFont="1" applyFill="1"/>
    <xf numFmtId="0" fontId="33" fillId="0" borderId="0" xfId="4" applyAlignment="1">
      <alignment horizontal="left" vertical="center"/>
    </xf>
    <xf numFmtId="0" fontId="35" fillId="0" borderId="16" xfId="4" applyFont="1" applyBorder="1" applyAlignment="1">
      <alignment horizontal="left" vertical="center"/>
    </xf>
    <xf numFmtId="0" fontId="35" fillId="0" borderId="17" xfId="4" applyFont="1" applyBorder="1" applyAlignment="1">
      <alignment horizontal="center" vertical="center"/>
    </xf>
    <xf numFmtId="0" fontId="36" fillId="0" borderId="2" xfId="0" applyFont="1" applyBorder="1" applyAlignment="1">
      <alignment horizontal="left"/>
    </xf>
    <xf numFmtId="0" fontId="35" fillId="0" borderId="17" xfId="4" applyFont="1" applyBorder="1">
      <alignment vertical="center"/>
    </xf>
    <xf numFmtId="0" fontId="37" fillId="0" borderId="2" xfId="0" applyFont="1" applyBorder="1"/>
    <xf numFmtId="0" fontId="35" fillId="0" borderId="18" xfId="4" applyFont="1" applyBorder="1">
      <alignment vertical="center"/>
    </xf>
    <xf numFmtId="0" fontId="29" fillId="0" borderId="19" xfId="4" applyFont="1" applyBorder="1" applyAlignment="1">
      <alignment horizontal="center" vertical="center"/>
    </xf>
    <xf numFmtId="0" fontId="35" fillId="0" borderId="19" xfId="4" applyFont="1" applyBorder="1">
      <alignment vertical="center"/>
    </xf>
    <xf numFmtId="0" fontId="35" fillId="0" borderId="18" xfId="4" applyFont="1" applyBorder="1" applyAlignment="1">
      <alignment horizontal="left" vertical="center"/>
    </xf>
    <xf numFmtId="58" fontId="29" fillId="0" borderId="19" xfId="4" applyNumberFormat="1" applyFont="1" applyBorder="1" applyAlignment="1">
      <alignment horizontal="right" vertical="center"/>
    </xf>
    <xf numFmtId="0" fontId="29" fillId="0" borderId="19" xfId="4" applyFont="1" applyBorder="1" applyAlignment="1">
      <alignment horizontal="right" vertical="center"/>
    </xf>
    <xf numFmtId="0" fontId="35" fillId="0" borderId="19" xfId="4" applyFont="1" applyBorder="1" applyAlignment="1">
      <alignment horizontal="left" vertical="center"/>
    </xf>
    <xf numFmtId="0" fontId="35" fillId="0" borderId="20" xfId="4" applyFont="1" applyBorder="1">
      <alignment vertical="center"/>
    </xf>
    <xf numFmtId="0" fontId="35" fillId="0" borderId="21" xfId="4" applyFont="1" applyBorder="1">
      <alignment vertical="center"/>
    </xf>
    <xf numFmtId="0" fontId="12" fillId="0" borderId="21" xfId="4" applyFont="1" applyBorder="1">
      <alignment vertical="center"/>
    </xf>
    <xf numFmtId="0" fontId="35" fillId="0" borderId="0" xfId="4" applyFont="1">
      <alignment vertical="center"/>
    </xf>
    <xf numFmtId="0" fontId="12" fillId="0" borderId="0" xfId="4" applyFont="1">
      <alignment vertical="center"/>
    </xf>
    <xf numFmtId="0" fontId="12" fillId="0" borderId="0" xfId="4" applyFont="1" applyAlignment="1">
      <alignment horizontal="left" vertical="center"/>
    </xf>
    <xf numFmtId="0" fontId="35" fillId="0" borderId="16" xfId="4" applyFont="1" applyBorder="1">
      <alignment vertical="center"/>
    </xf>
    <xf numFmtId="0" fontId="12" fillId="0" borderId="19" xfId="4" applyFont="1" applyBorder="1" applyAlignment="1">
      <alignment horizontal="left" vertical="center"/>
    </xf>
    <xf numFmtId="0" fontId="12" fillId="0" borderId="19" xfId="4" applyFont="1" applyBorder="1">
      <alignment vertical="center"/>
    </xf>
    <xf numFmtId="0" fontId="12" fillId="0" borderId="21" xfId="4" applyFont="1" applyBorder="1" applyAlignment="1">
      <alignment horizontal="left" vertical="center"/>
    </xf>
    <xf numFmtId="0" fontId="35" fillId="0" borderId="17" xfId="4" applyFont="1" applyBorder="1" applyAlignment="1">
      <alignment horizontal="left" vertical="center"/>
    </xf>
    <xf numFmtId="0" fontId="35" fillId="0" borderId="20" xfId="4" applyFont="1" applyBorder="1" applyAlignment="1">
      <alignment horizontal="left" vertical="center"/>
    </xf>
    <xf numFmtId="58" fontId="12" fillId="0" borderId="21" xfId="4" applyNumberFormat="1" applyFont="1" applyBorder="1">
      <alignment vertical="center"/>
    </xf>
    <xf numFmtId="0" fontId="12" fillId="0" borderId="33" xfId="4" applyFont="1" applyBorder="1" applyAlignment="1">
      <alignment horizontal="left" vertical="center"/>
    </xf>
    <xf numFmtId="0" fontId="12" fillId="0" borderId="34" xfId="4" applyFont="1" applyBorder="1" applyAlignment="1">
      <alignment horizontal="left" vertical="center"/>
    </xf>
    <xf numFmtId="0" fontId="35" fillId="0" borderId="33" xfId="4" applyFont="1" applyBorder="1" applyAlignment="1">
      <alignment horizontal="left" vertical="center"/>
    </xf>
    <xf numFmtId="0" fontId="35" fillId="0" borderId="35" xfId="4" applyFont="1" applyBorder="1">
      <alignment vertical="center"/>
    </xf>
    <xf numFmtId="0" fontId="33" fillId="0" borderId="36" xfId="4" applyBorder="1" applyAlignment="1">
      <alignment horizontal="left" vertical="center"/>
    </xf>
    <xf numFmtId="0" fontId="33" fillId="0" borderId="36" xfId="4" applyBorder="1" applyAlignment="1">
      <alignment horizontal="left" vertical="center" wrapText="1"/>
    </xf>
    <xf numFmtId="0" fontId="39" fillId="0" borderId="2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38" fillId="0" borderId="38" xfId="4" applyFont="1" applyBorder="1" applyAlignment="1">
      <alignment horizontal="left" vertical="center"/>
    </xf>
    <xf numFmtId="0" fontId="18" fillId="0" borderId="39" xfId="4" applyFont="1" applyBorder="1" applyAlignment="1">
      <alignment horizontal="left" vertical="center"/>
    </xf>
    <xf numFmtId="0" fontId="18" fillId="0" borderId="16" xfId="4" applyFont="1" applyBorder="1" applyAlignment="1">
      <alignment horizontal="center" vertical="center"/>
    </xf>
    <xf numFmtId="0" fontId="18" fillId="0" borderId="17" xfId="4" applyFont="1" applyBorder="1" applyAlignment="1">
      <alignment horizontal="center" vertical="center"/>
    </xf>
    <xf numFmtId="0" fontId="18" fillId="0" borderId="18" xfId="4" applyFont="1" applyBorder="1" applyAlignment="1">
      <alignment horizontal="left" vertical="center"/>
    </xf>
    <xf numFmtId="0" fontId="29" fillId="0" borderId="19" xfId="4" applyFont="1" applyBorder="1" applyAlignment="1">
      <alignment horizontal="left" vertical="center"/>
    </xf>
    <xf numFmtId="0" fontId="29" fillId="0" borderId="33" xfId="4" applyFont="1" applyBorder="1" applyAlignment="1">
      <alignment horizontal="left" vertical="center"/>
    </xf>
    <xf numFmtId="0" fontId="18" fillId="0" borderId="19" xfId="4" applyFont="1" applyBorder="1" applyAlignment="1">
      <alignment horizontal="left" vertical="center"/>
    </xf>
    <xf numFmtId="0" fontId="18" fillId="0" borderId="18" xfId="4" applyFont="1" applyBorder="1">
      <alignment vertical="center"/>
    </xf>
    <xf numFmtId="0" fontId="29" fillId="0" borderId="19" xfId="4" applyFont="1" applyBorder="1">
      <alignment vertical="center"/>
    </xf>
    <xf numFmtId="0" fontId="29" fillId="0" borderId="33" xfId="4" applyFont="1" applyBorder="1">
      <alignment vertical="center"/>
    </xf>
    <xf numFmtId="0" fontId="18" fillId="0" borderId="18" xfId="4" applyFont="1" applyBorder="1" applyAlignment="1">
      <alignment horizontal="center" vertical="center"/>
    </xf>
    <xf numFmtId="0" fontId="29" fillId="0" borderId="18" xfId="4" applyFont="1" applyBorder="1" applyAlignment="1">
      <alignment horizontal="left" vertical="center"/>
    </xf>
    <xf numFmtId="0" fontId="18" fillId="0" borderId="20" xfId="4" applyFont="1" applyBorder="1" applyAlignment="1">
      <alignment horizontal="left" vertical="center"/>
    </xf>
    <xf numFmtId="0" fontId="18" fillId="0" borderId="16" xfId="4" applyFont="1" applyBorder="1">
      <alignment vertical="center"/>
    </xf>
    <xf numFmtId="0" fontId="33" fillId="0" borderId="17" xfId="4" applyBorder="1" applyAlignment="1">
      <alignment horizontal="left" vertical="center"/>
    </xf>
    <xf numFmtId="0" fontId="29" fillId="0" borderId="17" xfId="4" applyFont="1" applyBorder="1" applyAlignment="1">
      <alignment horizontal="left" vertical="center"/>
    </xf>
    <xf numFmtId="0" fontId="33" fillId="0" borderId="17" xfId="4" applyBorder="1">
      <alignment vertical="center"/>
    </xf>
    <xf numFmtId="0" fontId="18" fillId="0" borderId="17" xfId="4" applyFont="1" applyBorder="1">
      <alignment vertical="center"/>
    </xf>
    <xf numFmtId="0" fontId="33" fillId="0" borderId="19" xfId="4" applyBorder="1" applyAlignment="1">
      <alignment horizontal="left" vertical="center"/>
    </xf>
    <xf numFmtId="0" fontId="33" fillId="0" borderId="19" xfId="4" applyBorder="1">
      <alignment vertical="center"/>
    </xf>
    <xf numFmtId="0" fontId="18" fillId="0" borderId="19" xfId="4" applyFont="1" applyBorder="1">
      <alignment vertical="center"/>
    </xf>
    <xf numFmtId="0" fontId="29" fillId="0" borderId="21" xfId="4" applyFont="1" applyBorder="1" applyAlignment="1">
      <alignment horizontal="left" vertical="center"/>
    </xf>
    <xf numFmtId="0" fontId="18" fillId="0" borderId="19" xfId="4" applyFont="1" applyBorder="1" applyAlignment="1">
      <alignment horizontal="center" vertical="center"/>
    </xf>
    <xf numFmtId="0" fontId="38" fillId="0" borderId="42" xfId="4" applyFont="1" applyBorder="1">
      <alignment vertical="center"/>
    </xf>
    <xf numFmtId="0" fontId="38" fillId="0" borderId="43" xfId="4" applyFont="1" applyBorder="1">
      <alignment vertical="center"/>
    </xf>
    <xf numFmtId="0" fontId="29" fillId="0" borderId="43" xfId="4" applyFont="1" applyBorder="1">
      <alignment vertical="center"/>
    </xf>
    <xf numFmtId="58" fontId="33" fillId="0" borderId="43" xfId="4" applyNumberFormat="1" applyBorder="1">
      <alignment vertical="center"/>
    </xf>
    <xf numFmtId="0" fontId="29" fillId="0" borderId="34" xfId="4" applyFont="1" applyBorder="1" applyAlignment="1">
      <alignment horizontal="left" vertical="center"/>
    </xf>
    <xf numFmtId="0" fontId="29" fillId="0" borderId="32" xfId="4" applyFont="1" applyBorder="1" applyAlignment="1">
      <alignment horizontal="left" vertical="center"/>
    </xf>
    <xf numFmtId="0" fontId="18" fillId="0" borderId="20" xfId="4" applyFont="1" applyBorder="1">
      <alignment vertical="center"/>
    </xf>
    <xf numFmtId="0" fontId="18" fillId="0" borderId="45" xfId="4" applyFont="1" applyBorder="1">
      <alignment vertical="center"/>
    </xf>
    <xf numFmtId="0" fontId="33" fillId="0" borderId="46" xfId="4" applyBorder="1" applyAlignment="1">
      <alignment horizontal="left" vertical="center"/>
    </xf>
    <xf numFmtId="0" fontId="29" fillId="0" borderId="46" xfId="4" applyFont="1" applyBorder="1" applyAlignment="1">
      <alignment horizontal="left" vertical="center"/>
    </xf>
    <xf numFmtId="0" fontId="33" fillId="0" borderId="46" xfId="4" applyBorder="1">
      <alignment vertical="center"/>
    </xf>
    <xf numFmtId="0" fontId="18" fillId="0" borderId="46" xfId="4" applyFont="1" applyBorder="1">
      <alignment vertical="center"/>
    </xf>
    <xf numFmtId="0" fontId="18" fillId="0" borderId="45" xfId="4" applyFont="1" applyBorder="1" applyAlignment="1">
      <alignment horizontal="center" vertical="center"/>
    </xf>
    <xf numFmtId="0" fontId="29" fillId="0" borderId="46" xfId="4" applyFont="1" applyBorder="1" applyAlignment="1">
      <alignment horizontal="center" vertical="center"/>
    </xf>
    <xf numFmtId="0" fontId="18" fillId="0" borderId="46" xfId="4" applyFont="1" applyBorder="1" applyAlignment="1">
      <alignment horizontal="center" vertical="center"/>
    </xf>
    <xf numFmtId="0" fontId="33" fillId="0" borderId="46" xfId="4" applyBorder="1" applyAlignment="1">
      <alignment horizontal="center" vertical="center"/>
    </xf>
    <xf numFmtId="0" fontId="33" fillId="0" borderId="19" xfId="4" applyBorder="1" applyAlignment="1">
      <alignment horizontal="center" vertical="center"/>
    </xf>
    <xf numFmtId="0" fontId="43" fillId="0" borderId="53" xfId="4" applyFont="1" applyBorder="1" applyAlignment="1">
      <alignment horizontal="left" vertical="center" wrapText="1"/>
    </xf>
    <xf numFmtId="9" fontId="29" fillId="0" borderId="19" xfId="4" applyNumberFormat="1" applyFont="1" applyBorder="1" applyAlignment="1">
      <alignment horizontal="center" vertical="center"/>
    </xf>
    <xf numFmtId="0" fontId="38" fillId="0" borderId="38" xfId="4" applyFont="1" applyBorder="1">
      <alignment vertical="center"/>
    </xf>
    <xf numFmtId="0" fontId="38" fillId="0" borderId="39" xfId="4" applyFont="1" applyBorder="1">
      <alignment vertical="center"/>
    </xf>
    <xf numFmtId="0" fontId="29" fillId="0" borderId="55" xfId="4" applyFont="1" applyBorder="1">
      <alignment vertical="center"/>
    </xf>
    <xf numFmtId="0" fontId="38" fillId="0" borderId="55" xfId="4" applyFont="1" applyBorder="1">
      <alignment vertical="center"/>
    </xf>
    <xf numFmtId="58" fontId="33" fillId="0" borderId="39" xfId="4" applyNumberFormat="1" applyBorder="1">
      <alignment vertical="center"/>
    </xf>
    <xf numFmtId="0" fontId="33" fillId="0" borderId="55" xfId="4" applyBorder="1">
      <alignment vertical="center"/>
    </xf>
    <xf numFmtId="0" fontId="29" fillId="0" borderId="51" xfId="4" applyFont="1" applyBorder="1" applyAlignment="1">
      <alignment horizontal="left" vertical="center"/>
    </xf>
    <xf numFmtId="0" fontId="18" fillId="0" borderId="0" xfId="4" applyFont="1">
      <alignment vertical="center"/>
    </xf>
    <xf numFmtId="0" fontId="11" fillId="0" borderId="33" xfId="4" applyFont="1" applyBorder="1" applyAlignment="1">
      <alignment horizontal="left" vertical="center" wrapText="1"/>
    </xf>
    <xf numFmtId="0" fontId="11" fillId="0" borderId="33" xfId="4" applyFont="1" applyBorder="1" applyAlignment="1">
      <alignment horizontal="left" vertical="center"/>
    </xf>
    <xf numFmtId="0" fontId="45" fillId="0" borderId="60" xfId="0" applyFont="1" applyBorder="1"/>
    <xf numFmtId="0" fontId="45" fillId="0" borderId="2" xfId="0" applyFont="1" applyBorder="1"/>
    <xf numFmtId="0" fontId="45" fillId="7" borderId="2" xfId="0" applyFont="1" applyFill="1" applyBorder="1"/>
    <xf numFmtId="0" fontId="0" fillId="0" borderId="60" xfId="0" applyBorder="1"/>
    <xf numFmtId="0" fontId="0" fillId="7" borderId="2" xfId="0" applyFill="1" applyBorder="1"/>
    <xf numFmtId="0" fontId="0" fillId="0" borderId="61" xfId="0" applyBorder="1"/>
    <xf numFmtId="0" fontId="0" fillId="0" borderId="62" xfId="0" applyBorder="1"/>
    <xf numFmtId="0" fontId="0" fillId="7" borderId="62" xfId="0" applyFill="1" applyBorder="1"/>
    <xf numFmtId="0" fontId="0" fillId="8" borderId="0" xfId="0" applyFill="1"/>
    <xf numFmtId="0" fontId="45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6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45" fillId="9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  <xf numFmtId="0" fontId="1" fillId="0" borderId="2" xfId="0" quotePrefix="1" applyFont="1" applyBorder="1" applyAlignment="1">
      <alignment horizontal="center"/>
    </xf>
    <xf numFmtId="0" fontId="6" fillId="0" borderId="0" xfId="1" quotePrefix="1" applyAlignment="1">
      <alignment horizontal="center" vertical="center" wrapText="1"/>
    </xf>
    <xf numFmtId="0" fontId="6" fillId="0" borderId="5" xfId="1" quotePrefix="1" applyBorder="1" applyAlignment="1">
      <alignment horizontal="center" vertical="center" wrapText="1"/>
    </xf>
    <xf numFmtId="0" fontId="6" fillId="0" borderId="6" xfId="1" quotePrefix="1" applyBorder="1" applyAlignment="1">
      <alignment horizontal="center" vertical="center" wrapText="1"/>
    </xf>
    <xf numFmtId="0" fontId="44" fillId="0" borderId="58" xfId="0" applyFont="1" applyBorder="1" applyAlignment="1">
      <alignment horizontal="center" vertical="center" wrapText="1"/>
    </xf>
    <xf numFmtId="0" fontId="44" fillId="0" borderId="59" xfId="0" applyFont="1" applyBorder="1" applyAlignment="1">
      <alignment horizontal="center" vertical="center" wrapText="1"/>
    </xf>
    <xf numFmtId="0" fontId="44" fillId="0" borderId="63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7" borderId="7" xfId="0" applyFont="1" applyFill="1" applyBorder="1" applyAlignment="1">
      <alignment horizontal="center" vertical="center"/>
    </xf>
    <xf numFmtId="0" fontId="45" fillId="7" borderId="9" xfId="0" applyFont="1" applyFill="1" applyBorder="1" applyAlignment="1">
      <alignment horizontal="center" vertical="center"/>
    </xf>
    <xf numFmtId="0" fontId="45" fillId="0" borderId="64" xfId="0" applyFont="1" applyBorder="1" applyAlignment="1">
      <alignment horizontal="center" vertical="center"/>
    </xf>
    <xf numFmtId="0" fontId="42" fillId="0" borderId="14" xfId="4" applyFont="1" applyBorder="1" applyAlignment="1">
      <alignment horizontal="center" vertical="top"/>
    </xf>
    <xf numFmtId="0" fontId="29" fillId="0" borderId="39" xfId="4" applyFont="1" applyBorder="1" applyAlignment="1">
      <alignment horizontal="center" vertical="center"/>
    </xf>
    <xf numFmtId="0" fontId="38" fillId="0" borderId="39" xfId="4" applyFont="1" applyBorder="1" applyAlignment="1">
      <alignment horizontal="center" vertical="center"/>
    </xf>
    <xf numFmtId="0" fontId="33" fillId="0" borderId="39" xfId="4" applyBorder="1" applyAlignment="1">
      <alignment horizontal="center" vertical="center"/>
    </xf>
    <xf numFmtId="0" fontId="33" fillId="0" borderId="47" xfId="4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18" fillId="0" borderId="17" xfId="4" applyFont="1" applyBorder="1" applyAlignment="1">
      <alignment horizontal="center" vertical="center"/>
    </xf>
    <xf numFmtId="0" fontId="18" fillId="0" borderId="32" xfId="4" applyFont="1" applyBorder="1" applyAlignment="1">
      <alignment horizontal="center" vertical="center"/>
    </xf>
    <xf numFmtId="0" fontId="38" fillId="0" borderId="16" xfId="4" applyFont="1" applyBorder="1" applyAlignment="1">
      <alignment horizontal="center" vertical="center"/>
    </xf>
    <xf numFmtId="0" fontId="38" fillId="0" borderId="17" xfId="4" applyFont="1" applyBorder="1" applyAlignment="1">
      <alignment horizontal="center" vertical="center"/>
    </xf>
    <xf numFmtId="0" fontId="38" fillId="0" borderId="32" xfId="4" applyFont="1" applyBorder="1" applyAlignment="1">
      <alignment horizontal="center" vertical="center"/>
    </xf>
    <xf numFmtId="0" fontId="29" fillId="0" borderId="19" xfId="4" applyFont="1" applyBorder="1" applyAlignment="1">
      <alignment horizontal="left" vertical="center"/>
    </xf>
    <xf numFmtId="0" fontId="29" fillId="0" borderId="33" xfId="4" applyFont="1" applyBorder="1" applyAlignment="1">
      <alignment horizontal="left" vertical="center"/>
    </xf>
    <xf numFmtId="0" fontId="18" fillId="0" borderId="18" xfId="4" applyFont="1" applyBorder="1" applyAlignment="1">
      <alignment horizontal="left" vertical="center"/>
    </xf>
    <xf numFmtId="0" fontId="18" fillId="0" borderId="19" xfId="4" applyFont="1" applyBorder="1" applyAlignment="1">
      <alignment horizontal="left" vertical="center"/>
    </xf>
    <xf numFmtId="14" fontId="29" fillId="0" borderId="19" xfId="4" applyNumberFormat="1" applyFont="1" applyBorder="1" applyAlignment="1">
      <alignment horizontal="center" vertical="center"/>
    </xf>
    <xf numFmtId="14" fontId="29" fillId="0" borderId="33" xfId="4" applyNumberFormat="1" applyFont="1" applyBorder="1" applyAlignment="1">
      <alignment horizontal="center" vertical="center"/>
    </xf>
    <xf numFmtId="0" fontId="29" fillId="0" borderId="24" xfId="4" applyFont="1" applyBorder="1" applyAlignment="1">
      <alignment horizontal="left" vertical="center"/>
    </xf>
    <xf numFmtId="0" fontId="29" fillId="0" borderId="36" xfId="4" applyFont="1" applyBorder="1" applyAlignment="1">
      <alignment horizontal="left" vertical="center"/>
    </xf>
    <xf numFmtId="14" fontId="29" fillId="0" borderId="21" xfId="4" applyNumberFormat="1" applyFont="1" applyBorder="1" applyAlignment="1">
      <alignment horizontal="center" vertical="center"/>
    </xf>
    <xf numFmtId="14" fontId="29" fillId="0" borderId="34" xfId="4" applyNumberFormat="1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center"/>
    </xf>
    <xf numFmtId="0" fontId="29" fillId="0" borderId="34" xfId="4" applyFont="1" applyBorder="1" applyAlignment="1">
      <alignment horizontal="center" vertical="center"/>
    </xf>
    <xf numFmtId="0" fontId="18" fillId="0" borderId="20" xfId="4" applyFont="1" applyBorder="1" applyAlignment="1">
      <alignment horizontal="left" vertical="center"/>
    </xf>
    <xf numFmtId="0" fontId="18" fillId="0" borderId="21" xfId="4" applyFont="1" applyBorder="1" applyAlignment="1">
      <alignment horizontal="left" vertical="center"/>
    </xf>
    <xf numFmtId="0" fontId="18" fillId="0" borderId="52" xfId="4" applyFont="1" applyBorder="1" applyAlignment="1">
      <alignment horizontal="left" vertical="center"/>
    </xf>
    <xf numFmtId="0" fontId="18" fillId="0" borderId="27" xfId="4" applyFont="1" applyBorder="1" applyAlignment="1">
      <alignment horizontal="left" vertical="center"/>
    </xf>
    <xf numFmtId="0" fontId="18" fillId="0" borderId="56" xfId="4" applyFont="1" applyBorder="1" applyAlignment="1">
      <alignment horizontal="left" vertical="center"/>
    </xf>
    <xf numFmtId="0" fontId="38" fillId="0" borderId="44" xfId="4" applyFont="1" applyBorder="1" applyAlignment="1">
      <alignment horizontal="left" vertical="center"/>
    </xf>
    <xf numFmtId="0" fontId="38" fillId="0" borderId="43" xfId="4" applyFont="1" applyBorder="1" applyAlignment="1">
      <alignment horizontal="left" vertical="center"/>
    </xf>
    <xf numFmtId="0" fontId="38" fillId="0" borderId="50" xfId="4" applyFont="1" applyBorder="1" applyAlignment="1">
      <alignment horizontal="left" vertical="center"/>
    </xf>
    <xf numFmtId="0" fontId="18" fillId="0" borderId="34" xfId="4" applyFont="1" applyBorder="1" applyAlignment="1">
      <alignment horizontal="left" vertical="center"/>
    </xf>
    <xf numFmtId="0" fontId="18" fillId="0" borderId="29" xfId="4" applyFont="1" applyBorder="1" applyAlignment="1">
      <alignment horizontal="left" vertical="center" wrapText="1"/>
    </xf>
    <xf numFmtId="0" fontId="18" fillId="0" borderId="30" xfId="4" applyFont="1" applyBorder="1" applyAlignment="1">
      <alignment horizontal="left" vertical="center" wrapText="1"/>
    </xf>
    <xf numFmtId="0" fontId="18" fillId="0" borderId="37" xfId="4" applyFont="1" applyBorder="1" applyAlignment="1">
      <alignment horizontal="left" vertical="center" wrapText="1"/>
    </xf>
    <xf numFmtId="0" fontId="18" fillId="0" borderId="45" xfId="4" applyFont="1" applyBorder="1" applyAlignment="1">
      <alignment horizontal="left" vertical="center"/>
    </xf>
    <xf numFmtId="0" fontId="18" fillId="0" borderId="46" xfId="4" applyFont="1" applyBorder="1" applyAlignment="1">
      <alignment horizontal="left" vertical="center"/>
    </xf>
    <xf numFmtId="0" fontId="18" fillId="0" borderId="51" xfId="4" applyFont="1" applyBorder="1" applyAlignment="1">
      <alignment horizontal="left" vertical="center"/>
    </xf>
    <xf numFmtId="0" fontId="38" fillId="0" borderId="44" xfId="0" applyFont="1" applyBorder="1" applyAlignment="1">
      <alignment horizontal="left" vertical="center"/>
    </xf>
    <xf numFmtId="0" fontId="38" fillId="0" borderId="43" xfId="0" applyFont="1" applyBorder="1" applyAlignment="1">
      <alignment horizontal="left" vertical="center"/>
    </xf>
    <xf numFmtId="0" fontId="38" fillId="0" borderId="50" xfId="0" applyFont="1" applyBorder="1" applyAlignment="1">
      <alignment horizontal="left" vertical="center"/>
    </xf>
    <xf numFmtId="9" fontId="29" fillId="0" borderId="28" xfId="4" applyNumberFormat="1" applyFont="1" applyBorder="1" applyAlignment="1">
      <alignment horizontal="left" vertical="center"/>
    </xf>
    <xf numFmtId="9" fontId="29" fillId="0" borderId="23" xfId="4" applyNumberFormat="1" applyFont="1" applyBorder="1" applyAlignment="1">
      <alignment horizontal="left" vertical="center"/>
    </xf>
    <xf numFmtId="9" fontId="29" fillId="0" borderId="35" xfId="4" applyNumberFormat="1" applyFont="1" applyBorder="1" applyAlignment="1">
      <alignment horizontal="left" vertical="center"/>
    </xf>
    <xf numFmtId="9" fontId="29" fillId="0" borderId="29" xfId="4" applyNumberFormat="1" applyFont="1" applyBorder="1" applyAlignment="1">
      <alignment horizontal="left" vertical="center"/>
    </xf>
    <xf numFmtId="9" fontId="29" fillId="0" borderId="30" xfId="4" applyNumberFormat="1" applyFont="1" applyBorder="1" applyAlignment="1">
      <alignment horizontal="left" vertical="center"/>
    </xf>
    <xf numFmtId="9" fontId="29" fillId="0" borderId="37" xfId="4" applyNumberFormat="1" applyFont="1" applyBorder="1" applyAlignment="1">
      <alignment horizontal="left" vertical="center"/>
    </xf>
    <xf numFmtId="0" fontId="35" fillId="0" borderId="45" xfId="4" applyFont="1" applyBorder="1" applyAlignment="1">
      <alignment horizontal="left" vertical="center"/>
    </xf>
    <xf numFmtId="0" fontId="35" fillId="0" borderId="46" xfId="4" applyFont="1" applyBorder="1" applyAlignment="1">
      <alignment horizontal="left" vertical="center"/>
    </xf>
    <xf numFmtId="0" fontId="35" fillId="0" borderId="51" xfId="4" applyFont="1" applyBorder="1" applyAlignment="1">
      <alignment horizontal="left" vertical="center"/>
    </xf>
    <xf numFmtId="0" fontId="35" fillId="0" borderId="18" xfId="4" applyFont="1" applyBorder="1" applyAlignment="1">
      <alignment horizontal="left" vertical="center"/>
    </xf>
    <xf numFmtId="0" fontId="35" fillId="0" borderId="19" xfId="4" applyFont="1" applyBorder="1" applyAlignment="1">
      <alignment horizontal="left" vertical="center"/>
    </xf>
    <xf numFmtId="0" fontId="35" fillId="0" borderId="54" xfId="4" applyFont="1" applyBorder="1" applyAlignment="1">
      <alignment horizontal="left" vertical="center"/>
    </xf>
    <xf numFmtId="0" fontId="35" fillId="0" borderId="30" xfId="4" applyFont="1" applyBorder="1" applyAlignment="1">
      <alignment horizontal="left" vertical="center"/>
    </xf>
    <xf numFmtId="0" fontId="35" fillId="0" borderId="37" xfId="4" applyFont="1" applyBorder="1" applyAlignment="1">
      <alignment horizontal="left" vertical="center"/>
    </xf>
    <xf numFmtId="0" fontId="38" fillId="0" borderId="27" xfId="4" applyFont="1" applyBorder="1" applyAlignment="1">
      <alignment horizontal="left" vertical="center"/>
    </xf>
    <xf numFmtId="0" fontId="29" fillId="0" borderId="40" xfId="4" applyFont="1" applyBorder="1" applyAlignment="1">
      <alignment horizontal="left" vertical="center"/>
    </xf>
    <xf numFmtId="0" fontId="29" fillId="0" borderId="41" xfId="4" applyFont="1" applyBorder="1" applyAlignment="1">
      <alignment horizontal="left" vertical="center"/>
    </xf>
    <xf numFmtId="0" fontId="29" fillId="0" borderId="48" xfId="4" applyFont="1" applyBorder="1" applyAlignment="1">
      <alignment horizontal="left" vertical="center"/>
    </xf>
    <xf numFmtId="0" fontId="29" fillId="0" borderId="26" xfId="4" applyFont="1" applyBorder="1" applyAlignment="1">
      <alignment horizontal="left" vertical="center"/>
    </xf>
    <xf numFmtId="0" fontId="29" fillId="0" borderId="25" xfId="4" applyFont="1" applyBorder="1" applyAlignment="1">
      <alignment horizontal="left" vertical="center"/>
    </xf>
    <xf numFmtId="0" fontId="18" fillId="0" borderId="29" xfId="4" applyFont="1" applyBorder="1" applyAlignment="1">
      <alignment horizontal="left" vertical="center"/>
    </xf>
    <xf numFmtId="0" fontId="18" fillId="0" borderId="30" xfId="4" applyFont="1" applyBorder="1" applyAlignment="1">
      <alignment horizontal="left" vertical="center"/>
    </xf>
    <xf numFmtId="0" fontId="18" fillId="0" borderId="37" xfId="4" applyFont="1" applyBorder="1" applyAlignment="1">
      <alignment horizontal="left" vertical="center"/>
    </xf>
    <xf numFmtId="0" fontId="30" fillId="0" borderId="43" xfId="4" applyFont="1" applyBorder="1" applyAlignment="1">
      <alignment horizontal="center" vertical="center"/>
    </xf>
    <xf numFmtId="0" fontId="38" fillId="0" borderId="27" xfId="4" applyFont="1" applyBorder="1" applyAlignment="1">
      <alignment horizontal="center" vertical="center"/>
    </xf>
    <xf numFmtId="0" fontId="38" fillId="0" borderId="57" xfId="4" applyFont="1" applyBorder="1" applyAlignment="1">
      <alignment horizontal="center" vertical="center"/>
    </xf>
    <xf numFmtId="0" fontId="29" fillId="0" borderId="55" xfId="4" applyFont="1" applyBorder="1" applyAlignment="1">
      <alignment horizontal="center" vertical="center"/>
    </xf>
    <xf numFmtId="0" fontId="29" fillId="0" borderId="56" xfId="4" applyFont="1" applyBorder="1" applyAlignment="1">
      <alignment horizontal="center" vertical="center"/>
    </xf>
    <xf numFmtId="0" fontId="29" fillId="0" borderId="52" xfId="4" applyFont="1" applyBorder="1" applyAlignment="1">
      <alignment horizontal="left" vertical="center"/>
    </xf>
    <xf numFmtId="0" fontId="29" fillId="0" borderId="27" xfId="4" applyFont="1" applyBorder="1" applyAlignment="1">
      <alignment horizontal="left" vertical="center"/>
    </xf>
    <xf numFmtId="0" fontId="29" fillId="0" borderId="56" xfId="4" applyFont="1" applyBorder="1" applyAlignment="1">
      <alignment horizontal="left" vertical="center"/>
    </xf>
    <xf numFmtId="0" fontId="16" fillId="0" borderId="12" xfId="5" applyFont="1" applyBorder="1" applyAlignment="1">
      <alignment horizontal="center" vertical="top"/>
    </xf>
    <xf numFmtId="0" fontId="15" fillId="0" borderId="12" xfId="5" applyFont="1" applyBorder="1" applyAlignment="1">
      <alignment horizontal="center" vertical="top"/>
    </xf>
    <xf numFmtId="0" fontId="18" fillId="0" borderId="14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30" fillId="0" borderId="13" xfId="4" applyFont="1" applyBorder="1" applyAlignment="1">
      <alignment horizontal="center" vertical="center"/>
    </xf>
    <xf numFmtId="0" fontId="31" fillId="0" borderId="2" xfId="5" applyFont="1" applyBorder="1" applyAlignment="1">
      <alignment horizontal="center" vertical="center"/>
    </xf>
    <xf numFmtId="0" fontId="20" fillId="0" borderId="15" xfId="5" applyFont="1" applyBorder="1" applyAlignment="1">
      <alignment horizontal="center" vertical="center"/>
    </xf>
    <xf numFmtId="0" fontId="15" fillId="0" borderId="13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7" xfId="5" applyFont="1" applyBorder="1" applyAlignment="1">
      <alignment horizontal="center"/>
    </xf>
    <xf numFmtId="0" fontId="41" fillId="0" borderId="14" xfId="4" applyFont="1" applyBorder="1" applyAlignment="1">
      <alignment horizontal="center" vertical="top"/>
    </xf>
    <xf numFmtId="0" fontId="18" fillId="0" borderId="18" xfId="4" applyFont="1" applyBorder="1" applyAlignment="1">
      <alignment horizontal="center" vertical="center"/>
    </xf>
    <xf numFmtId="0" fontId="18" fillId="0" borderId="19" xfId="4" applyFont="1" applyBorder="1" applyAlignment="1">
      <alignment horizontal="center" vertical="center"/>
    </xf>
    <xf numFmtId="0" fontId="18" fillId="0" borderId="33" xfId="4" applyFont="1" applyBorder="1" applyAlignment="1">
      <alignment horizontal="center" vertical="center"/>
    </xf>
    <xf numFmtId="0" fontId="29" fillId="0" borderId="18" xfId="4" applyFont="1" applyBorder="1" applyAlignment="1">
      <alignment horizontal="left" vertical="center"/>
    </xf>
    <xf numFmtId="0" fontId="29" fillId="0" borderId="20" xfId="4" applyFont="1" applyBorder="1" applyAlignment="1">
      <alignment horizontal="left" vertical="center"/>
    </xf>
    <xf numFmtId="0" fontId="29" fillId="0" borderId="21" xfId="4" applyFont="1" applyBorder="1" applyAlignment="1">
      <alignment horizontal="left" vertical="center"/>
    </xf>
    <xf numFmtId="0" fontId="29" fillId="0" borderId="34" xfId="4" applyFont="1" applyBorder="1" applyAlignment="1">
      <alignment horizontal="left" vertical="center"/>
    </xf>
    <xf numFmtId="0" fontId="38" fillId="0" borderId="0" xfId="4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12" fillId="0" borderId="16" xfId="4" applyFont="1" applyBorder="1" applyAlignment="1">
      <alignment horizontal="left" vertical="center"/>
    </xf>
    <xf numFmtId="0" fontId="12" fillId="0" borderId="17" xfId="4" applyFont="1" applyBorder="1" applyAlignment="1">
      <alignment horizontal="left" vertical="center"/>
    </xf>
    <xf numFmtId="0" fontId="35" fillId="0" borderId="17" xfId="4" applyFont="1" applyBorder="1" applyAlignment="1">
      <alignment horizontal="left" vertical="center"/>
    </xf>
    <xf numFmtId="0" fontId="35" fillId="0" borderId="32" xfId="4" applyFont="1" applyBorder="1" applyAlignment="1">
      <alignment horizontal="left" vertical="center"/>
    </xf>
    <xf numFmtId="0" fontId="12" fillId="0" borderId="26" xfId="4" applyFont="1" applyBorder="1" applyAlignment="1">
      <alignment horizontal="left" vertical="center"/>
    </xf>
    <xf numFmtId="0" fontId="12" fillId="0" borderId="25" xfId="4" applyFont="1" applyBorder="1" applyAlignment="1">
      <alignment horizontal="left" vertical="center"/>
    </xf>
    <xf numFmtId="0" fontId="12" fillId="0" borderId="31" xfId="4" applyFont="1" applyBorder="1" applyAlignment="1">
      <alignment horizontal="left" vertical="center"/>
    </xf>
    <xf numFmtId="0" fontId="12" fillId="0" borderId="24" xfId="4" applyFont="1" applyBorder="1" applyAlignment="1">
      <alignment horizontal="left" vertical="center"/>
    </xf>
    <xf numFmtId="0" fontId="35" fillId="0" borderId="24" xfId="4" applyFont="1" applyBorder="1" applyAlignment="1">
      <alignment horizontal="left" vertical="center"/>
    </xf>
    <xf numFmtId="0" fontId="35" fillId="0" borderId="25" xfId="4" applyFont="1" applyBorder="1" applyAlignment="1">
      <alignment horizontal="left" vertical="center"/>
    </xf>
    <xf numFmtId="0" fontId="35" fillId="0" borderId="36" xfId="4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5" fillId="0" borderId="16" xfId="4" applyFont="1" applyBorder="1" applyAlignment="1">
      <alignment horizontal="left" vertical="center"/>
    </xf>
    <xf numFmtId="0" fontId="35" fillId="0" borderId="19" xfId="4" applyFont="1" applyBorder="1" applyAlignment="1">
      <alignment horizontal="center" vertical="center"/>
    </xf>
    <xf numFmtId="0" fontId="35" fillId="0" borderId="33" xfId="4" applyFont="1" applyBorder="1" applyAlignment="1">
      <alignment horizontal="center" vertical="center"/>
    </xf>
    <xf numFmtId="0" fontId="18" fillId="0" borderId="20" xfId="4" applyFont="1" applyBorder="1" applyAlignment="1">
      <alignment horizontal="center" vertical="center"/>
    </xf>
    <xf numFmtId="0" fontId="18" fillId="0" borderId="21" xfId="4" applyFont="1" applyBorder="1" applyAlignment="1">
      <alignment horizontal="center" vertical="center"/>
    </xf>
    <xf numFmtId="0" fontId="18" fillId="0" borderId="34" xfId="4" applyFont="1" applyBorder="1" applyAlignment="1">
      <alignment horizontal="center" vertical="center"/>
    </xf>
    <xf numFmtId="0" fontId="35" fillId="0" borderId="33" xfId="4" applyFont="1" applyBorder="1" applyAlignment="1">
      <alignment horizontal="left" vertical="center"/>
    </xf>
    <xf numFmtId="0" fontId="18" fillId="0" borderId="26" xfId="4" applyFont="1" applyBorder="1" applyAlignment="1">
      <alignment horizontal="left" vertical="center"/>
    </xf>
    <xf numFmtId="0" fontId="18" fillId="0" borderId="25" xfId="4" applyFont="1" applyBorder="1" applyAlignment="1">
      <alignment horizontal="left" vertical="center"/>
    </xf>
    <xf numFmtId="0" fontId="18" fillId="0" borderId="36" xfId="4" applyFont="1" applyBorder="1" applyAlignment="1">
      <alignment horizontal="left" vertical="center"/>
    </xf>
    <xf numFmtId="0" fontId="29" fillId="0" borderId="43" xfId="4" applyFont="1" applyBorder="1" applyAlignment="1">
      <alignment horizontal="center" vertical="center"/>
    </xf>
    <xf numFmtId="0" fontId="38" fillId="0" borderId="43" xfId="4" applyFont="1" applyBorder="1" applyAlignment="1">
      <alignment horizontal="center" vertical="center"/>
    </xf>
    <xf numFmtId="0" fontId="29" fillId="0" borderId="49" xfId="4" applyFont="1" applyBorder="1" applyAlignment="1">
      <alignment horizontal="center" vertical="center"/>
    </xf>
    <xf numFmtId="0" fontId="38" fillId="0" borderId="45" xfId="4" applyFont="1" applyBorder="1" applyAlignment="1">
      <alignment horizontal="center" vertical="center"/>
    </xf>
    <xf numFmtId="0" fontId="38" fillId="0" borderId="46" xfId="4" applyFont="1" applyBorder="1" applyAlignment="1">
      <alignment horizontal="center" vertical="center"/>
    </xf>
    <xf numFmtId="0" fontId="38" fillId="0" borderId="51" xfId="4" applyFont="1" applyBorder="1" applyAlignment="1">
      <alignment horizontal="center" vertical="center"/>
    </xf>
    <xf numFmtId="0" fontId="38" fillId="0" borderId="20" xfId="4" applyFont="1" applyBorder="1" applyAlignment="1">
      <alignment horizontal="center" vertical="center"/>
    </xf>
    <xf numFmtId="0" fontId="38" fillId="0" borderId="21" xfId="4" applyFont="1" applyBorder="1" applyAlignment="1">
      <alignment horizontal="center" vertical="center"/>
    </xf>
    <xf numFmtId="0" fontId="38" fillId="0" borderId="34" xfId="4" applyFont="1" applyBorder="1" applyAlignment="1">
      <alignment horizontal="center" vertical="center"/>
    </xf>
    <xf numFmtId="0" fontId="33" fillId="0" borderId="43" xfId="4" applyBorder="1" applyAlignment="1">
      <alignment horizontal="center" vertical="center"/>
    </xf>
    <xf numFmtId="0" fontId="33" fillId="0" borderId="49" xfId="4" applyBorder="1" applyAlignment="1">
      <alignment horizontal="center" vertical="center"/>
    </xf>
    <xf numFmtId="0" fontId="34" fillId="0" borderId="14" xfId="4" applyFont="1" applyBorder="1" applyAlignment="1">
      <alignment horizontal="center" vertical="top"/>
    </xf>
    <xf numFmtId="0" fontId="29" fillId="0" borderId="17" xfId="4" applyFont="1" applyBorder="1" applyAlignment="1">
      <alignment horizontal="center" vertical="center"/>
    </xf>
    <xf numFmtId="0" fontId="12" fillId="0" borderId="17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/>
    </xf>
    <xf numFmtId="0" fontId="29" fillId="0" borderId="19" xfId="4" applyFont="1" applyBorder="1" applyAlignment="1">
      <alignment horizontal="center" vertical="center"/>
    </xf>
    <xf numFmtId="58" fontId="12" fillId="0" borderId="19" xfId="4" applyNumberFormat="1" applyFont="1" applyBorder="1" applyAlignment="1">
      <alignment horizontal="center" vertical="center"/>
    </xf>
    <xf numFmtId="0" fontId="12" fillId="0" borderId="19" xfId="4" applyFont="1" applyBorder="1" applyAlignment="1">
      <alignment horizontal="center" vertical="center"/>
    </xf>
    <xf numFmtId="0" fontId="35" fillId="0" borderId="21" xfId="4" applyFont="1" applyBorder="1" applyAlignment="1">
      <alignment horizontal="left" vertical="center"/>
    </xf>
    <xf numFmtId="0" fontId="12" fillId="0" borderId="22" xfId="4" applyFont="1" applyBorder="1" applyAlignment="1">
      <alignment horizontal="center" vertical="center"/>
    </xf>
    <xf numFmtId="0" fontId="12" fillId="0" borderId="23" xfId="4" applyFont="1" applyBorder="1" applyAlignment="1">
      <alignment horizontal="center" vertical="center"/>
    </xf>
    <xf numFmtId="0" fontId="12" fillId="0" borderId="35" xfId="4" applyFont="1" applyBorder="1" applyAlignment="1">
      <alignment horizontal="center" vertical="center"/>
    </xf>
    <xf numFmtId="0" fontId="12" fillId="0" borderId="24" xfId="4" applyFont="1" applyBorder="1" applyAlignment="1">
      <alignment horizontal="center" vertical="center"/>
    </xf>
    <xf numFmtId="0" fontId="12" fillId="0" borderId="25" xfId="4" applyFont="1" applyBorder="1" applyAlignment="1">
      <alignment horizontal="center" vertical="center"/>
    </xf>
    <xf numFmtId="0" fontId="12" fillId="0" borderId="36" xfId="4" applyFont="1" applyBorder="1" applyAlignment="1">
      <alignment horizontal="center" vertical="center"/>
    </xf>
    <xf numFmtId="0" fontId="12" fillId="0" borderId="18" xfId="4" applyFont="1" applyBorder="1" applyAlignment="1">
      <alignment horizontal="left" vertical="center"/>
    </xf>
    <xf numFmtId="0" fontId="12" fillId="0" borderId="19" xfId="4" applyFont="1" applyBorder="1" applyAlignment="1">
      <alignment horizontal="left" vertical="center"/>
    </xf>
    <xf numFmtId="0" fontId="12" fillId="0" borderId="33" xfId="4" applyFont="1" applyBorder="1" applyAlignment="1">
      <alignment horizontal="left" vertical="center"/>
    </xf>
    <xf numFmtId="0" fontId="12" fillId="0" borderId="36" xfId="4" applyFont="1" applyBorder="1" applyAlignment="1">
      <alignment horizontal="left" vertical="center"/>
    </xf>
    <xf numFmtId="0" fontId="12" fillId="0" borderId="18" xfId="4" applyFont="1" applyBorder="1" applyAlignment="1">
      <alignment horizontal="left" vertical="center" wrapText="1"/>
    </xf>
    <xf numFmtId="0" fontId="12" fillId="0" borderId="19" xfId="4" applyFont="1" applyBorder="1" applyAlignment="1">
      <alignment horizontal="left" vertical="center" wrapText="1"/>
    </xf>
    <xf numFmtId="0" fontId="12" fillId="0" borderId="33" xfId="4" applyFont="1" applyBorder="1" applyAlignment="1">
      <alignment horizontal="left" vertical="center" wrapText="1"/>
    </xf>
    <xf numFmtId="0" fontId="33" fillId="0" borderId="21" xfId="4" applyBorder="1" applyAlignment="1">
      <alignment horizontal="center" vertical="center"/>
    </xf>
    <xf numFmtId="0" fontId="33" fillId="0" borderId="34" xfId="4" applyBorder="1" applyAlignment="1">
      <alignment horizontal="center" vertical="center"/>
    </xf>
    <xf numFmtId="0" fontId="35" fillId="0" borderId="27" xfId="4" applyFont="1" applyBorder="1" applyAlignment="1">
      <alignment horizontal="center" vertical="center"/>
    </xf>
    <xf numFmtId="0" fontId="35" fillId="0" borderId="28" xfId="4" applyFont="1" applyBorder="1" applyAlignment="1">
      <alignment horizontal="left" vertical="center"/>
    </xf>
    <xf numFmtId="0" fontId="35" fillId="0" borderId="23" xfId="4" applyFont="1" applyBorder="1" applyAlignment="1">
      <alignment horizontal="left" vertical="center"/>
    </xf>
    <xf numFmtId="0" fontId="33" fillId="0" borderId="0" xfId="4" applyAlignment="1">
      <alignment horizontal="left" vertical="center"/>
    </xf>
    <xf numFmtId="0" fontId="33" fillId="0" borderId="26" xfId="4" applyBorder="1" applyAlignment="1">
      <alignment horizontal="left" vertical="center"/>
    </xf>
    <xf numFmtId="0" fontId="33" fillId="0" borderId="25" xfId="4" applyBorder="1" applyAlignment="1">
      <alignment horizontal="left" vertical="center"/>
    </xf>
    <xf numFmtId="0" fontId="33" fillId="0" borderId="26" xfId="4" applyBorder="1" applyAlignment="1">
      <alignment horizontal="right" vertical="center" wrapText="1"/>
    </xf>
    <xf numFmtId="0" fontId="33" fillId="0" borderId="25" xfId="4" applyBorder="1" applyAlignment="1">
      <alignment horizontal="right" vertical="center" wrapText="1"/>
    </xf>
    <xf numFmtId="0" fontId="38" fillId="0" borderId="26" xfId="4" applyFont="1" applyBorder="1" applyAlignment="1">
      <alignment horizontal="left" vertical="center"/>
    </xf>
    <xf numFmtId="0" fontId="12" fillId="0" borderId="29" xfId="4" applyFont="1" applyBorder="1" applyAlignment="1">
      <alignment horizontal="left" vertical="center"/>
    </xf>
    <xf numFmtId="0" fontId="12" fillId="0" borderId="30" xfId="4" applyFont="1" applyBorder="1" applyAlignment="1">
      <alignment horizontal="left" vertical="center"/>
    </xf>
    <xf numFmtId="0" fontId="12" fillId="0" borderId="37" xfId="4" applyFont="1" applyBorder="1" applyAlignment="1">
      <alignment horizontal="left" vertical="center"/>
    </xf>
    <xf numFmtId="0" fontId="18" fillId="0" borderId="16" xfId="4" applyFont="1" applyBorder="1" applyAlignment="1">
      <alignment horizontal="left" vertical="center"/>
    </xf>
    <xf numFmtId="0" fontId="18" fillId="0" borderId="17" xfId="4" applyFont="1" applyBorder="1" applyAlignment="1">
      <alignment horizontal="left" vertical="center"/>
    </xf>
    <xf numFmtId="0" fontId="18" fillId="0" borderId="32" xfId="4" applyFont="1" applyBorder="1" applyAlignment="1">
      <alignment horizontal="left" vertical="center"/>
    </xf>
    <xf numFmtId="0" fontId="35" fillId="0" borderId="31" xfId="4" applyFont="1" applyBorder="1" applyAlignment="1">
      <alignment horizontal="left" vertical="center"/>
    </xf>
    <xf numFmtId="0" fontId="12" fillId="0" borderId="21" xfId="4" applyFont="1" applyBorder="1" applyAlignment="1">
      <alignment horizontal="center" vertical="center"/>
    </xf>
    <xf numFmtId="0" fontId="35" fillId="0" borderId="21" xfId="4" applyFont="1" applyBorder="1" applyAlignment="1">
      <alignment horizontal="center" vertical="center"/>
    </xf>
    <xf numFmtId="0" fontId="12" fillId="0" borderId="34" xfId="4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3" fillId="0" borderId="3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2" fillId="0" borderId="19" xfId="4" applyFont="1" applyBorder="1" applyAlignment="1">
      <alignment horizontal="left" vertical="center"/>
    </xf>
  </cellXfs>
  <cellStyles count="11">
    <cellStyle name="S16" xfId="1" xr:uid="{00000000-0005-0000-0000-000005000000}"/>
    <cellStyle name="常规" xfId="0" builtinId="0"/>
    <cellStyle name="常规 17" xfId="9" xr:uid="{00000000-0005-0000-0000-00003A000000}"/>
    <cellStyle name="常规 2" xfId="4" xr:uid="{00000000-0005-0000-0000-000034000000}"/>
    <cellStyle name="常规 23" xfId="10" xr:uid="{00000000-0005-0000-0000-00003B000000}"/>
    <cellStyle name="常规 28" xfId="8" xr:uid="{00000000-0005-0000-0000-000039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 72" xfId="7" xr:uid="{00000000-0005-0000-0000-000037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checked="Checked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checked="Checked" noThreeD="1"/>
</file>

<file path=xl/ctrlProps/ctrlProp165.xml><?xml version="1.0" encoding="utf-8"?>
<formControlPr xmlns="http://schemas.microsoft.com/office/spreadsheetml/2009/9/main" objectType="CheckBox" checked="Checked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checked="Checked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noThreeD="1"/>
</file>

<file path=xl/ctrlProps/ctrlProp177.xml><?xml version="1.0" encoding="utf-8"?>
<formControlPr xmlns="http://schemas.microsoft.com/office/spreadsheetml/2009/9/main" objectType="CheckBox" noThreeD="1"/>
</file>

<file path=xl/ctrlProps/ctrlProp178.xml><?xml version="1.0" encoding="utf-8"?>
<formControlPr xmlns="http://schemas.microsoft.com/office/spreadsheetml/2009/9/main" objectType="CheckBox" noThreeD="1"/>
</file>

<file path=xl/ctrlProps/ctrlProp179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noThreeD="1"/>
</file>

<file path=xl/ctrlProps/ctrlProp207.xml><?xml version="1.0" encoding="utf-8"?>
<formControlPr xmlns="http://schemas.microsoft.com/office/spreadsheetml/2009/9/main" objectType="CheckBox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noThreeD="1"/>
</file>

<file path=xl/ctrlProps/ctrlProp211.xml><?xml version="1.0" encoding="utf-8"?>
<formControlPr xmlns="http://schemas.microsoft.com/office/spreadsheetml/2009/9/main" objectType="CheckBox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noThreeD="1"/>
</file>

<file path=xl/ctrlProps/ctrlProp217.xml><?xml version="1.0" encoding="utf-8"?>
<formControlPr xmlns="http://schemas.microsoft.com/office/spreadsheetml/2009/9/main" objectType="CheckBox" noThreeD="1"/>
</file>

<file path=xl/ctrlProps/ctrlProp218.xml><?xml version="1.0" encoding="utf-8"?>
<formControlPr xmlns="http://schemas.microsoft.com/office/spreadsheetml/2009/9/main" objectType="CheckBox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checked="Checked" noThreeD="1"/>
</file>

<file path=xl/ctrlProps/ctrlProp221.xml><?xml version="1.0" encoding="utf-8"?>
<formControlPr xmlns="http://schemas.microsoft.com/office/spreadsheetml/2009/9/main" objectType="CheckBox" checked="Checked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noThreeD="1"/>
</file>

<file path=xl/ctrlProps/ctrlProp224.xml><?xml version="1.0" encoding="utf-8"?>
<formControlPr xmlns="http://schemas.microsoft.com/office/spreadsheetml/2009/9/main" objectType="CheckBox" checked="Checked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checked="Checked" noThreeD="1"/>
</file>

<file path=xl/ctrlProps/ctrlProp229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checked="Checked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noThreeD="1"/>
</file>

<file path=xl/ctrlProps/ctrlProp234.xml><?xml version="1.0" encoding="utf-8"?>
<formControlPr xmlns="http://schemas.microsoft.com/office/spreadsheetml/2009/9/main" objectType="CheckBox" checked="Checked" noThreeD="1"/>
</file>

<file path=xl/ctrlProps/ctrlProp235.xml><?xml version="1.0" encoding="utf-8"?>
<formControlPr xmlns="http://schemas.microsoft.com/office/spreadsheetml/2009/9/main" objectType="CheckBox" noThreeD="1"/>
</file>

<file path=xl/ctrlProps/ctrlProp236.xml><?xml version="1.0" encoding="utf-8"?>
<formControlPr xmlns="http://schemas.microsoft.com/office/spreadsheetml/2009/9/main" objectType="CheckBox" noThreeD="1"/>
</file>

<file path=xl/ctrlProps/ctrlProp237.xml><?xml version="1.0" encoding="utf-8"?>
<formControlPr xmlns="http://schemas.microsoft.com/office/spreadsheetml/2009/9/main" objectType="CheckBox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checked="Checked" noThreeD="1"/>
</file>

<file path=xl/ctrlProps/ctrlProp241.xml><?xml version="1.0" encoding="utf-8"?>
<formControlPr xmlns="http://schemas.microsoft.com/office/spreadsheetml/2009/9/main" objectType="CheckBox" checked="Checked" noThreeD="1"/>
</file>

<file path=xl/ctrlProps/ctrlProp242.xml><?xml version="1.0" encoding="utf-8"?>
<formControlPr xmlns="http://schemas.microsoft.com/office/spreadsheetml/2009/9/main" objectType="CheckBox" noThreeD="1"/>
</file>

<file path=xl/ctrlProps/ctrlProp243.xml><?xml version="1.0" encoding="utf-8"?>
<formControlPr xmlns="http://schemas.microsoft.com/office/spreadsheetml/2009/9/main" objectType="CheckBox" checked="Checked" noThreeD="1"/>
</file>

<file path=xl/ctrlProps/ctrlProp244.xml><?xml version="1.0" encoding="utf-8"?>
<formControlPr xmlns="http://schemas.microsoft.com/office/spreadsheetml/2009/9/main" objectType="CheckBox" checked="Checked" noThreeD="1"/>
</file>

<file path=xl/ctrlProps/ctrlProp245.xml><?xml version="1.0" encoding="utf-8"?>
<formControlPr xmlns="http://schemas.microsoft.com/office/spreadsheetml/2009/9/main" objectType="CheckBox" checked="Checked" noThreeD="1"/>
</file>

<file path=xl/ctrlProps/ctrlProp246.xml><?xml version="1.0" encoding="utf-8"?>
<formControlPr xmlns="http://schemas.microsoft.com/office/spreadsheetml/2009/9/main" objectType="CheckBox" noThreeD="1"/>
</file>

<file path=xl/ctrlProps/ctrlProp247.xml><?xml version="1.0" encoding="utf-8"?>
<formControlPr xmlns="http://schemas.microsoft.com/office/spreadsheetml/2009/9/main" objectType="CheckBox" noThreeD="1"/>
</file>

<file path=xl/ctrlProps/ctrlProp248.xml><?xml version="1.0" encoding="utf-8"?>
<formControlPr xmlns="http://schemas.microsoft.com/office/spreadsheetml/2009/9/main" objectType="CheckBox" checked="Checked" noThreeD="1"/>
</file>

<file path=xl/ctrlProps/ctrlProp249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50.xml><?xml version="1.0" encoding="utf-8"?>
<formControlPr xmlns="http://schemas.microsoft.com/office/spreadsheetml/2009/9/main" objectType="CheckBox" checked="Checked" noThreeD="1"/>
</file>

<file path=xl/ctrlProps/ctrlProp251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2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2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2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2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2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2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2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2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2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2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2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2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2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2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2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2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2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2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2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2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2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2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2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2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2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2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2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2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2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2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2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19050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2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2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2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2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2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  <a:ext uri="{FF2B5EF4-FFF2-40B4-BE49-F238E27FC236}">
                  <a16:creationId xmlns:a16="http://schemas.microsoft.com/office/drawing/2014/main" id="{00000000-0008-0000-0200-00002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  <a:ext uri="{FF2B5EF4-FFF2-40B4-BE49-F238E27FC236}">
                  <a16:creationId xmlns:a16="http://schemas.microsoft.com/office/drawing/2014/main" id="{00000000-0008-0000-0200-00002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  <a:ext uri="{FF2B5EF4-FFF2-40B4-BE49-F238E27FC236}">
                  <a16:creationId xmlns:a16="http://schemas.microsoft.com/office/drawing/2014/main" id="{00000000-0008-0000-0200-00002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2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2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  <a:ext uri="{FF2B5EF4-FFF2-40B4-BE49-F238E27FC236}">
                  <a16:creationId xmlns:a16="http://schemas.microsoft.com/office/drawing/2014/main" id="{00000000-0008-0000-0200-00002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  <a:ext uri="{FF2B5EF4-FFF2-40B4-BE49-F238E27FC236}">
                  <a16:creationId xmlns:a16="http://schemas.microsoft.com/office/drawing/2014/main" id="{00000000-0008-0000-0200-00002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  <a:ext uri="{FF2B5EF4-FFF2-40B4-BE49-F238E27FC236}">
                  <a16:creationId xmlns:a16="http://schemas.microsoft.com/office/drawing/2014/main" id="{00000000-0008-0000-0200-00002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  <a:ext uri="{FF2B5EF4-FFF2-40B4-BE49-F238E27FC236}">
                  <a16:creationId xmlns:a16="http://schemas.microsoft.com/office/drawing/2014/main" id="{00000000-0008-0000-0200-00003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  <a:ext uri="{FF2B5EF4-FFF2-40B4-BE49-F238E27FC236}">
                  <a16:creationId xmlns:a16="http://schemas.microsoft.com/office/drawing/2014/main" id="{00000000-0008-0000-0200-00003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  <a:ext uri="{FF2B5EF4-FFF2-40B4-BE49-F238E27FC236}">
                  <a16:creationId xmlns:a16="http://schemas.microsoft.com/office/drawing/2014/main" id="{00000000-0008-0000-0200-00003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  <a:ext uri="{FF2B5EF4-FFF2-40B4-BE49-F238E27FC236}">
                  <a16:creationId xmlns:a16="http://schemas.microsoft.com/office/drawing/2014/main" id="{00000000-0008-0000-0200-00003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  <a:ext uri="{FF2B5EF4-FFF2-40B4-BE49-F238E27FC236}">
                  <a16:creationId xmlns:a16="http://schemas.microsoft.com/office/drawing/2014/main" id="{00000000-0008-0000-0200-00003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  <a:ext uri="{FF2B5EF4-FFF2-40B4-BE49-F238E27FC236}">
                  <a16:creationId xmlns:a16="http://schemas.microsoft.com/office/drawing/2014/main" id="{00000000-0008-0000-0200-00003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  <a:ext uri="{FF2B5EF4-FFF2-40B4-BE49-F238E27FC236}">
                  <a16:creationId xmlns:a16="http://schemas.microsoft.com/office/drawing/2014/main" id="{00000000-0008-0000-0200-00003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  <a:ext uri="{FF2B5EF4-FFF2-40B4-BE49-F238E27FC236}">
                  <a16:creationId xmlns:a16="http://schemas.microsoft.com/office/drawing/2014/main" id="{00000000-0008-0000-0200-00003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  <a:ext uri="{FF2B5EF4-FFF2-40B4-BE49-F238E27FC236}">
                  <a16:creationId xmlns:a16="http://schemas.microsoft.com/office/drawing/2014/main" id="{00000000-0008-0000-0200-00003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  <a:ext uri="{FF2B5EF4-FFF2-40B4-BE49-F238E27FC236}">
                  <a16:creationId xmlns:a16="http://schemas.microsoft.com/office/drawing/2014/main" id="{00000000-0008-0000-0200-00003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  <a:ext uri="{FF2B5EF4-FFF2-40B4-BE49-F238E27FC236}">
                  <a16:creationId xmlns:a16="http://schemas.microsoft.com/office/drawing/2014/main" id="{00000000-0008-0000-0200-00003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  <a:ext uri="{FF2B5EF4-FFF2-40B4-BE49-F238E27FC236}">
                  <a16:creationId xmlns:a16="http://schemas.microsoft.com/office/drawing/2014/main" id="{00000000-0008-0000-0200-00003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  <a:ext uri="{FF2B5EF4-FFF2-40B4-BE49-F238E27FC236}">
                  <a16:creationId xmlns:a16="http://schemas.microsoft.com/office/drawing/2014/main" id="{00000000-0008-0000-0200-00003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  <a:ext uri="{FF2B5EF4-FFF2-40B4-BE49-F238E27FC236}">
                  <a16:creationId xmlns:a16="http://schemas.microsoft.com/office/drawing/2014/main" id="{00000000-0008-0000-0200-00003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  <a:ext uri="{FF2B5EF4-FFF2-40B4-BE49-F238E27FC236}">
                  <a16:creationId xmlns:a16="http://schemas.microsoft.com/office/drawing/2014/main" id="{00000000-0008-0000-0200-00003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  <a:ext uri="{FF2B5EF4-FFF2-40B4-BE49-F238E27FC236}">
                  <a16:creationId xmlns:a16="http://schemas.microsoft.com/office/drawing/2014/main" id="{00000000-0008-0000-0200-00003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  <a:ext uri="{FF2B5EF4-FFF2-40B4-BE49-F238E27FC236}">
                  <a16:creationId xmlns:a16="http://schemas.microsoft.com/office/drawing/2014/main" id="{00000000-0008-0000-0200-00004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6</xdr:col>
      <xdr:colOff>269875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308100" y="43719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320675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308100" y="43719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396875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308100" y="437197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269875</xdr:colOff>
      <xdr:row>19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308100" y="43719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269875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308100" y="43719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4</xdr:row>
      <xdr:rowOff>190500</xdr:rowOff>
    </xdr:from>
    <xdr:to>
      <xdr:col>3</xdr:col>
      <xdr:colOff>285750</xdr:colOff>
      <xdr:row>5</xdr:row>
      <xdr:rowOff>76200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308100" y="12604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285750</xdr:colOff>
      <xdr:row>4</xdr:row>
      <xdr:rowOff>133350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308100" y="10699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276225</xdr:colOff>
      <xdr:row>4</xdr:row>
      <xdr:rowOff>153035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1308100" y="10699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190500</xdr:rowOff>
    </xdr:from>
    <xdr:to>
      <xdr:col>3</xdr:col>
      <xdr:colOff>285750</xdr:colOff>
      <xdr:row>6</xdr:row>
      <xdr:rowOff>76200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 txBox="1"/>
      </xdr:nvSpPr>
      <xdr:spPr>
        <a:xfrm>
          <a:off x="1308100" y="15081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153035</xdr:rowOff>
    </xdr:to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 txBox="1"/>
      </xdr:nvSpPr>
      <xdr:spPr>
        <a:xfrm>
          <a:off x="1308100" y="15652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29210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 txBox="1"/>
      </xdr:nvSpPr>
      <xdr:spPr>
        <a:xfrm>
          <a:off x="1308100" y="17265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285750</xdr:colOff>
      <xdr:row>5</xdr:row>
      <xdr:rowOff>133350</xdr:rowOff>
    </xdr:to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 txBox="1"/>
      </xdr:nvSpPr>
      <xdr:spPr>
        <a:xfrm>
          <a:off x="1308100" y="13176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37465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 txBox="1"/>
      </xdr:nvSpPr>
      <xdr:spPr>
        <a:xfrm>
          <a:off x="1308100" y="17265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00000000-0008-0000-0300-00004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00000000-0008-0000-0300-00004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00000000-0008-0000-0300-00004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00000000-0008-0000-0300-00005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000000-0008-0000-0300-00005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00000000-0008-0000-0300-00005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00000000-0008-0000-0300-00005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00000000-0008-0000-0300-00005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00000000-0008-0000-0300-000056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300-000057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00000000-0008-0000-0300-000058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00000000-0008-0000-0300-000059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00000000-0008-0000-0300-00005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0000000-0008-0000-0300-00005B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00000000-0008-0000-0300-00005C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00000000-0008-0000-0300-00005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0000000-0008-0000-0300-00005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00000000-0008-0000-0300-00005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00000000-0008-0000-0300-000060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00000000-0008-0000-0300-00006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0000000-0008-0000-0300-00006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00000000-0008-0000-0300-00006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00000000-0008-0000-0300-00006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00000000-0008-0000-0300-00006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00000000-0008-0000-0300-000068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00000000-0008-0000-0300-00006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0000000-0008-0000-0300-00006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00000000-0008-0000-0300-00006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0000000-0008-0000-0300-00006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00000000-0008-0000-0300-00006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0000000-0008-0000-0300-00006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0000000-0008-0000-0300-00006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00000000-0008-0000-0300-00007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00000000-0008-0000-0300-00007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0000000-0008-0000-0300-00007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00000000-0008-0000-0300-00007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00000000-0008-0000-0300-00007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00000000-0008-0000-0300-00007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00000000-0008-0000-0300-00007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00000000-0008-0000-0300-000077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00000000-0008-0000-0300-00007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00000000-0008-0000-0300-00007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300-00007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00000000-0008-0000-0300-00007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0000000-0008-0000-0300-00007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00000000-0008-0000-0300-00007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00000000-0008-0000-0300-00007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00000000-0008-0000-0300-00007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00000000-0008-0000-0300-00008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00000000-0008-0000-0300-00008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300-00008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300-000083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00000000-0008-0000-0300-00008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00000000-0008-0000-0300-00008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00000000-0008-0000-0300-00008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00000000-0008-0000-0300-00008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0000000-0008-0000-0300-00008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00000000-0008-0000-0300-00008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00000000-0008-0000-0300-00008A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00000000-0008-0000-0300-00008B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00000000-0008-0000-0300-00008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00000000-0008-0000-0300-00008D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300-00008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00000000-0008-0000-0300-00008F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00000000-0008-0000-0300-00009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00000000-0008-0000-0300-00009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0000000-0008-0000-0300-00009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00000000-0008-0000-0300-00009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00000000-0008-0000-0300-00009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00000000-0008-0000-0300-00009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0000000-0008-0000-0300-00009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00000000-0008-0000-0300-000097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0000000-0008-0000-0300-00009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00000000-0008-0000-0300-000099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00000000-0008-0000-0300-00009A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0000000-0008-0000-0300-00009B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00000000-0008-0000-0300-00009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00000000-0008-0000-0300-00009D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00000000-0008-0000-0300-00009E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00000000-0008-0000-0300-00009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00000000-0008-0000-0300-0000A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00000000-0008-0000-0300-0000A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300-0000A2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0000000-0008-0000-0300-0000A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00000000-0008-0000-0300-0000A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00000000-0008-0000-0300-0000A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00000000-0008-0000-0300-0000A6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00000000-0008-0000-0300-0000A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00000000-0008-0000-0300-0000A8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0000000-0008-0000-0300-0000A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00000000-0008-0000-0300-0000AA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00000000-0008-0000-0300-0000AB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00000000-0008-0000-0300-0000A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00000000-0008-0000-0300-0000A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00000000-0008-0000-0300-0000A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00000000-0008-0000-0300-0000A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00000000-0008-0000-0300-0000B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00000000-0008-0000-0300-0000B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00000000-0008-0000-0300-0000B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00000000-0008-0000-0300-0000B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00000000-0008-0000-0300-0000B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00000000-0008-0000-0300-0000B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00000000-0008-0000-0300-0000B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00000000-0008-0000-0300-0000B7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00000000-0008-0000-0300-0000B8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00000000-0008-0000-0300-0000B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00000000-0008-0000-0300-0000B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00000000-0008-0000-0300-0000B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00000000-0008-0000-0300-0000B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00000000-0008-0000-0300-0000B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00000000-0008-0000-0300-0000B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00000000-0008-0000-0300-0000B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00000000-0008-0000-0300-0000C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00000000-0008-0000-0300-0000C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00000000-0008-0000-0300-0000C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00000000-0008-0000-0300-0000C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00000000-0008-0000-0300-0000C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00000000-0008-0000-0300-0000C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00000000-0008-0000-0300-0000C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00000000-0008-0000-0300-0000C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00000000-0008-0000-0300-0000C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00000000-0008-0000-0300-0000C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0000000-0008-0000-0300-0000C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00000000-0008-0000-0300-0000CB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00000000-0008-0000-0300-0000C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00000000-0008-0000-0300-0000CD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00000000-0008-0000-0300-0000C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00000000-0008-0000-0300-0000CF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00000000-0008-0000-0300-0000D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00000000-0008-0000-0300-0000D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00000000-0008-0000-0300-0000D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300-0000D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00000000-0008-0000-0300-0000D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00000000-0008-0000-0300-0000D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00000000-0008-0000-0300-0000D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00000000-0008-0000-0300-0000D7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00000000-0008-0000-0300-0000D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00000000-0008-0000-0300-0000D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00000000-0008-0000-0300-0000DA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00000000-0008-0000-0300-0000D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00000000-0008-0000-0300-0000D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00000000-0008-0000-0300-0000D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00000000-0008-0000-0300-0000D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00000000-0008-0000-0300-0000D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00000000-0008-0000-0300-0000E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00000000-0008-0000-0300-0000E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00000000-0008-0000-0300-0000E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00000000-0008-0000-0300-0000E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00000000-0008-0000-0300-0000E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00000000-0008-0000-0300-0000E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00000000-0008-0000-0300-0000E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00000000-0008-0000-0300-0000E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00000000-0008-0000-0300-0000E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00000000-0008-0000-0300-0000E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00000000-0008-0000-0300-0000E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00000000-0008-0000-0300-0000E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00000000-0008-0000-0300-0000E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00000000-0008-0000-0300-0000ED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00000000-0008-0000-0300-0000E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00000000-0008-0000-0300-0000EF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00000000-0008-0000-0300-0000F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00000000-0008-0000-0300-0000F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0000000-0008-0000-0300-0000F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00000000-0008-0000-0300-0000F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00000000-0008-0000-0300-0000F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00000000-0008-0000-0300-0000F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00000000-0008-0000-0300-0000F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00000000-0008-0000-0300-0000F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00000000-0008-0000-0300-0000F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00000000-0008-0000-0300-0000F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00000000-0008-0000-0300-0000F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00000000-0008-0000-0300-0000F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00000000-0008-0000-0300-0000F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00000000-0008-0000-0300-0000FD01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400050</xdr:colOff>
      <xdr:row>0</xdr:row>
      <xdr:rowOff>133350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00000000-0008-0000-0300-0000FE010000}"/>
            </a:ext>
          </a:extLst>
        </xdr:cNvPr>
        <xdr:cNvSpPr txBox="1"/>
      </xdr:nvSpPr>
      <xdr:spPr>
        <a:xfrm>
          <a:off x="1308100" y="0"/>
          <a:ext cx="20193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390525</xdr:colOff>
      <xdr:row>0</xdr:row>
      <xdr:rowOff>153035</xdr:rowOff>
    </xdr:to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00000000-0008-0000-0300-0000FF010000}"/>
            </a:ext>
          </a:extLst>
        </xdr:cNvPr>
        <xdr:cNvSpPr txBox="1"/>
      </xdr:nvSpPr>
      <xdr:spPr>
        <a:xfrm>
          <a:off x="1308100" y="0"/>
          <a:ext cx="20097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00000000-0008-0000-0300-000000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00000000-0008-0000-0300-000001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00000000-0008-0000-0300-000002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00000000-0008-0000-0300-000003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400050</xdr:colOff>
      <xdr:row>0</xdr:row>
      <xdr:rowOff>133350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00000000-0008-0000-0300-000004020000}"/>
            </a:ext>
          </a:extLst>
        </xdr:cNvPr>
        <xdr:cNvSpPr txBox="1"/>
      </xdr:nvSpPr>
      <xdr:spPr>
        <a:xfrm>
          <a:off x="1308100" y="0"/>
          <a:ext cx="20193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390525</xdr:colOff>
      <xdr:row>0</xdr:row>
      <xdr:rowOff>153035</xdr:rowOff>
    </xdr:to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00000000-0008-0000-0300-000005020000}"/>
            </a:ext>
          </a:extLst>
        </xdr:cNvPr>
        <xdr:cNvSpPr txBox="1"/>
      </xdr:nvSpPr>
      <xdr:spPr>
        <a:xfrm>
          <a:off x="1308100" y="0"/>
          <a:ext cx="20097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00000000-0008-0000-0300-000006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00000000-0008-0000-0300-000007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00000000-0008-0000-0300-000008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190500</xdr:rowOff>
    </xdr:from>
    <xdr:to>
      <xdr:col>3</xdr:col>
      <xdr:colOff>285750</xdr:colOff>
      <xdr:row>5</xdr:row>
      <xdr:rowOff>76200</xdr:rowOff>
    </xdr:to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00000000-0008-0000-0300-000009020000}"/>
            </a:ext>
          </a:extLst>
        </xdr:cNvPr>
        <xdr:cNvSpPr txBox="1"/>
      </xdr:nvSpPr>
      <xdr:spPr>
        <a:xfrm>
          <a:off x="1308100" y="12604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00000000-0008-0000-0300-00000A02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00000000-0008-0000-0300-00000B02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00000000-0008-0000-0300-00000C02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00000000-0008-0000-0300-00000D02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285750</xdr:colOff>
      <xdr:row>4</xdr:row>
      <xdr:rowOff>133350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00000000-0008-0000-0300-00000E020000}"/>
            </a:ext>
          </a:extLst>
        </xdr:cNvPr>
        <xdr:cNvSpPr txBox="1"/>
      </xdr:nvSpPr>
      <xdr:spPr>
        <a:xfrm>
          <a:off x="1308100" y="10699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276225</xdr:colOff>
      <xdr:row>4</xdr:row>
      <xdr:rowOff>153035</xdr:rowOff>
    </xdr:to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00000000-0008-0000-0300-00000F020000}"/>
            </a:ext>
          </a:extLst>
        </xdr:cNvPr>
        <xdr:cNvSpPr txBox="1"/>
      </xdr:nvSpPr>
      <xdr:spPr>
        <a:xfrm>
          <a:off x="1308100" y="10699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00000000-0008-0000-0300-00001002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0000000-0008-0000-0300-00001102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00000000-0008-0000-0300-00001202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00000000-0008-0000-0300-000013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00000000-0008-0000-0300-000014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00000000-0008-0000-0300-000015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00000000-0008-0000-0300-000016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00000000-0008-0000-0300-000017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00000000-0008-0000-0300-00001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00000000-0008-0000-0300-000019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00000000-0008-0000-0300-00001A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00000000-0008-0000-0300-00001B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00000000-0008-0000-0300-00001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00000000-0008-0000-0300-00001D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00000000-0008-0000-0300-00001E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00000000-0008-0000-0300-00001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00000000-0008-0000-0300-000020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00000000-0008-0000-0300-00002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00000000-0008-0000-0300-000022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00000000-0008-0000-0300-000023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00000000-0008-0000-0300-00002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00000000-0008-0000-0300-00002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00000000-0008-0000-0300-000026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00000000-0008-0000-0300-000027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00000000-0008-0000-0300-000028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00000000-0008-0000-0300-00002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00000000-0008-0000-0300-00002A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00000000-0008-0000-0300-00002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00000000-0008-0000-0300-00002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00000000-0008-0000-0300-00002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00000000-0008-0000-0300-00002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00000000-0008-0000-0300-00002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00000000-0008-0000-0300-00003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00000000-0008-0000-0300-000031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00000000-0008-0000-0300-00003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00000000-0008-0000-0300-00003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00000000-0008-0000-0300-00003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00000000-0008-0000-0300-00003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00000000-0008-0000-0300-00003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00000000-0008-0000-0300-000037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00000000-0008-0000-0300-000038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00000000-0008-0000-0300-000039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00000000-0008-0000-0300-00003A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00000000-0008-0000-0300-00003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00000000-0008-0000-0300-00003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00000000-0008-0000-0300-00003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00000000-0008-0000-0300-00003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00000000-0008-0000-0300-00003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00000000-0008-0000-0300-00004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00000000-0008-0000-0300-000041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00000000-0008-0000-0300-00004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00000000-0008-0000-0300-00004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00000000-0008-0000-0300-00004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00000000-0008-0000-0300-00004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00000000-0008-0000-0300-00004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00000000-0008-0000-0300-000047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00000000-0008-0000-0300-00004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00000000-0008-0000-0300-000049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00000000-0008-0000-0300-00004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00000000-0008-0000-0300-00004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00000000-0008-0000-0300-00004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00000000-0008-0000-0300-00004D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00000000-0008-0000-0300-00004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00000000-0008-0000-0300-00004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00000000-0008-0000-0300-00005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00000000-0008-0000-0300-00005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00000000-0008-0000-0300-00005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00000000-0008-0000-0300-00005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00000000-0008-0000-0300-00005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00000000-0008-0000-0300-00005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00000000-0008-0000-0300-00005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00000000-0008-0000-0300-00005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00000000-0008-0000-0300-00005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00000000-0008-0000-0300-00005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00000000-0008-0000-0300-00005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00000000-0008-0000-0300-00005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00000000-0008-0000-0300-00005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00000000-0008-0000-0300-00005D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00000000-0008-0000-0300-00005E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00000000-0008-0000-0300-00005F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00000000-0008-0000-0300-000060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00000000-0008-0000-0300-00006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00000000-0008-0000-0300-000062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00000000-0008-0000-0300-000063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00000000-0008-0000-0300-00006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00000000-0008-0000-0300-00006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00000000-0008-0000-0300-00006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00000000-0008-0000-0300-000067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00000000-0008-0000-0300-00006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00000000-0008-0000-0300-00006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00000000-0008-0000-0300-00006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00000000-0008-0000-0300-00006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00000000-0008-0000-0300-00006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00000000-0008-0000-0300-00006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00000000-0008-0000-0300-00006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00000000-0008-0000-0300-00006F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00000000-0008-0000-0300-00007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00000000-0008-0000-0300-00007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00000000-0008-0000-0300-00007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00000000-0008-0000-0300-00007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00000000-0008-0000-0300-00007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00000000-0008-0000-0300-00007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00000000-0008-0000-0300-00007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00000000-0008-0000-0300-00007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00000000-0008-0000-0300-00007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00000000-0008-0000-0300-00007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00000000-0008-0000-0300-00007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00000000-0008-0000-0300-00007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00000000-0008-0000-0300-00007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00000000-0008-0000-0300-00007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00000000-0008-0000-0300-00007E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00000000-0008-0000-0300-00007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00000000-0008-0000-0300-00008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00000000-0008-0000-0300-00008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00000000-0008-0000-0300-00008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00000000-0008-0000-0300-00008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00000000-0008-0000-0300-00008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00000000-0008-0000-0300-00008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00000000-0008-0000-0300-00008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00000000-0008-0000-0300-00008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00000000-0008-0000-0300-00008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00000000-0008-0000-0300-00008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00000000-0008-0000-0300-00008A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00000000-0008-0000-0300-00008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00000000-0008-0000-0300-00008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00000000-0008-0000-0300-00008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0000000-0008-0000-0300-00008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00000000-0008-0000-0300-00008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00000000-0008-0000-0300-00009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00000000-0008-0000-0300-000091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00000000-0008-0000-0300-000092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00000000-0008-0000-0300-00009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00000000-0008-0000-0300-000094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00000000-0008-0000-0300-00009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00000000-0008-0000-0300-000096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00000000-0008-0000-0300-00009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00000000-0008-0000-0300-00009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00000000-0008-0000-0300-00009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00000000-0008-0000-0300-00009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00000000-0008-0000-0300-00009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00000000-0008-0000-0300-00009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00000000-0008-0000-0300-00009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00000000-0008-0000-0300-00009E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00000000-0008-0000-0300-00009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00000000-0008-0000-0300-0000A0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00000000-0008-0000-0300-0000A1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00000000-0008-0000-0300-0000A2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00000000-0008-0000-0300-0000A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00000000-0008-0000-0300-0000A4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00000000-0008-0000-0300-0000A5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00000000-0008-0000-0300-0000A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00000000-0008-0000-0300-0000A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00000000-0008-0000-0300-0000A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00000000-0008-0000-0300-0000A9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0000000-0008-0000-0300-0000A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00000000-0008-0000-0300-0000A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00000000-0008-0000-0300-0000A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00000000-0008-0000-0300-0000AD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00000000-0008-0000-0300-0000A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00000000-0008-0000-0300-0000AF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00000000-0008-0000-0300-0000B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00000000-0008-0000-0300-0000B1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00000000-0008-0000-0300-0000B2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00000000-0008-0000-0300-0000B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00000000-0008-0000-0300-0000B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00000000-0008-0000-0300-0000B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00000000-0008-0000-0300-0000B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00000000-0008-0000-0300-0000B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00000000-0008-0000-0300-0000B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00000000-0008-0000-0300-0000B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00000000-0008-0000-0300-0000B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00000000-0008-0000-0300-0000B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00000000-0008-0000-0300-0000B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00000000-0008-0000-0300-0000B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00000000-0008-0000-0300-0000BE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00000000-0008-0000-0300-0000BF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00000000-0008-0000-0300-0000C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00000000-0008-0000-0300-0000C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00000000-0008-0000-0300-0000C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00000000-0008-0000-0300-0000C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00000000-0008-0000-0300-0000C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00000000-0008-0000-0300-0000C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00000000-0008-0000-0300-0000C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00000000-0008-0000-0300-0000C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00000000-0008-0000-0300-0000C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00000000-0008-0000-0300-0000C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00000000-0008-0000-0300-0000C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00000000-0008-0000-0300-0000C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00000000-0008-0000-0300-0000C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00000000-0008-0000-0300-0000C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00000000-0008-0000-0300-0000C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00000000-0008-0000-0300-0000C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00000000-0008-0000-0300-0000D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00000000-0008-0000-0300-0000D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00000000-0008-0000-0300-0000D2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00000000-0008-0000-0300-0000D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00000000-0008-0000-0300-0000D4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00000000-0008-0000-0300-0000D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00000000-0008-0000-0300-0000D6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00000000-0008-0000-0300-0000D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00000000-0008-0000-0300-0000D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00000000-0008-0000-0300-0000D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00000000-0008-0000-0300-0000D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00000000-0008-0000-0300-0000D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00000000-0008-0000-0300-0000D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00000000-0008-0000-0300-0000D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00000000-0008-0000-0300-0000DE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00000000-0008-0000-0300-0000D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00000000-0008-0000-0300-0000E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00000000-0008-0000-0300-0000E1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00000000-0008-0000-0300-0000E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00000000-0008-0000-0300-0000E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00000000-0008-0000-0300-0000E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00000000-0008-0000-0300-0000E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00000000-0008-0000-0300-0000E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00000000-0008-0000-0300-0000E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00000000-0008-0000-0300-0000E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00000000-0008-0000-0300-0000E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00000000-0008-0000-0300-0000E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00000000-0008-0000-0300-0000E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00000000-0008-0000-0300-0000E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00000000-0008-0000-0300-0000E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00000000-0008-0000-0300-0000E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00000000-0008-0000-0300-0000E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00000000-0008-0000-0300-0000F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00000000-0008-0000-0300-0000F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00000000-0008-0000-0300-0000F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00000000-0008-0000-0300-0000F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00000000-0008-0000-0300-0000F4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00000000-0008-0000-0300-0000F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00000000-0008-0000-0300-0000F6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00000000-0008-0000-0300-0000F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00000000-0008-0000-0300-0000F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00000000-0008-0000-0300-0000F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00000000-0008-0000-0300-0000F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00000000-0008-0000-0300-0000F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00000000-0008-0000-0300-0000F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00000000-0008-0000-0300-0000F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00000000-0008-0000-0300-0000F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00000000-0008-0000-0300-0000F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00000000-0008-0000-0300-00000003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00000000-0008-0000-0300-00000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00000000-0008-0000-0300-00000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00000000-0008-0000-0300-00000303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190500</xdr:rowOff>
    </xdr:from>
    <xdr:to>
      <xdr:col>3</xdr:col>
      <xdr:colOff>285750</xdr:colOff>
      <xdr:row>6</xdr:row>
      <xdr:rowOff>76200</xdr:rowOff>
    </xdr:to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00000000-0008-0000-0300-000004030000}"/>
            </a:ext>
          </a:extLst>
        </xdr:cNvPr>
        <xdr:cNvSpPr txBox="1"/>
      </xdr:nvSpPr>
      <xdr:spPr>
        <a:xfrm>
          <a:off x="1308100" y="15081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00000000-0008-0000-0300-00000503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00000000-0008-0000-0300-00000603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153035</xdr:rowOff>
    </xdr:to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00000000-0008-0000-0300-000007030000}"/>
            </a:ext>
          </a:extLst>
        </xdr:cNvPr>
        <xdr:cNvSpPr txBox="1"/>
      </xdr:nvSpPr>
      <xdr:spPr>
        <a:xfrm>
          <a:off x="1308100" y="15652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29210</xdr:rowOff>
    </xdr:to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00000000-0008-0000-0300-000008030000}"/>
            </a:ext>
          </a:extLst>
        </xdr:cNvPr>
        <xdr:cNvSpPr txBox="1"/>
      </xdr:nvSpPr>
      <xdr:spPr>
        <a:xfrm>
          <a:off x="1308100" y="17265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285750</xdr:colOff>
      <xdr:row>5</xdr:row>
      <xdr:rowOff>133350</xdr:rowOff>
    </xdr:to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00000000-0008-0000-0300-000009030000}"/>
            </a:ext>
          </a:extLst>
        </xdr:cNvPr>
        <xdr:cNvSpPr txBox="1"/>
      </xdr:nvSpPr>
      <xdr:spPr>
        <a:xfrm>
          <a:off x="1308100" y="13176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00000000-0008-0000-0300-00000A03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00000000-0008-0000-0300-00000B03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37465</xdr:rowOff>
    </xdr:to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00000000-0008-0000-0300-00000C030000}"/>
            </a:ext>
          </a:extLst>
        </xdr:cNvPr>
        <xdr:cNvSpPr txBox="1"/>
      </xdr:nvSpPr>
      <xdr:spPr>
        <a:xfrm>
          <a:off x="1308100" y="17265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00000000-0008-0000-0300-00000D03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00000000-0008-0000-0300-00000E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00000000-0008-0000-0300-00000F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00000000-0008-0000-0300-000010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00000000-0008-0000-0300-000011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00000000-0008-0000-0300-000012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00000000-0008-0000-0300-00001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00000000-0008-0000-0300-000014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00000000-0008-0000-0300-000015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00000000-0008-0000-0300-000016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00000000-0008-0000-0300-00001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00000000-0008-0000-0300-000018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00000000-0008-0000-0300-000019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00000000-0008-0000-0300-00001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00000000-0008-0000-0300-00001B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00000000-0008-0000-0300-00001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00000000-0008-0000-0300-00001D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00000000-0008-0000-0300-00001E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00000000-0008-0000-0300-00001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00000000-0008-0000-0300-00002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00000000-0008-0000-0300-000021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00000000-0008-0000-0300-000022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00000000-0008-0000-0300-000023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00000000-0008-0000-0300-00002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00000000-0008-0000-0300-000025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00000000-0008-0000-0300-00002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00000000-0008-0000-0300-00002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00000000-0008-0000-0300-00002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00000000-0008-0000-0300-00002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00000000-0008-0000-0300-00002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00000000-0008-0000-0300-00002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00000000-0008-0000-0300-00002C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00000000-0008-0000-0300-00002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00000000-0008-0000-0300-00002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00000000-0008-0000-0300-00002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00000000-0008-0000-0300-00003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00000000-0008-0000-0300-00003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00000000-0008-0000-0300-000032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00000000-0008-0000-0300-000033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00000000-0008-0000-0300-000034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00000000-0008-0000-0300-000035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00000000-0008-0000-0300-00003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00000000-0008-0000-0300-00003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00000000-0008-0000-0300-00003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00000000-0008-0000-0300-00003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00000000-0008-0000-0300-00003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00000000-0008-0000-0300-00003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00000000-0008-0000-0300-00003C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00000000-0008-0000-0300-00003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00000000-0008-0000-0300-00003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00000000-0008-0000-0300-00003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00000000-0008-0000-0300-00004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00000000-0008-0000-0300-00004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00000000-0008-0000-0300-000042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00000000-0008-0000-0300-00004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00000000-0008-0000-0300-000044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00000000-0008-0000-0300-00004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00000000-0008-0000-0300-00004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00000000-0008-0000-0300-00004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00000000-0008-0000-0300-000048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00000000-0008-0000-0300-00004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00000000-0008-0000-0300-00004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00000000-0008-0000-0300-00004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00000000-0008-0000-0300-00004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00000000-0008-0000-0300-00004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00000000-0008-0000-0300-00004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00000000-0008-0000-0300-00004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00000000-0008-0000-0300-00005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00000000-0008-0000-0300-00005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00000000-0008-0000-0300-00005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00000000-0008-0000-0300-00005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00000000-0008-0000-0300-00005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00000000-0008-0000-0300-00005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00000000-0008-0000-0300-00005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00000000-0008-0000-0300-00005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00000000-0008-0000-0300-000058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00000000-0008-0000-0300-000059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00000000-0008-0000-0300-00005A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00000000-0008-0000-0300-00005B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00000000-0008-0000-0300-00005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00000000-0008-0000-0300-00005D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00000000-0008-0000-0300-00005E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00000000-0008-0000-0300-00005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00000000-0008-0000-0300-00006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00000000-0008-0000-0300-00006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00000000-0008-0000-0300-000062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00000000-0008-0000-0300-00006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00000000-0008-0000-0300-00006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00000000-0008-0000-0300-00006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00000000-0008-0000-0300-00006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00000000-0008-0000-0300-00006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00000000-0008-0000-0300-00006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00000000-0008-0000-0300-00006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00000000-0008-0000-0300-00006A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00000000-0008-0000-0300-00006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00000000-0008-0000-0300-00006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00000000-0008-0000-0300-00006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00000000-0008-0000-0300-00006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00000000-0008-0000-0300-00006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00000000-0008-0000-0300-00007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00000000-0008-0000-0300-00007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00000000-0008-0000-0300-00007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00000000-0008-0000-0300-00007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00000000-0008-0000-0300-00007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00000000-0008-0000-0300-00007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00000000-0008-0000-0300-00007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00000000-0008-0000-0300-00007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00000000-0008-0000-0300-00007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00000000-0008-0000-0300-000079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00000000-0008-0000-0300-00007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00000000-0008-0000-0300-00007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00000000-0008-0000-0300-00007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00000000-0008-0000-0300-00007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00000000-0008-0000-0300-00007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00000000-0008-0000-0300-00007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00000000-0008-0000-0300-00008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00000000-0008-0000-0300-00008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00000000-0008-0000-0300-00008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00000000-0008-0000-0300-00008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00000000-0008-0000-0300-00008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00000000-0008-0000-0300-000085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00000000-0008-0000-0300-00008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00000000-0008-0000-0300-00008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00000000-0008-0000-0300-00008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00000000-0008-0000-0300-00008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00000000-0008-0000-0300-00008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00000000-0008-0000-0300-00008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00000000-0008-0000-0300-00008C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00000000-0008-0000-0300-00008D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00000000-0008-0000-0300-00008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00000000-0008-0000-0300-00008F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00000000-0008-0000-0300-00009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00000000-0008-0000-0300-00009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00000000-0008-0000-0300-00009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00000000-0008-0000-0300-00009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00000000-0008-0000-0300-00009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00000000-0008-0000-0300-00009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00000000-0008-0000-0300-00009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00000000-0008-0000-0300-00009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00000000-0008-0000-0300-00009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00000000-0008-0000-0300-000099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00000000-0008-0000-0300-00009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00000000-0008-0000-0300-00009B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00000000-0008-0000-0300-00009C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00000000-0008-0000-0300-00009D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00000000-0008-0000-0300-00009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00000000-0008-0000-0300-00009F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00000000-0008-0000-0300-0000A0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00000000-0008-0000-0300-0000A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00000000-0008-0000-0300-0000A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00000000-0008-0000-0300-0000A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00000000-0008-0000-0300-0000A4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00000000-0008-0000-0300-0000A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00000000-0008-0000-0300-0000A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00000000-0008-0000-0300-0000A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00000000-0008-0000-0300-0000A8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00000000-0008-0000-0300-0000A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00000000-0008-0000-0300-0000AA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00000000-0008-0000-0300-0000A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00000000-0008-0000-0300-0000AC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00000000-0008-0000-0300-0000AD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00000000-0008-0000-0300-0000A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00000000-0008-0000-0300-0000A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00000000-0008-0000-0300-0000B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00000000-0008-0000-0300-0000B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00000000-0008-0000-0300-0000B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00000000-0008-0000-0300-0000B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00000000-0008-0000-0300-0000B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00000000-0008-0000-0300-0000B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00000000-0008-0000-0300-0000B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00000000-0008-0000-0300-0000B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00000000-0008-0000-0300-0000B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00000000-0008-0000-0300-0000B9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00000000-0008-0000-0300-0000BA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00000000-0008-0000-0300-0000B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00000000-0008-0000-0300-0000B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00000000-0008-0000-0300-0000B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00000000-0008-0000-0300-0000B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00000000-0008-0000-0300-0000B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00000000-0008-0000-0300-0000C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00000000-0008-0000-0300-0000C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00000000-0008-0000-0300-0000C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00000000-0008-0000-0300-0000C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00000000-0008-0000-0300-0000C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00000000-0008-0000-0300-0000C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00000000-0008-0000-0300-0000C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00000000-0008-0000-0300-0000C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00000000-0008-0000-0300-0000C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00000000-0008-0000-0300-0000C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00000000-0008-0000-0300-0000C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00000000-0008-0000-0300-0000C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00000000-0008-0000-0300-0000C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00000000-0008-0000-0300-0000CD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00000000-0008-0000-0300-0000C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00000000-0008-0000-0300-0000CF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00000000-0008-0000-0300-0000D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00000000-0008-0000-0300-0000D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00000000-0008-0000-0300-0000D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00000000-0008-0000-0300-0000D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00000000-0008-0000-0300-0000D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00000000-0008-0000-0300-0000D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00000000-0008-0000-0300-0000D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00000000-0008-0000-0300-0000D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00000000-0008-0000-0300-0000D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00000000-0008-0000-0300-0000D9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00000000-0008-0000-0300-0000D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00000000-0008-0000-0300-0000D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00000000-0008-0000-0300-0000DC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00000000-0008-0000-0300-0000D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00000000-0008-0000-0300-0000D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00000000-0008-0000-0300-0000D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00000000-0008-0000-0300-0000E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00000000-0008-0000-0300-0000E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00000000-0008-0000-0300-0000E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00000000-0008-0000-0300-0000E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00000000-0008-0000-0300-0000E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00000000-0008-0000-0300-0000E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00000000-0008-0000-0300-0000E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00000000-0008-0000-0300-0000E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00000000-0008-0000-0300-0000E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00000000-0008-0000-0300-0000E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00000000-0008-0000-0300-0000E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00000000-0008-0000-0300-0000E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00000000-0008-0000-0300-0000E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00000000-0008-0000-0300-0000E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00000000-0008-0000-0300-0000E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00000000-0008-0000-0300-0000EF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00000000-0008-0000-0300-0000F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00000000-0008-0000-0300-0000F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00000000-0008-0000-0300-0000F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00000000-0008-0000-0300-0000F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00000000-0008-0000-0300-0000F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00000000-0008-0000-0300-0000F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00000000-0008-0000-0300-0000F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00000000-0008-0000-0300-0000F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00000000-0008-0000-0300-0000F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00000000-0008-0000-0300-0000F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00000000-0008-0000-0300-0000F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00000000-0008-0000-0300-0000F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00000000-0008-0000-0300-0000F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00000000-0008-0000-0300-0000F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00000000-0008-0000-0300-0000F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4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4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4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4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4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4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4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4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4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4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4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11</xdr:col>
          <xdr:colOff>76200</xdr:colOff>
          <xdr:row>10</xdr:row>
          <xdr:rowOff>66675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4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4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11</xdr:col>
          <xdr:colOff>76200</xdr:colOff>
          <xdr:row>11</xdr:row>
          <xdr:rowOff>38100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4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4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11</xdr:col>
          <xdr:colOff>85725</xdr:colOff>
          <xdr:row>4</xdr:row>
          <xdr:rowOff>28575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4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4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11</xdr:col>
          <xdr:colOff>95250</xdr:colOff>
          <xdr:row>5</xdr:row>
          <xdr:rowOff>38100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4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4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4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4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4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4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4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4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4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4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4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4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11</xdr:col>
          <xdr:colOff>114300</xdr:colOff>
          <xdr:row>28</xdr:row>
          <xdr:rowOff>9525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4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4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11</xdr:col>
          <xdr:colOff>114300</xdr:colOff>
          <xdr:row>27</xdr:row>
          <xdr:rowOff>0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4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4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4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4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4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4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6</xdr:col>
      <xdr:colOff>269875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1308100" y="43719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320675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1308100" y="43719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396875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1308100" y="437197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269875</xdr:colOff>
      <xdr:row>19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1308100" y="43719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269875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1308100" y="43719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4</xdr:row>
      <xdr:rowOff>190500</xdr:rowOff>
    </xdr:from>
    <xdr:to>
      <xdr:col>3</xdr:col>
      <xdr:colOff>285750</xdr:colOff>
      <xdr:row>5</xdr:row>
      <xdr:rowOff>76200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308100" y="12604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285750</xdr:colOff>
      <xdr:row>4</xdr:row>
      <xdr:rowOff>133350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1308100" y="10699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276225</xdr:colOff>
      <xdr:row>4</xdr:row>
      <xdr:rowOff>153035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1308100" y="10699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00000000-0008-0000-0500-0000AF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00000000-0008-0000-0500-0000B0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0000000-0008-0000-0500-0000B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500-0000B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00000000-0008-0000-0500-0000B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00000000-0008-0000-0500-0000B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0000000-0008-0000-0500-0000B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500-0000B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00000000-0008-0000-0500-0000B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0000000-0008-0000-0500-0000B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0000000-0008-0000-0500-0000B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500-0000BC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500-0000BD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00000000-0008-0000-0500-0000B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00000000-0008-0000-0500-0000B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500-0000C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0000000-0008-0000-0500-0000C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0000000-0008-0000-0500-0000C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0000000-0008-0000-0500-0000C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00000000-0008-0000-0500-0000C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500-0000C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0000000-0008-0000-0500-0000C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0000000-0008-0000-0500-0000C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00000000-0008-0000-0500-0000C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0000000-0008-0000-0500-0000C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00000000-0008-0000-0500-0000C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00000000-0008-0000-0500-0000C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0000000-0008-0000-0500-0000C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500-0000C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00000000-0008-0000-0500-0000D0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0000000-0008-0000-0500-0000D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00000000-0008-0000-0500-0000D2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00000000-0008-0000-0500-0000D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500-0000D4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0000000-0008-0000-0500-0000D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00000000-0008-0000-0500-0000D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000000-0008-0000-0500-0000D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00000000-0008-0000-0500-0000D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0000000-0008-0000-0500-0000D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0000000-0008-0000-0500-0000D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0000000-0008-0000-0500-0000D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00000000-0008-0000-0500-0000DC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0000000-0008-0000-0500-0000D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00000000-0008-0000-0500-0000D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00000000-0008-0000-0500-0000DF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00000000-0008-0000-0500-0000E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0000000-0008-0000-0500-0000E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0000000-0008-0000-0500-0000E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0000000-0008-0000-0500-0000E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00000000-0008-0000-0500-0000E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0000000-0008-0000-0500-0000E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00000000-0008-0000-0500-0000E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000000-0008-0000-0500-0000E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0000000-0008-0000-0500-0000E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500-0000E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00000000-0008-0000-0500-0000E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00000000-0008-0000-0500-0000E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00000000-0008-0000-0500-0000E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500-0000E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00000000-0008-0000-0500-0000E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0000000-0008-0000-0500-0000F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00000000-0008-0000-0500-0000F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00000000-0008-0000-0500-0000F2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00000000-0008-0000-0500-0000F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0000000-0008-0000-0500-0000F4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00000000-0008-0000-0500-0000F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500-0000F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0000000-0008-0000-0500-0000F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0000000-0008-0000-0500-0000F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00000000-0008-0000-0500-0000F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00000000-0008-0000-0500-0000F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00000000-0008-0000-0500-0000F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00000000-0008-0000-0500-0000F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00000000-0008-0000-0500-0000F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00000000-0008-0000-0500-0000F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00000000-0008-0000-0500-0000F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00000000-0008-0000-0500-00000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00000000-0008-0000-0500-00000101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190500</xdr:rowOff>
    </xdr:from>
    <xdr:to>
      <xdr:col>3</xdr:col>
      <xdr:colOff>285750</xdr:colOff>
      <xdr:row>6</xdr:row>
      <xdr:rowOff>76200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500-000002010000}"/>
            </a:ext>
          </a:extLst>
        </xdr:cNvPr>
        <xdr:cNvSpPr txBox="1"/>
      </xdr:nvSpPr>
      <xdr:spPr>
        <a:xfrm>
          <a:off x="1308100" y="15081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00000000-0008-0000-0500-00000301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00000000-0008-0000-0500-00000401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153035</xdr:rowOff>
    </xdr:to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00000000-0008-0000-0500-000005010000}"/>
            </a:ext>
          </a:extLst>
        </xdr:cNvPr>
        <xdr:cNvSpPr txBox="1"/>
      </xdr:nvSpPr>
      <xdr:spPr>
        <a:xfrm>
          <a:off x="1308100" y="15652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29210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500-000006010000}"/>
            </a:ext>
          </a:extLst>
        </xdr:cNvPr>
        <xdr:cNvSpPr txBox="1"/>
      </xdr:nvSpPr>
      <xdr:spPr>
        <a:xfrm>
          <a:off x="1308100" y="17265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285750</xdr:colOff>
      <xdr:row>5</xdr:row>
      <xdr:rowOff>133350</xdr:rowOff>
    </xdr:to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00000000-0008-0000-0500-000007010000}"/>
            </a:ext>
          </a:extLst>
        </xdr:cNvPr>
        <xdr:cNvSpPr txBox="1"/>
      </xdr:nvSpPr>
      <xdr:spPr>
        <a:xfrm>
          <a:off x="1308100" y="13176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0000000-0008-0000-0500-00000801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00000000-0008-0000-0500-00000901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37465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500-00000A010000}"/>
            </a:ext>
          </a:extLst>
        </xdr:cNvPr>
        <xdr:cNvSpPr txBox="1"/>
      </xdr:nvSpPr>
      <xdr:spPr>
        <a:xfrm>
          <a:off x="1308100" y="17265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00000000-0008-0000-0500-00000B01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00000000-0008-0000-0500-00000C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00000000-0008-0000-0500-00000D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00000000-0008-0000-0500-00000E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00000000-0008-0000-0500-00000F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00000000-0008-0000-0500-000010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00000000-0008-0000-0500-00001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00000000-0008-0000-0500-000012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00000000-0008-0000-0500-000013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00000000-0008-0000-0500-000014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00000000-0008-0000-0500-00001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00000000-0008-0000-0500-000016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00000000-0008-0000-0500-000017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00000000-0008-0000-0500-00001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00000000-0008-0000-0500-000019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00000000-0008-0000-0500-00001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00000000-0008-0000-0500-00001B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00000000-0008-0000-0500-00001C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00000000-0008-0000-0500-00001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00000000-0008-0000-0500-00001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00000000-0008-0000-0500-00001F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00000000-0008-0000-0500-000020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00000000-0008-0000-0500-000021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00000000-0008-0000-0500-00002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00000000-0008-0000-0500-000023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00000000-0008-0000-0500-00002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00000000-0008-0000-0500-00002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00000000-0008-0000-0500-00002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00000000-0008-0000-0500-00002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00000000-0008-0000-0500-00002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00000000-0008-0000-0500-00002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00000000-0008-0000-0500-00002A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00000000-0008-0000-0500-00002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00000000-0008-0000-0500-00002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00000000-0008-0000-0500-00002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00000000-0008-0000-0500-00002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00000000-0008-0000-0500-00002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00000000-0008-0000-0500-000030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00000000-0008-0000-0500-000031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0000000-0008-0000-0500-000032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00000000-0008-0000-0500-000033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00000000-0008-0000-0500-00003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00000000-0008-0000-0500-00003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00000000-0008-0000-0500-00003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00000000-0008-0000-0500-00003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00000000-0008-0000-0500-00003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00000000-0008-0000-0500-00003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00000000-0008-0000-0500-00003A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00000000-0008-0000-0500-00003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00000000-0008-0000-0500-00003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00000000-0008-0000-0500-00003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00000000-0008-0000-0500-00003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00000000-0008-0000-0500-00003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00000000-0008-0000-0500-000040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00000000-0008-0000-0500-00004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00000000-0008-0000-0500-000042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00000000-0008-0000-0500-00004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00000000-0008-0000-0500-00004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00000000-0008-0000-0500-00004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00000000-0008-0000-0500-000046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0000000-0008-0000-0500-00004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00000000-0008-0000-0500-00004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00000000-0008-0000-0500-00004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00000000-0008-0000-0500-00004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00000000-0008-0000-0500-00004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00000000-0008-0000-0500-00004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00000000-0008-0000-0500-00004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00000000-0008-0000-0500-00004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00000000-0008-0000-0500-00004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00000000-0008-0000-0500-00005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00000000-0008-0000-0500-00005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000000-0008-0000-0500-00005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00000000-0008-0000-0500-00005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00000000-0008-0000-0500-00005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00000000-0008-0000-0500-00005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00000000-0008-0000-0500-000056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500-000057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00000000-0008-0000-0500-000058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00000000-0008-0000-0500-000059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00000000-0008-0000-0500-00005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0000000-0008-0000-0500-00005B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00000000-0008-0000-0500-00005C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00000000-0008-0000-0500-00005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0000000-0008-0000-0500-00005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00000000-0008-0000-0500-00005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00000000-0008-0000-0500-000060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00000000-0008-0000-0500-00006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0000000-0008-0000-0500-00006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00000000-0008-0000-0500-00006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00000000-0008-0000-0500-00006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00000000-0008-0000-0500-00006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0000000-0008-0000-0500-00006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00000000-0008-0000-0500-00006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00000000-0008-0000-0500-000068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00000000-0008-0000-0500-00006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0000000-0008-0000-0500-00006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00000000-0008-0000-0500-00006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0000000-0008-0000-0500-00006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00000000-0008-0000-0500-00006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0000000-0008-0000-0500-00006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0000000-0008-0000-0500-00006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00000000-0008-0000-0500-00007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00000000-0008-0000-0500-00007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0000000-0008-0000-0500-00007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00000000-0008-0000-0500-00007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00000000-0008-0000-0500-00007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00000000-0008-0000-0500-00007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00000000-0008-0000-0500-00007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00000000-0008-0000-0500-000077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00000000-0008-0000-0500-00007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00000000-0008-0000-0500-00007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500-00007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00000000-0008-0000-0500-00007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0000000-0008-0000-0500-00007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00000000-0008-0000-0500-00007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00000000-0008-0000-0500-00007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00000000-0008-0000-0500-00007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00000000-0008-0000-0500-00008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00000000-0008-0000-0500-00008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500-00008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500-000083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00000000-0008-0000-0500-00008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00000000-0008-0000-0500-00008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00000000-0008-0000-0500-00008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00000000-0008-0000-0500-00008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0000000-0008-0000-0500-00008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00000000-0008-0000-0500-00008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00000000-0008-0000-0500-00008A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00000000-0008-0000-0500-00008B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00000000-0008-0000-0500-00008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00000000-0008-0000-0500-00008D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500-00008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00000000-0008-0000-0500-00008F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00000000-0008-0000-0500-00009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00000000-0008-0000-0500-00009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0000000-0008-0000-0500-00009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00000000-0008-0000-0500-00009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00000000-0008-0000-0500-00009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00000000-0008-0000-0500-00009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0000000-0008-0000-0500-00009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00000000-0008-0000-0500-000097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0000000-0008-0000-0500-00009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00000000-0008-0000-0500-000099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00000000-0008-0000-0500-00009A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0000000-0008-0000-0500-00009B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00000000-0008-0000-0500-00009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00000000-0008-0000-0500-00009D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00000000-0008-0000-0500-00009E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00000000-0008-0000-0500-00009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00000000-0008-0000-0500-0000A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00000000-0008-0000-0500-0000A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500-0000A2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0000000-0008-0000-0500-0000A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00000000-0008-0000-0500-0000A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00000000-0008-0000-0500-0000A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00000000-0008-0000-0500-0000A6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00000000-0008-0000-0500-0000A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00000000-0008-0000-0500-0000A8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0000000-0008-0000-0500-0000A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00000000-0008-0000-0500-0000AA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00000000-0008-0000-0500-0000AB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00000000-0008-0000-0500-0000A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00000000-0008-0000-0500-0000A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00000000-0008-0000-0500-0000A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00000000-0008-0000-0500-0000A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00000000-0008-0000-0500-0000B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00000000-0008-0000-0500-0000B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00000000-0008-0000-0500-0000B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00000000-0008-0000-0500-0000B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00000000-0008-0000-0500-0000B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00000000-0008-0000-0500-0000B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00000000-0008-0000-0500-0000B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00000000-0008-0000-0500-0000B7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00000000-0008-0000-0500-0000B8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00000000-0008-0000-0500-0000B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00000000-0008-0000-0500-0000B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00000000-0008-0000-0500-0000B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00000000-0008-0000-0500-0000B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00000000-0008-0000-0500-0000B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00000000-0008-0000-0500-0000B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00000000-0008-0000-0500-0000B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00000000-0008-0000-0500-0000C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00000000-0008-0000-0500-0000C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00000000-0008-0000-0500-0000C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00000000-0008-0000-0500-0000C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00000000-0008-0000-0500-0000C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00000000-0008-0000-0500-0000C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00000000-0008-0000-0500-0000C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00000000-0008-0000-0500-0000C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00000000-0008-0000-0500-0000C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00000000-0008-0000-0500-0000C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0000000-0008-0000-0500-0000C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00000000-0008-0000-0500-0000CB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00000000-0008-0000-0500-0000C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00000000-0008-0000-0500-0000CD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00000000-0008-0000-0500-0000C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00000000-0008-0000-0500-0000CF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00000000-0008-0000-0500-0000D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00000000-0008-0000-0500-0000D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00000000-0008-0000-0500-0000D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500-0000D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00000000-0008-0000-0500-0000D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00000000-0008-0000-0500-0000D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00000000-0008-0000-0500-0000D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00000000-0008-0000-0500-0000D7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00000000-0008-0000-0500-0000D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00000000-0008-0000-0500-0000D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00000000-0008-0000-0500-0000DA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00000000-0008-0000-0500-0000D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00000000-0008-0000-0500-0000D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00000000-0008-0000-0500-0000D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00000000-0008-0000-0500-0000D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00000000-0008-0000-0500-0000D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00000000-0008-0000-0500-0000E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00000000-0008-0000-0500-0000E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00000000-0008-0000-0500-0000E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00000000-0008-0000-0500-0000E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00000000-0008-0000-0500-0000E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00000000-0008-0000-0500-0000E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00000000-0008-0000-0500-0000E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00000000-0008-0000-0500-0000E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00000000-0008-0000-0500-0000E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00000000-0008-0000-0500-0000E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00000000-0008-0000-0500-0000E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00000000-0008-0000-0500-0000E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00000000-0008-0000-0500-0000E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00000000-0008-0000-0500-0000ED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00000000-0008-0000-0500-0000E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00000000-0008-0000-0500-0000EF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00000000-0008-0000-0500-0000F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00000000-0008-0000-0500-0000F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0000000-0008-0000-0500-0000F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00000000-0008-0000-0500-0000F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00000000-0008-0000-0500-0000F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00000000-0008-0000-0500-0000F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00000000-0008-0000-0500-0000F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00000000-0008-0000-0500-0000F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00000000-0008-0000-0500-0000F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00000000-0008-0000-0500-0000F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00000000-0008-0000-0500-0000F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00000000-0008-0000-0500-0000F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00000000-0008-0000-0500-0000F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00000000-0008-0000-0500-0000FD01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400050</xdr:colOff>
      <xdr:row>0</xdr:row>
      <xdr:rowOff>133350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00000000-0008-0000-0500-0000FE010000}"/>
            </a:ext>
          </a:extLst>
        </xdr:cNvPr>
        <xdr:cNvSpPr txBox="1"/>
      </xdr:nvSpPr>
      <xdr:spPr>
        <a:xfrm>
          <a:off x="1308100" y="0"/>
          <a:ext cx="20193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390525</xdr:colOff>
      <xdr:row>0</xdr:row>
      <xdr:rowOff>153035</xdr:rowOff>
    </xdr:to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00000000-0008-0000-0500-0000FF010000}"/>
            </a:ext>
          </a:extLst>
        </xdr:cNvPr>
        <xdr:cNvSpPr txBox="1"/>
      </xdr:nvSpPr>
      <xdr:spPr>
        <a:xfrm>
          <a:off x="1308100" y="0"/>
          <a:ext cx="20097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00000000-0008-0000-0500-000000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00000000-0008-0000-0500-000001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00000000-0008-0000-0500-000002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00000000-0008-0000-0500-000003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400050</xdr:colOff>
      <xdr:row>0</xdr:row>
      <xdr:rowOff>133350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00000000-0008-0000-0500-000004020000}"/>
            </a:ext>
          </a:extLst>
        </xdr:cNvPr>
        <xdr:cNvSpPr txBox="1"/>
      </xdr:nvSpPr>
      <xdr:spPr>
        <a:xfrm>
          <a:off x="1308100" y="0"/>
          <a:ext cx="20193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390525</xdr:colOff>
      <xdr:row>0</xdr:row>
      <xdr:rowOff>153035</xdr:rowOff>
    </xdr:to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00000000-0008-0000-0500-000005020000}"/>
            </a:ext>
          </a:extLst>
        </xdr:cNvPr>
        <xdr:cNvSpPr txBox="1"/>
      </xdr:nvSpPr>
      <xdr:spPr>
        <a:xfrm>
          <a:off x="1308100" y="0"/>
          <a:ext cx="20097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00000000-0008-0000-0500-000006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00000000-0008-0000-0500-000007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00000000-0008-0000-0500-000008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190500</xdr:rowOff>
    </xdr:from>
    <xdr:to>
      <xdr:col>3</xdr:col>
      <xdr:colOff>285750</xdr:colOff>
      <xdr:row>5</xdr:row>
      <xdr:rowOff>76200</xdr:rowOff>
    </xdr:to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00000000-0008-0000-0500-000009020000}"/>
            </a:ext>
          </a:extLst>
        </xdr:cNvPr>
        <xdr:cNvSpPr txBox="1"/>
      </xdr:nvSpPr>
      <xdr:spPr>
        <a:xfrm>
          <a:off x="1308100" y="12604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00000000-0008-0000-0500-00000A02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00000000-0008-0000-0500-00000B02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00000000-0008-0000-0500-00000C02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00000000-0008-0000-0500-00000D02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285750</xdr:colOff>
      <xdr:row>4</xdr:row>
      <xdr:rowOff>133350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00000000-0008-0000-0500-00000E020000}"/>
            </a:ext>
          </a:extLst>
        </xdr:cNvPr>
        <xdr:cNvSpPr txBox="1"/>
      </xdr:nvSpPr>
      <xdr:spPr>
        <a:xfrm>
          <a:off x="1308100" y="10699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276225</xdr:colOff>
      <xdr:row>4</xdr:row>
      <xdr:rowOff>153035</xdr:rowOff>
    </xdr:to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00000000-0008-0000-0500-00000F020000}"/>
            </a:ext>
          </a:extLst>
        </xdr:cNvPr>
        <xdr:cNvSpPr txBox="1"/>
      </xdr:nvSpPr>
      <xdr:spPr>
        <a:xfrm>
          <a:off x="1308100" y="10699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00000000-0008-0000-0500-00001002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0000000-0008-0000-0500-00001102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00000000-0008-0000-0500-00001202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00000000-0008-0000-0500-000013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00000000-0008-0000-0500-000014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00000000-0008-0000-0500-000015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00000000-0008-0000-0500-000016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00000000-0008-0000-0500-000017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00000000-0008-0000-0500-00001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00000000-0008-0000-0500-000019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00000000-0008-0000-0500-00001A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00000000-0008-0000-0500-00001B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00000000-0008-0000-0500-00001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00000000-0008-0000-0500-00001D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00000000-0008-0000-0500-00001E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00000000-0008-0000-0500-00001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00000000-0008-0000-0500-000020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00000000-0008-0000-0500-00002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00000000-0008-0000-0500-000022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00000000-0008-0000-0500-000023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00000000-0008-0000-0500-00002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00000000-0008-0000-0500-00002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00000000-0008-0000-0500-000026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00000000-0008-0000-0500-000027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00000000-0008-0000-0500-000028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00000000-0008-0000-0500-00002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00000000-0008-0000-0500-00002A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00000000-0008-0000-0500-00002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00000000-0008-0000-0500-00002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00000000-0008-0000-0500-00002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00000000-0008-0000-0500-00002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00000000-0008-0000-0500-00002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00000000-0008-0000-0500-00003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00000000-0008-0000-0500-000031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00000000-0008-0000-0500-00003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00000000-0008-0000-0500-00003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00000000-0008-0000-0500-00003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00000000-0008-0000-0500-00003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00000000-0008-0000-0500-00003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00000000-0008-0000-0500-000037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00000000-0008-0000-0500-000038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00000000-0008-0000-0500-000039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00000000-0008-0000-0500-00003A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00000000-0008-0000-0500-00003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00000000-0008-0000-0500-00003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00000000-0008-0000-0500-00003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00000000-0008-0000-0500-00003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00000000-0008-0000-0500-00003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00000000-0008-0000-0500-00004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00000000-0008-0000-0500-000041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00000000-0008-0000-0500-00004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00000000-0008-0000-0500-00004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00000000-0008-0000-0500-00004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00000000-0008-0000-0500-00004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00000000-0008-0000-0500-00004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00000000-0008-0000-0500-000047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00000000-0008-0000-0500-00004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00000000-0008-0000-0500-000049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00000000-0008-0000-0500-00004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00000000-0008-0000-0500-00004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00000000-0008-0000-0500-00004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00000000-0008-0000-0500-00004D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00000000-0008-0000-0500-00004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00000000-0008-0000-0500-00004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00000000-0008-0000-0500-00005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00000000-0008-0000-0500-00005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00000000-0008-0000-0500-00005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00000000-0008-0000-0500-00005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00000000-0008-0000-0500-00005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00000000-0008-0000-0500-00005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00000000-0008-0000-0500-00005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00000000-0008-0000-0500-00005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00000000-0008-0000-0500-00005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00000000-0008-0000-0500-00005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00000000-0008-0000-0500-00005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00000000-0008-0000-0500-00005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00000000-0008-0000-0500-00005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00000000-0008-0000-0500-00005D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00000000-0008-0000-0500-00005E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00000000-0008-0000-0500-00005F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00000000-0008-0000-0500-000060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00000000-0008-0000-0500-00006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00000000-0008-0000-0500-000062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00000000-0008-0000-0500-000063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00000000-0008-0000-0500-00006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00000000-0008-0000-0500-00006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00000000-0008-0000-0500-00006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00000000-0008-0000-0500-000067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00000000-0008-0000-0500-00006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00000000-0008-0000-0500-00006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00000000-0008-0000-0500-00006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00000000-0008-0000-0500-00006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00000000-0008-0000-0500-00006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00000000-0008-0000-0500-00006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00000000-0008-0000-0500-00006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00000000-0008-0000-0500-00006F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00000000-0008-0000-0500-00007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00000000-0008-0000-0500-00007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00000000-0008-0000-0500-00007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00000000-0008-0000-0500-00007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00000000-0008-0000-0500-00007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00000000-0008-0000-0500-00007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00000000-0008-0000-0500-00007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00000000-0008-0000-0500-00007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00000000-0008-0000-0500-00007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00000000-0008-0000-0500-00007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00000000-0008-0000-0500-00007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00000000-0008-0000-0500-00007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00000000-0008-0000-0500-00007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00000000-0008-0000-0500-00007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00000000-0008-0000-0500-00007E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00000000-0008-0000-0500-00007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00000000-0008-0000-0500-00008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00000000-0008-0000-0500-00008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00000000-0008-0000-0500-00008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00000000-0008-0000-0500-00008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00000000-0008-0000-0500-00008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00000000-0008-0000-0500-00008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00000000-0008-0000-0500-00008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00000000-0008-0000-0500-00008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00000000-0008-0000-0500-00008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00000000-0008-0000-0500-00008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00000000-0008-0000-0500-00008A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00000000-0008-0000-0500-00008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00000000-0008-0000-0500-00008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00000000-0008-0000-0500-00008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0000000-0008-0000-0500-00008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00000000-0008-0000-0500-00008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00000000-0008-0000-0500-00009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00000000-0008-0000-0500-000091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00000000-0008-0000-0500-000092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00000000-0008-0000-0500-00009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00000000-0008-0000-0500-000094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00000000-0008-0000-0500-00009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00000000-0008-0000-0500-000096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00000000-0008-0000-0500-00009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00000000-0008-0000-0500-00009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00000000-0008-0000-0500-00009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00000000-0008-0000-0500-00009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00000000-0008-0000-0500-00009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00000000-0008-0000-0500-00009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00000000-0008-0000-0500-00009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00000000-0008-0000-0500-00009E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00000000-0008-0000-0500-00009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00000000-0008-0000-0500-0000A0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00000000-0008-0000-0500-0000A1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00000000-0008-0000-0500-0000A2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00000000-0008-0000-0500-0000A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00000000-0008-0000-0500-0000A4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00000000-0008-0000-0500-0000A5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00000000-0008-0000-0500-0000A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00000000-0008-0000-0500-0000A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00000000-0008-0000-0500-0000A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00000000-0008-0000-0500-0000A9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0000000-0008-0000-0500-0000A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00000000-0008-0000-0500-0000A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00000000-0008-0000-0500-0000A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00000000-0008-0000-0500-0000AD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00000000-0008-0000-0500-0000A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00000000-0008-0000-0500-0000AF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00000000-0008-0000-0500-0000B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00000000-0008-0000-0500-0000B1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00000000-0008-0000-0500-0000B2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00000000-0008-0000-0500-0000B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00000000-0008-0000-0500-0000B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00000000-0008-0000-0500-0000B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00000000-0008-0000-0500-0000B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00000000-0008-0000-0500-0000B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00000000-0008-0000-0500-0000B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00000000-0008-0000-0500-0000B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00000000-0008-0000-0500-0000B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00000000-0008-0000-0500-0000B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00000000-0008-0000-0500-0000B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00000000-0008-0000-0500-0000B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00000000-0008-0000-0500-0000BE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00000000-0008-0000-0500-0000BF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00000000-0008-0000-0500-0000C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00000000-0008-0000-0500-0000C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00000000-0008-0000-0500-0000C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00000000-0008-0000-0500-0000C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00000000-0008-0000-0500-0000C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00000000-0008-0000-0500-0000C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00000000-0008-0000-0500-0000C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00000000-0008-0000-0500-0000C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00000000-0008-0000-0500-0000C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00000000-0008-0000-0500-0000C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00000000-0008-0000-0500-0000C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00000000-0008-0000-0500-0000C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00000000-0008-0000-0500-0000C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00000000-0008-0000-0500-0000C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00000000-0008-0000-0500-0000C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00000000-0008-0000-0500-0000C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00000000-0008-0000-0500-0000D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00000000-0008-0000-0500-0000D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00000000-0008-0000-0500-0000D2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00000000-0008-0000-0500-0000D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00000000-0008-0000-0500-0000D4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00000000-0008-0000-0500-0000D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00000000-0008-0000-0500-0000D6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00000000-0008-0000-0500-0000D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00000000-0008-0000-0500-0000D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00000000-0008-0000-0500-0000D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00000000-0008-0000-0500-0000D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00000000-0008-0000-0500-0000D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00000000-0008-0000-0500-0000D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00000000-0008-0000-0500-0000D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00000000-0008-0000-0500-0000DE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00000000-0008-0000-0500-0000D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00000000-0008-0000-0500-0000E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00000000-0008-0000-0500-0000E1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00000000-0008-0000-0500-0000E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00000000-0008-0000-0500-0000E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00000000-0008-0000-0500-0000E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00000000-0008-0000-0500-0000E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00000000-0008-0000-0500-0000E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00000000-0008-0000-0500-0000E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00000000-0008-0000-0500-0000E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00000000-0008-0000-0500-0000E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00000000-0008-0000-0500-0000E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00000000-0008-0000-0500-0000E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00000000-0008-0000-0500-0000E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00000000-0008-0000-0500-0000E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00000000-0008-0000-0500-0000E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00000000-0008-0000-0500-0000E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00000000-0008-0000-0500-0000F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00000000-0008-0000-0500-0000F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00000000-0008-0000-0500-0000F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00000000-0008-0000-0500-0000F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00000000-0008-0000-0500-0000F4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00000000-0008-0000-0500-0000F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00000000-0008-0000-0500-0000F6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00000000-0008-0000-0500-0000F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00000000-0008-0000-0500-0000F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00000000-0008-0000-0500-0000F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00000000-0008-0000-0500-0000F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00000000-0008-0000-0500-0000F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00000000-0008-0000-0500-0000F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00000000-0008-0000-0500-0000F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00000000-0008-0000-0500-0000F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00000000-0008-0000-0500-0000F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00000000-0008-0000-0500-00000003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00000000-0008-0000-0500-00000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00000000-0008-0000-0500-00000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00000000-0008-0000-0500-00000303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190500</xdr:rowOff>
    </xdr:from>
    <xdr:to>
      <xdr:col>3</xdr:col>
      <xdr:colOff>285750</xdr:colOff>
      <xdr:row>6</xdr:row>
      <xdr:rowOff>76200</xdr:rowOff>
    </xdr:to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00000000-0008-0000-0500-000004030000}"/>
            </a:ext>
          </a:extLst>
        </xdr:cNvPr>
        <xdr:cNvSpPr txBox="1"/>
      </xdr:nvSpPr>
      <xdr:spPr>
        <a:xfrm>
          <a:off x="1308100" y="15081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00000000-0008-0000-0500-00000503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00000000-0008-0000-0500-00000603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153035</xdr:rowOff>
    </xdr:to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00000000-0008-0000-0500-000007030000}"/>
            </a:ext>
          </a:extLst>
        </xdr:cNvPr>
        <xdr:cNvSpPr txBox="1"/>
      </xdr:nvSpPr>
      <xdr:spPr>
        <a:xfrm>
          <a:off x="1308100" y="15652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29210</xdr:rowOff>
    </xdr:to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00000000-0008-0000-0500-000008030000}"/>
            </a:ext>
          </a:extLst>
        </xdr:cNvPr>
        <xdr:cNvSpPr txBox="1"/>
      </xdr:nvSpPr>
      <xdr:spPr>
        <a:xfrm>
          <a:off x="1308100" y="17265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285750</xdr:colOff>
      <xdr:row>5</xdr:row>
      <xdr:rowOff>133350</xdr:rowOff>
    </xdr:to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00000000-0008-0000-0500-000009030000}"/>
            </a:ext>
          </a:extLst>
        </xdr:cNvPr>
        <xdr:cNvSpPr txBox="1"/>
      </xdr:nvSpPr>
      <xdr:spPr>
        <a:xfrm>
          <a:off x="1308100" y="13176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00000000-0008-0000-0500-00000A03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00000000-0008-0000-0500-00000B03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37465</xdr:rowOff>
    </xdr:to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00000000-0008-0000-0500-00000C030000}"/>
            </a:ext>
          </a:extLst>
        </xdr:cNvPr>
        <xdr:cNvSpPr txBox="1"/>
      </xdr:nvSpPr>
      <xdr:spPr>
        <a:xfrm>
          <a:off x="1308100" y="17265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00000000-0008-0000-0500-00000D03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00000000-0008-0000-0500-00000E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00000000-0008-0000-0500-00000F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00000000-0008-0000-0500-000010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00000000-0008-0000-0500-000011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00000000-0008-0000-0500-000012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00000000-0008-0000-0500-00001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00000000-0008-0000-0500-000014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00000000-0008-0000-0500-000015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00000000-0008-0000-0500-000016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00000000-0008-0000-0500-00001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00000000-0008-0000-0500-000018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00000000-0008-0000-0500-000019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00000000-0008-0000-0500-00001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00000000-0008-0000-0500-00001B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00000000-0008-0000-0500-00001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00000000-0008-0000-0500-00001D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00000000-0008-0000-0500-00001E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00000000-0008-0000-0500-00001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00000000-0008-0000-0500-00002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00000000-0008-0000-0500-000021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00000000-0008-0000-0500-000022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00000000-0008-0000-0500-000023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00000000-0008-0000-0500-00002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00000000-0008-0000-0500-000025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00000000-0008-0000-0500-00002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00000000-0008-0000-0500-00002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00000000-0008-0000-0500-00002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00000000-0008-0000-0500-00002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00000000-0008-0000-0500-00002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00000000-0008-0000-0500-00002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00000000-0008-0000-0500-00002C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00000000-0008-0000-0500-00002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00000000-0008-0000-0500-00002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00000000-0008-0000-0500-00002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00000000-0008-0000-0500-00003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00000000-0008-0000-0500-00003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00000000-0008-0000-0500-000032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00000000-0008-0000-0500-000033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00000000-0008-0000-0500-000034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00000000-0008-0000-0500-000035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00000000-0008-0000-0500-00003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00000000-0008-0000-0500-00003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00000000-0008-0000-0500-00003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00000000-0008-0000-0500-00003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00000000-0008-0000-0500-00003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00000000-0008-0000-0500-00003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00000000-0008-0000-0500-00003C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00000000-0008-0000-0500-00003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00000000-0008-0000-0500-00003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00000000-0008-0000-0500-00003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00000000-0008-0000-0500-00004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00000000-0008-0000-0500-00004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00000000-0008-0000-0500-000042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00000000-0008-0000-0500-00004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00000000-0008-0000-0500-000044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00000000-0008-0000-0500-00004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00000000-0008-0000-0500-00004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00000000-0008-0000-0500-00004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00000000-0008-0000-0500-000048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00000000-0008-0000-0500-00004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00000000-0008-0000-0500-00004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00000000-0008-0000-0500-00004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00000000-0008-0000-0500-00004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00000000-0008-0000-0500-00004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00000000-0008-0000-0500-00004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00000000-0008-0000-0500-00004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00000000-0008-0000-0500-00005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00000000-0008-0000-0500-00005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00000000-0008-0000-0500-00005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00000000-0008-0000-0500-00005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00000000-0008-0000-0500-00005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00000000-0008-0000-0500-00005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00000000-0008-0000-0500-00005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00000000-0008-0000-0500-00005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00000000-0008-0000-0500-000058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00000000-0008-0000-0500-000059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00000000-0008-0000-0500-00005A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00000000-0008-0000-0500-00005B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00000000-0008-0000-0500-00005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00000000-0008-0000-0500-00005D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00000000-0008-0000-0500-00005E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00000000-0008-0000-0500-00005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00000000-0008-0000-0500-00006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00000000-0008-0000-0500-00006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00000000-0008-0000-0500-000062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00000000-0008-0000-0500-00006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00000000-0008-0000-0500-00006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00000000-0008-0000-0500-00006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00000000-0008-0000-0500-00006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00000000-0008-0000-0500-00006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00000000-0008-0000-0500-00006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00000000-0008-0000-0500-00006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00000000-0008-0000-0500-00006A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00000000-0008-0000-0500-00006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00000000-0008-0000-0500-00006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00000000-0008-0000-0500-00006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00000000-0008-0000-0500-00006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00000000-0008-0000-0500-00006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00000000-0008-0000-0500-00007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00000000-0008-0000-0500-00007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00000000-0008-0000-0500-00007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00000000-0008-0000-0500-00007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00000000-0008-0000-0500-00007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00000000-0008-0000-0500-00007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00000000-0008-0000-0500-00007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00000000-0008-0000-0500-00007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00000000-0008-0000-0500-00007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00000000-0008-0000-0500-000079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00000000-0008-0000-0500-00007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00000000-0008-0000-0500-00007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00000000-0008-0000-0500-00007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00000000-0008-0000-0500-00007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00000000-0008-0000-0500-00007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00000000-0008-0000-0500-00007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00000000-0008-0000-0500-00008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00000000-0008-0000-0500-00008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00000000-0008-0000-0500-00008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00000000-0008-0000-0500-00008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00000000-0008-0000-0500-00008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00000000-0008-0000-0500-000085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00000000-0008-0000-0500-00008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00000000-0008-0000-0500-00008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00000000-0008-0000-0500-00008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00000000-0008-0000-0500-00008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00000000-0008-0000-0500-00008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00000000-0008-0000-0500-00008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00000000-0008-0000-0500-00008C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00000000-0008-0000-0500-00008D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00000000-0008-0000-0500-00008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00000000-0008-0000-0500-00008F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00000000-0008-0000-0500-00009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00000000-0008-0000-0500-00009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00000000-0008-0000-0500-00009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00000000-0008-0000-0500-00009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00000000-0008-0000-0500-00009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00000000-0008-0000-0500-00009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00000000-0008-0000-0500-00009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00000000-0008-0000-0500-00009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00000000-0008-0000-0500-00009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00000000-0008-0000-0500-000099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00000000-0008-0000-0500-00009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00000000-0008-0000-0500-00009B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00000000-0008-0000-0500-00009C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00000000-0008-0000-0500-00009D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00000000-0008-0000-0500-00009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00000000-0008-0000-0500-00009F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00000000-0008-0000-0500-0000A0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00000000-0008-0000-0500-0000A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00000000-0008-0000-0500-0000A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00000000-0008-0000-0500-0000A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00000000-0008-0000-0500-0000A4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00000000-0008-0000-0500-0000A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00000000-0008-0000-0500-0000A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00000000-0008-0000-0500-0000A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00000000-0008-0000-0500-0000A8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00000000-0008-0000-0500-0000A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00000000-0008-0000-0500-0000AA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00000000-0008-0000-0500-0000A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00000000-0008-0000-0500-0000AC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00000000-0008-0000-0500-0000AD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00000000-0008-0000-0500-0000A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00000000-0008-0000-0500-0000A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00000000-0008-0000-0500-0000B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00000000-0008-0000-0500-0000B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00000000-0008-0000-0500-0000B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00000000-0008-0000-0500-0000B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00000000-0008-0000-0500-0000B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00000000-0008-0000-0500-0000B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00000000-0008-0000-0500-0000B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00000000-0008-0000-0500-0000B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00000000-0008-0000-0500-0000B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00000000-0008-0000-0500-0000B9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00000000-0008-0000-0500-0000BA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00000000-0008-0000-0500-0000B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00000000-0008-0000-0500-0000B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00000000-0008-0000-0500-0000B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00000000-0008-0000-0500-0000B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00000000-0008-0000-0500-0000B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00000000-0008-0000-0500-0000C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00000000-0008-0000-0500-0000C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00000000-0008-0000-0500-0000C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00000000-0008-0000-0500-0000C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00000000-0008-0000-0500-0000C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00000000-0008-0000-0500-0000C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00000000-0008-0000-0500-0000C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00000000-0008-0000-0500-0000C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00000000-0008-0000-0500-0000C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00000000-0008-0000-0500-0000C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00000000-0008-0000-0500-0000C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00000000-0008-0000-0500-0000C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00000000-0008-0000-0500-0000C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00000000-0008-0000-0500-0000CD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00000000-0008-0000-0500-0000C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00000000-0008-0000-0500-0000CF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00000000-0008-0000-0500-0000D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00000000-0008-0000-0500-0000D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00000000-0008-0000-0500-0000D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00000000-0008-0000-0500-0000D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00000000-0008-0000-0500-0000D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00000000-0008-0000-0500-0000D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00000000-0008-0000-0500-0000D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00000000-0008-0000-0500-0000D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00000000-0008-0000-0500-0000D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00000000-0008-0000-0500-0000D9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00000000-0008-0000-0500-0000D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00000000-0008-0000-0500-0000D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00000000-0008-0000-0500-0000DC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00000000-0008-0000-0500-0000D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00000000-0008-0000-0500-0000D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00000000-0008-0000-0500-0000D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00000000-0008-0000-0500-0000E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00000000-0008-0000-0500-0000E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00000000-0008-0000-0500-0000E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00000000-0008-0000-0500-0000E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00000000-0008-0000-0500-0000E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00000000-0008-0000-0500-0000E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00000000-0008-0000-0500-0000E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00000000-0008-0000-0500-0000E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00000000-0008-0000-0500-0000E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00000000-0008-0000-0500-0000E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00000000-0008-0000-0500-0000E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00000000-0008-0000-0500-0000E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00000000-0008-0000-0500-0000E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00000000-0008-0000-0500-0000E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00000000-0008-0000-0500-0000E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00000000-0008-0000-0500-0000EF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00000000-0008-0000-0500-0000F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00000000-0008-0000-0500-0000F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00000000-0008-0000-0500-0000F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00000000-0008-0000-0500-0000F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00000000-0008-0000-0500-0000F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00000000-0008-0000-0500-0000F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00000000-0008-0000-0500-0000F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00000000-0008-0000-0500-0000F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00000000-0008-0000-0500-0000F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00000000-0008-0000-0500-0000F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00000000-0008-0000-0500-0000F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00000000-0008-0000-0500-0000F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00000000-0008-0000-0500-0000F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00000000-0008-0000-0500-0000F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00000000-0008-0000-0500-0000F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104775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6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6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6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6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6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6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6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6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6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6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11</xdr:col>
          <xdr:colOff>66675</xdr:colOff>
          <xdr:row>12</xdr:row>
          <xdr:rowOff>76200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6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11</xdr:col>
          <xdr:colOff>66675</xdr:colOff>
          <xdr:row>13</xdr:row>
          <xdr:rowOff>47625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6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6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11</xdr:col>
          <xdr:colOff>66675</xdr:colOff>
          <xdr:row>14</xdr:row>
          <xdr:rowOff>142875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6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6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6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6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6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6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6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247650</xdr:colOff>
          <xdr:row>8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6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6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6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6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6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6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6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6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6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6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6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6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6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6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6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6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6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104775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6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6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6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6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6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6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6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6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6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6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11</xdr:col>
          <xdr:colOff>66675</xdr:colOff>
          <xdr:row>12</xdr:row>
          <xdr:rowOff>76200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6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11</xdr:col>
          <xdr:colOff>66675</xdr:colOff>
          <xdr:row>13</xdr:row>
          <xdr:rowOff>47625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6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6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11</xdr:col>
          <xdr:colOff>66675</xdr:colOff>
          <xdr:row>14</xdr:row>
          <xdr:rowOff>142875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6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6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6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6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6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6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6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247650</xdr:colOff>
          <xdr:row>8</xdr:row>
          <xdr:rowOff>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6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6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6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6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6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6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6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6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6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6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6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6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6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6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6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66675</xdr:rowOff>
        </xdr:from>
        <xdr:to>
          <xdr:col>3</xdr:col>
          <xdr:colOff>66675</xdr:colOff>
          <xdr:row>7</xdr:row>
          <xdr:rowOff>161925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6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6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6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104775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6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6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6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6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6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6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6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6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6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6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11</xdr:col>
          <xdr:colOff>66675</xdr:colOff>
          <xdr:row>12</xdr:row>
          <xdr:rowOff>76200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6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11</xdr:col>
          <xdr:colOff>66675</xdr:colOff>
          <xdr:row>13</xdr:row>
          <xdr:rowOff>47625</xdr:rowOff>
        </xdr:to>
        <xdr:sp macro="" textlink="">
          <xdr:nvSpPr>
            <xdr:cNvPr id="8281" name="Check Box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6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6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11</xdr:col>
          <xdr:colOff>66675</xdr:colOff>
          <xdr:row>14</xdr:row>
          <xdr:rowOff>142875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6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8284" name="Check Box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6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6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6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6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6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6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247650</xdr:colOff>
          <xdr:row>8</xdr:row>
          <xdr:rowOff>0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6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6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6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6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6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6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6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6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6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6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6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6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6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6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6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6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6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104775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6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6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6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6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6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8312" name="Check Box 120" hidden="1">
              <a:extLst>
                <a:ext uri="{63B3BB69-23CF-44E3-9099-C40C66FF867C}">
                  <a14:compatExt spid="_x0000_s8312"/>
                </a:ext>
                <a:ext uri="{FF2B5EF4-FFF2-40B4-BE49-F238E27FC236}">
                  <a16:creationId xmlns:a16="http://schemas.microsoft.com/office/drawing/2014/main" id="{00000000-0008-0000-0600-00007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8313" name="Check Box 121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6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6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6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6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11</xdr:col>
          <xdr:colOff>66675</xdr:colOff>
          <xdr:row>12</xdr:row>
          <xdr:rowOff>76200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6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11</xdr:col>
          <xdr:colOff>66675</xdr:colOff>
          <xdr:row>13</xdr:row>
          <xdr:rowOff>47625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6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8319" name="Check Box 127" hidden="1">
              <a:extLst>
                <a:ext uri="{63B3BB69-23CF-44E3-9099-C40C66FF867C}">
                  <a14:compatExt spid="_x0000_s8319"/>
                </a:ext>
                <a:ext uri="{FF2B5EF4-FFF2-40B4-BE49-F238E27FC236}">
                  <a16:creationId xmlns:a16="http://schemas.microsoft.com/office/drawing/2014/main" id="{00000000-0008-0000-0600-00007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11</xdr:col>
          <xdr:colOff>66675</xdr:colOff>
          <xdr:row>14</xdr:row>
          <xdr:rowOff>142875</xdr:rowOff>
        </xdr:to>
        <xdr:sp macro="" textlink="">
          <xdr:nvSpPr>
            <xdr:cNvPr id="8320" name="Check Box 128" hidden="1">
              <a:extLst>
                <a:ext uri="{63B3BB69-23CF-44E3-9099-C40C66FF867C}">
                  <a14:compatExt spid="_x0000_s8320"/>
                </a:ext>
                <a:ext uri="{FF2B5EF4-FFF2-40B4-BE49-F238E27FC236}">
                  <a16:creationId xmlns:a16="http://schemas.microsoft.com/office/drawing/2014/main" id="{00000000-0008-0000-0600-00008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8321" name="Check Box 129" hidden="1">
              <a:extLst>
                <a:ext uri="{63B3BB69-23CF-44E3-9099-C40C66FF867C}">
                  <a14:compatExt spid="_x0000_s8321"/>
                </a:ext>
                <a:ext uri="{FF2B5EF4-FFF2-40B4-BE49-F238E27FC236}">
                  <a16:creationId xmlns:a16="http://schemas.microsoft.com/office/drawing/2014/main" id="{00000000-0008-0000-0600-00008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00000000-0008-0000-0600-00008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0000000-0008-0000-0600-00008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00000000-0008-0000-0600-00008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  <a:ext uri="{FF2B5EF4-FFF2-40B4-BE49-F238E27FC236}">
                  <a16:creationId xmlns:a16="http://schemas.microsoft.com/office/drawing/2014/main" id="{00000000-0008-0000-0600-00008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  <a:ext uri="{FF2B5EF4-FFF2-40B4-BE49-F238E27FC236}">
                  <a16:creationId xmlns:a16="http://schemas.microsoft.com/office/drawing/2014/main" id="{00000000-0008-0000-0600-00008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247650</xdr:colOff>
          <xdr:row>8</xdr:row>
          <xdr:rowOff>0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  <a:ext uri="{FF2B5EF4-FFF2-40B4-BE49-F238E27FC236}">
                  <a16:creationId xmlns:a16="http://schemas.microsoft.com/office/drawing/2014/main" id="{00000000-0008-0000-0600-00008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8328" name="Check Box 136" hidden="1">
              <a:extLst>
                <a:ext uri="{63B3BB69-23CF-44E3-9099-C40C66FF867C}">
                  <a14:compatExt spid="_x0000_s8328"/>
                </a:ext>
                <a:ext uri="{FF2B5EF4-FFF2-40B4-BE49-F238E27FC236}">
                  <a16:creationId xmlns:a16="http://schemas.microsoft.com/office/drawing/2014/main" id="{00000000-0008-0000-0600-00008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  <a:ext uri="{FF2B5EF4-FFF2-40B4-BE49-F238E27FC236}">
                  <a16:creationId xmlns:a16="http://schemas.microsoft.com/office/drawing/2014/main" id="{00000000-0008-0000-0600-00008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  <a:ext uri="{FF2B5EF4-FFF2-40B4-BE49-F238E27FC236}">
                  <a16:creationId xmlns:a16="http://schemas.microsoft.com/office/drawing/2014/main" id="{00000000-0008-0000-0600-00008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  <a:ext uri="{FF2B5EF4-FFF2-40B4-BE49-F238E27FC236}">
                  <a16:creationId xmlns:a16="http://schemas.microsoft.com/office/drawing/2014/main" id="{00000000-0008-0000-0600-00008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  <a:ext uri="{FF2B5EF4-FFF2-40B4-BE49-F238E27FC236}">
                  <a16:creationId xmlns:a16="http://schemas.microsoft.com/office/drawing/2014/main" id="{00000000-0008-0000-0600-00008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  <a:ext uri="{FF2B5EF4-FFF2-40B4-BE49-F238E27FC236}">
                  <a16:creationId xmlns:a16="http://schemas.microsoft.com/office/drawing/2014/main" id="{00000000-0008-0000-0600-00008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  <a:ext uri="{FF2B5EF4-FFF2-40B4-BE49-F238E27FC236}">
                  <a16:creationId xmlns:a16="http://schemas.microsoft.com/office/drawing/2014/main" id="{00000000-0008-0000-0600-00008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  <a:ext uri="{FF2B5EF4-FFF2-40B4-BE49-F238E27FC236}">
                  <a16:creationId xmlns:a16="http://schemas.microsoft.com/office/drawing/2014/main" id="{00000000-0008-0000-0600-00008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  <a:ext uri="{FF2B5EF4-FFF2-40B4-BE49-F238E27FC236}">
                  <a16:creationId xmlns:a16="http://schemas.microsoft.com/office/drawing/2014/main" id="{00000000-0008-0000-0600-00009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8337" name="Check Box 145" hidden="1">
              <a:extLst>
                <a:ext uri="{63B3BB69-23CF-44E3-9099-C40C66FF867C}">
                  <a14:compatExt spid="_x0000_s8337"/>
                </a:ext>
                <a:ext uri="{FF2B5EF4-FFF2-40B4-BE49-F238E27FC236}">
                  <a16:creationId xmlns:a16="http://schemas.microsoft.com/office/drawing/2014/main" id="{00000000-0008-0000-0600-00009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8338" name="Check Box 146" hidden="1">
              <a:extLst>
                <a:ext uri="{63B3BB69-23CF-44E3-9099-C40C66FF867C}">
                  <a14:compatExt spid="_x0000_s8338"/>
                </a:ext>
                <a:ext uri="{FF2B5EF4-FFF2-40B4-BE49-F238E27FC236}">
                  <a16:creationId xmlns:a16="http://schemas.microsoft.com/office/drawing/2014/main" id="{00000000-0008-0000-0600-00009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  <a:ext uri="{FF2B5EF4-FFF2-40B4-BE49-F238E27FC236}">
                  <a16:creationId xmlns:a16="http://schemas.microsoft.com/office/drawing/2014/main" id="{00000000-0008-0000-0600-00009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8340" name="Check Box 148" hidden="1">
              <a:extLst>
                <a:ext uri="{63B3BB69-23CF-44E3-9099-C40C66FF867C}">
                  <a14:compatExt spid="_x0000_s8340"/>
                </a:ext>
                <a:ext uri="{FF2B5EF4-FFF2-40B4-BE49-F238E27FC236}">
                  <a16:creationId xmlns:a16="http://schemas.microsoft.com/office/drawing/2014/main" id="{00000000-0008-0000-0600-00009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  <a:ext uri="{FF2B5EF4-FFF2-40B4-BE49-F238E27FC236}">
                  <a16:creationId xmlns:a16="http://schemas.microsoft.com/office/drawing/2014/main" id="{00000000-0008-0000-0600-00009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66675</xdr:rowOff>
        </xdr:from>
        <xdr:to>
          <xdr:col>3</xdr:col>
          <xdr:colOff>66675</xdr:colOff>
          <xdr:row>7</xdr:row>
          <xdr:rowOff>161925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  <a:ext uri="{FF2B5EF4-FFF2-40B4-BE49-F238E27FC236}">
                  <a16:creationId xmlns:a16="http://schemas.microsoft.com/office/drawing/2014/main" id="{00000000-0008-0000-0600-00009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6</xdr:col>
      <xdr:colOff>269875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308100" y="43719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320675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308100" y="43719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396875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308100" y="437197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269875</xdr:colOff>
      <xdr:row>19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308100" y="43719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269875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308100" y="43719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4</xdr:row>
      <xdr:rowOff>190500</xdr:rowOff>
    </xdr:from>
    <xdr:to>
      <xdr:col>3</xdr:col>
      <xdr:colOff>285750</xdr:colOff>
      <xdr:row>5</xdr:row>
      <xdr:rowOff>76200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1308100" y="12604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285750</xdr:colOff>
      <xdr:row>4</xdr:row>
      <xdr:rowOff>133350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1308100" y="10699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276225</xdr:colOff>
      <xdr:row>4</xdr:row>
      <xdr:rowOff>153035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1308100" y="10699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700-00007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0000000-0008-0000-0700-00007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700-00007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700-00007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700-00008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700-00008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700-00008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700-00008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700-00008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700-000088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700-00008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700-00008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00000000-0008-0000-0700-00008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000000-0008-0000-0700-00008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00000000-0008-0000-0700-00008D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0000000-0008-0000-0700-00008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700-00008F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700-000090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700-00009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700-000094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700-00009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0000000-0008-0000-0700-00009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00000000-0008-0000-0700-00009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700-00009C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700-00009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000000-0008-0000-0700-00009E00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00000000-0008-0000-0700-00009F00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700-0000A0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0000000-0008-0000-0700-0000A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700-0000A2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00000000-0008-0000-0700-0000A3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700-0000A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00000000-0008-0000-0700-0000A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0000000-0008-0000-0700-0000A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000000-0008-0000-0700-0000A7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0000000-0008-0000-0700-0000A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700-0000A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0000000-0008-0000-0700-0000AA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00000000-0008-0000-0700-0000AB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0000000-0008-0000-0700-0000A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00000000-0008-0000-0700-0000AD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00000000-0008-0000-0700-0000A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00000000-0008-0000-0700-0000AF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00000000-0008-0000-0700-0000B0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0000000-0008-0000-0700-0000B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700-0000B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00000000-0008-0000-0700-0000B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00000000-0008-0000-0700-0000B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0000000-0008-0000-0700-0000B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700-0000B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00000000-0008-0000-0700-0000B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0000000-0008-0000-0700-0000B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700-0000B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700-0000B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0000000-0008-0000-0700-0000B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700-0000BC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700-0000BD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00000000-0008-0000-0700-0000B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00000000-0008-0000-0700-0000B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700-0000C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0000000-0008-0000-0700-0000C1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0000000-0008-0000-0700-0000C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0000000-0008-0000-0700-0000C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00000000-0008-0000-0700-0000C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0000000-0008-0000-0700-0000C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700-0000C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0000000-0008-0000-0700-0000C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00000000-0008-0000-0700-0000C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0000000-0008-0000-0700-0000CA00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00000000-0008-0000-0700-0000C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00000000-0008-0000-0700-0000D2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00000000-0008-0000-0700-0000D3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700-0000D4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0000000-0008-0000-0700-0000D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00000000-0008-0000-0700-0000D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000000-0008-0000-0700-0000D7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00000000-0008-0000-0700-0000D8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0000000-0008-0000-0700-0000D9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0000000-0008-0000-0700-0000D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0000000-0008-0000-0700-0000D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00000000-0008-0000-0700-0000DC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0000000-0008-0000-0700-0000D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00000000-0008-0000-0700-0000D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00000000-0008-0000-0700-0000DF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00000000-0008-0000-0700-0000E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0000000-0008-0000-0700-0000E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700-0000E2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0000000-0008-0000-0700-0000E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0000000-0008-0000-0700-0000E4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00000000-0008-0000-0700-0000E5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0000000-0008-0000-0700-0000E6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00000000-0008-0000-0700-0000E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000000-0008-0000-0700-0000E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0000000-0008-0000-0700-0000E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700-0000E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00000000-0008-0000-0700-0000E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00000000-0008-0000-0700-0000E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00000000-0008-0000-0700-0000E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700-0000EE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00000000-0008-0000-0700-0000E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0000000-0008-0000-0700-0000F0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00000000-0008-0000-0700-0000F1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00000000-0008-0000-0700-0000F2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00000000-0008-0000-0700-0000F3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0000000-0008-0000-0700-0000F4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00000000-0008-0000-0700-0000F5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700-0000F6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0000000-0008-0000-0700-0000F7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0000000-0008-0000-0700-0000F8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00000000-0008-0000-0700-0000F9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00000000-0008-0000-0700-0000FA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00000000-0008-0000-0700-0000FB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00000000-0008-0000-0700-0000FC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00000000-0008-0000-0700-0000FD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00000000-0008-0000-0700-0000FE00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00000000-0008-0000-0700-0000FF00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00000000-0008-0000-0700-00000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00000000-0008-0000-0700-00000101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190500</xdr:rowOff>
    </xdr:from>
    <xdr:to>
      <xdr:col>3</xdr:col>
      <xdr:colOff>285750</xdr:colOff>
      <xdr:row>6</xdr:row>
      <xdr:rowOff>76200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700-000002010000}"/>
            </a:ext>
          </a:extLst>
        </xdr:cNvPr>
        <xdr:cNvSpPr txBox="1"/>
      </xdr:nvSpPr>
      <xdr:spPr>
        <a:xfrm>
          <a:off x="1308100" y="15081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00000000-0008-0000-0700-00000301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00000000-0008-0000-0700-00000401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153035</xdr:rowOff>
    </xdr:to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00000000-0008-0000-0700-000005010000}"/>
            </a:ext>
          </a:extLst>
        </xdr:cNvPr>
        <xdr:cNvSpPr txBox="1"/>
      </xdr:nvSpPr>
      <xdr:spPr>
        <a:xfrm>
          <a:off x="1308100" y="15652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29210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700-000006010000}"/>
            </a:ext>
          </a:extLst>
        </xdr:cNvPr>
        <xdr:cNvSpPr txBox="1"/>
      </xdr:nvSpPr>
      <xdr:spPr>
        <a:xfrm>
          <a:off x="1308100" y="17265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285750</xdr:colOff>
      <xdr:row>5</xdr:row>
      <xdr:rowOff>133350</xdr:rowOff>
    </xdr:to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00000000-0008-0000-0700-000007010000}"/>
            </a:ext>
          </a:extLst>
        </xdr:cNvPr>
        <xdr:cNvSpPr txBox="1"/>
      </xdr:nvSpPr>
      <xdr:spPr>
        <a:xfrm>
          <a:off x="1308100" y="13176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0000000-0008-0000-0700-00000801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00000000-0008-0000-0700-00000901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37465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700-00000A010000}"/>
            </a:ext>
          </a:extLst>
        </xdr:cNvPr>
        <xdr:cNvSpPr txBox="1"/>
      </xdr:nvSpPr>
      <xdr:spPr>
        <a:xfrm>
          <a:off x="1308100" y="17265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00000000-0008-0000-0700-00000B01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00000000-0008-0000-0700-00000C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00000000-0008-0000-0700-00000D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00000000-0008-0000-0700-00000E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00000000-0008-0000-0700-00000F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00000000-0008-0000-0700-000010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00000000-0008-0000-0700-00001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00000000-0008-0000-0700-000012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00000000-0008-0000-0700-000013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00000000-0008-0000-0700-000014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00000000-0008-0000-0700-00001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00000000-0008-0000-0700-000016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00000000-0008-0000-0700-000017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00000000-0008-0000-0700-00001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00000000-0008-0000-0700-000019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00000000-0008-0000-0700-00001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00000000-0008-0000-0700-00001B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00000000-0008-0000-0700-00001C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00000000-0008-0000-0700-00001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00000000-0008-0000-0700-00001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00000000-0008-0000-0700-00001F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00000000-0008-0000-0700-000020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00000000-0008-0000-0700-000021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00000000-0008-0000-0700-00002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00000000-0008-0000-0700-000023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00000000-0008-0000-0700-00002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00000000-0008-0000-0700-00002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00000000-0008-0000-0700-00002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00000000-0008-0000-0700-00002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00000000-0008-0000-0700-00002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00000000-0008-0000-0700-00002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00000000-0008-0000-0700-00002A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00000000-0008-0000-0700-00002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00000000-0008-0000-0700-00002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00000000-0008-0000-0700-00002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00000000-0008-0000-0700-00002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00000000-0008-0000-0700-00002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00000000-0008-0000-0700-000030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00000000-0008-0000-0700-000031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0000000-0008-0000-0700-000032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00000000-0008-0000-0700-000033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00000000-0008-0000-0700-00003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00000000-0008-0000-0700-00003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00000000-0008-0000-0700-00003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00000000-0008-0000-0700-00003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00000000-0008-0000-0700-00003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00000000-0008-0000-0700-00003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00000000-0008-0000-0700-00003A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00000000-0008-0000-0700-00003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00000000-0008-0000-0700-00003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00000000-0008-0000-0700-00003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00000000-0008-0000-0700-00003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00000000-0008-0000-0700-00003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00000000-0008-0000-0700-000040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00000000-0008-0000-0700-00004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00000000-0008-0000-0700-000042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00000000-0008-0000-0700-00004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00000000-0008-0000-0700-00004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00000000-0008-0000-0700-00004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00000000-0008-0000-0700-000046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0000000-0008-0000-0700-00004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00000000-0008-0000-0700-00004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00000000-0008-0000-0700-00004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00000000-0008-0000-0700-00004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00000000-0008-0000-0700-00004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00000000-0008-0000-0700-00004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00000000-0008-0000-0700-00004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00000000-0008-0000-0700-00004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00000000-0008-0000-0700-00004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00000000-0008-0000-0700-00005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00000000-0008-0000-0700-00005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000000-0008-0000-0700-00005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00000000-0008-0000-0700-00005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00000000-0008-0000-0700-00005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00000000-0008-0000-0700-00005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00000000-0008-0000-0700-000056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0000000-0008-0000-0700-000057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00000000-0008-0000-0700-000058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00000000-0008-0000-0700-000059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00000000-0008-0000-0700-00005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0000000-0008-0000-0700-00005B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00000000-0008-0000-0700-00005C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00000000-0008-0000-0700-00005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0000000-0008-0000-0700-00005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00000000-0008-0000-0700-00005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00000000-0008-0000-0700-000060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00000000-0008-0000-0700-00006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0000000-0008-0000-0700-00006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00000000-0008-0000-0700-00006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00000000-0008-0000-0700-00006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00000000-0008-0000-0700-00006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0000000-0008-0000-0700-00006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00000000-0008-0000-0700-00006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00000000-0008-0000-0700-000068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00000000-0008-0000-0700-00006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0000000-0008-0000-0700-00006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00000000-0008-0000-0700-00006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0000000-0008-0000-0700-00006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00000000-0008-0000-0700-00006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0000000-0008-0000-0700-00006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0000000-0008-0000-0700-00006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00000000-0008-0000-0700-00007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00000000-0008-0000-0700-00007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0000000-0008-0000-0700-00007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00000000-0008-0000-0700-00007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00000000-0008-0000-0700-00007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00000000-0008-0000-0700-00007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00000000-0008-0000-0700-000076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00000000-0008-0000-0700-000077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00000000-0008-0000-0700-00007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00000000-0008-0000-0700-00007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700-00007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00000000-0008-0000-0700-00007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0000000-0008-0000-0700-00007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00000000-0008-0000-0700-00007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00000000-0008-0000-0700-00007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00000000-0008-0000-0700-00007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00000000-0008-0000-0700-00008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00000000-0008-0000-0700-00008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700-00008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700-000083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00000000-0008-0000-0700-00008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00000000-0008-0000-0700-00008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00000000-0008-0000-0700-00008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00000000-0008-0000-0700-00008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0000000-0008-0000-0700-000088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00000000-0008-0000-0700-00008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00000000-0008-0000-0700-00008A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00000000-0008-0000-0700-00008B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00000000-0008-0000-0700-00008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00000000-0008-0000-0700-00008D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700-00008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00000000-0008-0000-0700-00008F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00000000-0008-0000-0700-00009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00000000-0008-0000-0700-00009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0000000-0008-0000-0700-00009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00000000-0008-0000-0700-00009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00000000-0008-0000-0700-00009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00000000-0008-0000-0700-00009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0000000-0008-0000-0700-00009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00000000-0008-0000-0700-000097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0000000-0008-0000-0700-00009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00000000-0008-0000-0700-00009901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00000000-0008-0000-0700-00009A01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0000000-0008-0000-0700-00009B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00000000-0008-0000-0700-00009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00000000-0008-0000-0700-00009D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00000000-0008-0000-0700-00009E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00000000-0008-0000-0700-00009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00000000-0008-0000-0700-0000A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00000000-0008-0000-0700-0000A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700-0000A2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0000000-0008-0000-0700-0000A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00000000-0008-0000-0700-0000A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00000000-0008-0000-0700-0000A5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00000000-0008-0000-0700-0000A6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00000000-0008-0000-0700-0000A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00000000-0008-0000-0700-0000A8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0000000-0008-0000-0700-0000A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00000000-0008-0000-0700-0000AA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00000000-0008-0000-0700-0000AB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00000000-0008-0000-0700-0000A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00000000-0008-0000-0700-0000A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00000000-0008-0000-0700-0000A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00000000-0008-0000-0700-0000A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00000000-0008-0000-0700-0000B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00000000-0008-0000-0700-0000B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00000000-0008-0000-0700-0000B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00000000-0008-0000-0700-0000B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00000000-0008-0000-0700-0000B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00000000-0008-0000-0700-0000B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00000000-0008-0000-0700-0000B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00000000-0008-0000-0700-0000B7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00000000-0008-0000-0700-0000B8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00000000-0008-0000-0700-0000B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00000000-0008-0000-0700-0000B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00000000-0008-0000-0700-0000B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00000000-0008-0000-0700-0000BC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00000000-0008-0000-0700-0000B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00000000-0008-0000-0700-0000B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00000000-0008-0000-0700-0000B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00000000-0008-0000-0700-0000C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00000000-0008-0000-0700-0000C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00000000-0008-0000-0700-0000C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00000000-0008-0000-0700-0000C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00000000-0008-0000-0700-0000C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00000000-0008-0000-0700-0000C501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00000000-0008-0000-0700-0000C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00000000-0008-0000-0700-0000C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00000000-0008-0000-0700-0000C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00000000-0008-0000-0700-0000C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0000000-0008-0000-0700-0000C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00000000-0008-0000-0700-0000CB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00000000-0008-0000-0700-0000C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00000000-0008-0000-0700-0000CD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00000000-0008-0000-0700-0000CE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00000000-0008-0000-0700-0000CF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00000000-0008-0000-0700-0000D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00000000-0008-0000-0700-0000D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00000000-0008-0000-0700-0000D2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700-0000D3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00000000-0008-0000-0700-0000D4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00000000-0008-0000-0700-0000D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00000000-0008-0000-0700-0000D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00000000-0008-0000-0700-0000D7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00000000-0008-0000-0700-0000D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00000000-0008-0000-0700-0000D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00000000-0008-0000-0700-0000DA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00000000-0008-0000-0700-0000D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00000000-0008-0000-0700-0000D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00000000-0008-0000-0700-0000DD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00000000-0008-0000-0700-0000D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00000000-0008-0000-0700-0000DF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00000000-0008-0000-0700-0000E0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00000000-0008-0000-0700-0000E1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00000000-0008-0000-0700-0000E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00000000-0008-0000-0700-0000E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00000000-0008-0000-0700-0000E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00000000-0008-0000-0700-0000E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00000000-0008-0000-0700-0000E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00000000-0008-0000-0700-0000E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00000000-0008-0000-0700-0000E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00000000-0008-0000-0700-0000E9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00000000-0008-0000-0700-0000E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00000000-0008-0000-0700-0000E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00000000-0008-0000-0700-0000E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00000000-0008-0000-0700-0000ED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00000000-0008-0000-0700-0000EE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00000000-0008-0000-0700-0000EF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00000000-0008-0000-0700-0000F0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00000000-0008-0000-0700-0000F1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0000000-0008-0000-0700-0000F2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00000000-0008-0000-0700-0000F3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00000000-0008-0000-0700-0000F4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00000000-0008-0000-0700-0000F5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00000000-0008-0000-0700-0000F6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00000000-0008-0000-0700-0000F7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00000000-0008-0000-0700-0000F8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00000000-0008-0000-0700-0000F9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00000000-0008-0000-0700-0000FA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00000000-0008-0000-0700-0000FB01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00000000-0008-0000-0700-0000FC01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00000000-0008-0000-0700-0000FD01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400050</xdr:colOff>
      <xdr:row>0</xdr:row>
      <xdr:rowOff>133350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00000000-0008-0000-0700-0000FE010000}"/>
            </a:ext>
          </a:extLst>
        </xdr:cNvPr>
        <xdr:cNvSpPr txBox="1"/>
      </xdr:nvSpPr>
      <xdr:spPr>
        <a:xfrm>
          <a:off x="1308100" y="0"/>
          <a:ext cx="20193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390525</xdr:colOff>
      <xdr:row>0</xdr:row>
      <xdr:rowOff>153035</xdr:rowOff>
    </xdr:to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00000000-0008-0000-0700-0000FF010000}"/>
            </a:ext>
          </a:extLst>
        </xdr:cNvPr>
        <xdr:cNvSpPr txBox="1"/>
      </xdr:nvSpPr>
      <xdr:spPr>
        <a:xfrm>
          <a:off x="1308100" y="0"/>
          <a:ext cx="20097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00000000-0008-0000-0700-000000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00000000-0008-0000-0700-000001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00000000-0008-0000-0700-000002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00000000-0008-0000-0700-000003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400050</xdr:colOff>
      <xdr:row>0</xdr:row>
      <xdr:rowOff>133350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00000000-0008-0000-0700-000004020000}"/>
            </a:ext>
          </a:extLst>
        </xdr:cNvPr>
        <xdr:cNvSpPr txBox="1"/>
      </xdr:nvSpPr>
      <xdr:spPr>
        <a:xfrm>
          <a:off x="1308100" y="0"/>
          <a:ext cx="20193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390525</xdr:colOff>
      <xdr:row>0</xdr:row>
      <xdr:rowOff>153035</xdr:rowOff>
    </xdr:to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00000000-0008-0000-0700-000005020000}"/>
            </a:ext>
          </a:extLst>
        </xdr:cNvPr>
        <xdr:cNvSpPr txBox="1"/>
      </xdr:nvSpPr>
      <xdr:spPr>
        <a:xfrm>
          <a:off x="1308100" y="0"/>
          <a:ext cx="20097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00000000-0008-0000-0700-000006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00000000-0008-0000-0700-000007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381000</xdr:colOff>
      <xdr:row>0</xdr:row>
      <xdr:rowOff>123825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00000000-0008-0000-0700-000008020000}"/>
            </a:ext>
          </a:extLst>
        </xdr:cNvPr>
        <xdr:cNvSpPr txBox="1"/>
      </xdr:nvSpPr>
      <xdr:spPr>
        <a:xfrm>
          <a:off x="1308100" y="0"/>
          <a:ext cx="2000250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190500</xdr:rowOff>
    </xdr:from>
    <xdr:to>
      <xdr:col>3</xdr:col>
      <xdr:colOff>285750</xdr:colOff>
      <xdr:row>5</xdr:row>
      <xdr:rowOff>76200</xdr:rowOff>
    </xdr:to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00000000-0008-0000-0700-000009020000}"/>
            </a:ext>
          </a:extLst>
        </xdr:cNvPr>
        <xdr:cNvSpPr txBox="1"/>
      </xdr:nvSpPr>
      <xdr:spPr>
        <a:xfrm>
          <a:off x="1308100" y="12604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00000000-0008-0000-0700-00000A02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00000000-0008-0000-0700-00000B02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00000000-0008-0000-0700-00000C02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00000000-0008-0000-0700-00000D02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285750</xdr:colOff>
      <xdr:row>4</xdr:row>
      <xdr:rowOff>133350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00000000-0008-0000-0700-00000E020000}"/>
            </a:ext>
          </a:extLst>
        </xdr:cNvPr>
        <xdr:cNvSpPr txBox="1"/>
      </xdr:nvSpPr>
      <xdr:spPr>
        <a:xfrm>
          <a:off x="1308100" y="106997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3</xdr:col>
      <xdr:colOff>276225</xdr:colOff>
      <xdr:row>4</xdr:row>
      <xdr:rowOff>153035</xdr:rowOff>
    </xdr:to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00000000-0008-0000-0700-00000F020000}"/>
            </a:ext>
          </a:extLst>
        </xdr:cNvPr>
        <xdr:cNvSpPr txBox="1"/>
      </xdr:nvSpPr>
      <xdr:spPr>
        <a:xfrm>
          <a:off x="1308100" y="10699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114300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00000000-0008-0000-0700-000010020000}"/>
            </a:ext>
          </a:extLst>
        </xdr:cNvPr>
        <xdr:cNvSpPr txBox="1"/>
      </xdr:nvSpPr>
      <xdr:spPr>
        <a:xfrm>
          <a:off x="1308100" y="131762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0000000-0008-0000-0700-00001102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210185</xdr:rowOff>
    </xdr:from>
    <xdr:to>
      <xdr:col>3</xdr:col>
      <xdr:colOff>276225</xdr:colOff>
      <xdr:row>5</xdr:row>
      <xdr:rowOff>114300</xdr:rowOff>
    </xdr:to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00000000-0008-0000-0700-000012020000}"/>
            </a:ext>
          </a:extLst>
        </xdr:cNvPr>
        <xdr:cNvSpPr txBox="1"/>
      </xdr:nvSpPr>
      <xdr:spPr>
        <a:xfrm>
          <a:off x="1308100" y="128016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00000000-0008-0000-0700-000013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00000000-0008-0000-0700-000014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00000000-0008-0000-0700-000015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00000000-0008-0000-0700-000016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00000000-0008-0000-0700-000017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00000000-0008-0000-0700-00001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00000000-0008-0000-0700-000019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00000000-0008-0000-0700-00001A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00000000-0008-0000-0700-00001B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00000000-0008-0000-0700-00001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00000000-0008-0000-0700-00001D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00000000-0008-0000-0700-00001E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00000000-0008-0000-0700-00001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00000000-0008-0000-0700-000020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00000000-0008-0000-0700-00002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00000000-0008-0000-0700-000022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00000000-0008-0000-0700-000023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00000000-0008-0000-0700-00002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00000000-0008-0000-0700-00002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00000000-0008-0000-0700-000026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00000000-0008-0000-0700-000027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00000000-0008-0000-0700-000028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00000000-0008-0000-0700-00002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00000000-0008-0000-0700-00002A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00000000-0008-0000-0700-00002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00000000-0008-0000-0700-00002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00000000-0008-0000-0700-00002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00000000-0008-0000-0700-00002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00000000-0008-0000-0700-00002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00000000-0008-0000-0700-00003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00000000-0008-0000-0700-000031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00000000-0008-0000-0700-00003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00000000-0008-0000-0700-00003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00000000-0008-0000-0700-00003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00000000-0008-0000-0700-00003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00000000-0008-0000-0700-00003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00000000-0008-0000-0700-000037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00000000-0008-0000-0700-000038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00000000-0008-0000-0700-000039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00000000-0008-0000-0700-00003A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00000000-0008-0000-0700-00003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00000000-0008-0000-0700-00003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00000000-0008-0000-0700-00003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00000000-0008-0000-0700-00003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00000000-0008-0000-0700-00003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00000000-0008-0000-0700-00004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00000000-0008-0000-0700-000041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00000000-0008-0000-0700-00004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00000000-0008-0000-0700-00004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00000000-0008-0000-0700-00004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00000000-0008-0000-0700-00004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00000000-0008-0000-0700-00004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00000000-0008-0000-0700-00004702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00000000-0008-0000-0700-00004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00000000-0008-0000-0700-000049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00000000-0008-0000-0700-00004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00000000-0008-0000-0700-00004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00000000-0008-0000-0700-00004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00000000-0008-0000-0700-00004D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00000000-0008-0000-0700-00004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00000000-0008-0000-0700-00004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00000000-0008-0000-0700-00005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00000000-0008-0000-0700-00005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00000000-0008-0000-0700-00005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00000000-0008-0000-0700-00005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00000000-0008-0000-0700-00005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00000000-0008-0000-0700-00005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00000000-0008-0000-0700-00005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00000000-0008-0000-0700-00005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00000000-0008-0000-0700-00005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00000000-0008-0000-0700-00005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00000000-0008-0000-0700-00005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00000000-0008-0000-0700-00005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00000000-0008-0000-0700-00005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00000000-0008-0000-0700-00005D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00000000-0008-0000-0700-00005E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00000000-0008-0000-0700-00005F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00000000-0008-0000-0700-000060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00000000-0008-0000-0700-00006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00000000-0008-0000-0700-000062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00000000-0008-0000-0700-000063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00000000-0008-0000-0700-00006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00000000-0008-0000-0700-00006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00000000-0008-0000-0700-00006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00000000-0008-0000-0700-000067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00000000-0008-0000-0700-00006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00000000-0008-0000-0700-00006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00000000-0008-0000-0700-00006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00000000-0008-0000-0700-00006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00000000-0008-0000-0700-00006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00000000-0008-0000-0700-00006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00000000-0008-0000-0700-00006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00000000-0008-0000-0700-00006F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00000000-0008-0000-0700-00007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00000000-0008-0000-0700-00007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00000000-0008-0000-0700-00007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00000000-0008-0000-0700-00007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00000000-0008-0000-0700-00007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00000000-0008-0000-0700-00007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00000000-0008-0000-0700-00007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00000000-0008-0000-0700-00007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00000000-0008-0000-0700-00007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00000000-0008-0000-0700-00007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00000000-0008-0000-0700-00007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00000000-0008-0000-0700-00007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00000000-0008-0000-0700-00007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00000000-0008-0000-0700-00007D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00000000-0008-0000-0700-00007E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00000000-0008-0000-0700-00007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00000000-0008-0000-0700-00008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00000000-0008-0000-0700-00008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00000000-0008-0000-0700-00008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00000000-0008-0000-0700-00008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00000000-0008-0000-0700-00008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00000000-0008-0000-0700-00008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00000000-0008-0000-0700-00008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00000000-0008-0000-0700-00008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00000000-0008-0000-0700-00008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00000000-0008-0000-0700-00008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00000000-0008-0000-0700-00008A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00000000-0008-0000-0700-00008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00000000-0008-0000-0700-00008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00000000-0008-0000-0700-00008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0000000-0008-0000-0700-00008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00000000-0008-0000-0700-00008F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00000000-0008-0000-0700-00009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00000000-0008-0000-0700-000091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00000000-0008-0000-0700-000092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00000000-0008-0000-0700-00009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00000000-0008-0000-0700-000094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00000000-0008-0000-0700-00009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00000000-0008-0000-0700-000096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00000000-0008-0000-0700-00009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00000000-0008-0000-0700-00009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00000000-0008-0000-0700-00009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00000000-0008-0000-0700-00009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00000000-0008-0000-0700-00009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00000000-0008-0000-0700-00009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00000000-0008-0000-0700-00009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00000000-0008-0000-0700-00009E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00000000-0008-0000-0700-00009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29210</xdr:rowOff>
    </xdr:to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00000000-0008-0000-0700-0000A0020000}"/>
            </a:ext>
          </a:extLst>
        </xdr:cNvPr>
        <xdr:cNvSpPr txBox="1"/>
      </xdr:nvSpPr>
      <xdr:spPr>
        <a:xfrm>
          <a:off x="1308100" y="12312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161290</xdr:rowOff>
    </xdr:from>
    <xdr:to>
      <xdr:col>3</xdr:col>
      <xdr:colOff>276225</xdr:colOff>
      <xdr:row>5</xdr:row>
      <xdr:rowOff>37465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00000000-0008-0000-0700-0000A1020000}"/>
            </a:ext>
          </a:extLst>
        </xdr:cNvPr>
        <xdr:cNvSpPr txBox="1"/>
      </xdr:nvSpPr>
      <xdr:spPr>
        <a:xfrm>
          <a:off x="1308100" y="12312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00000000-0008-0000-0700-0000A2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00000000-0008-0000-0700-0000A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00000000-0008-0000-0700-0000A4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00000000-0008-0000-0700-0000A5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00000000-0008-0000-0700-0000A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00000000-0008-0000-0700-0000A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00000000-0008-0000-0700-0000A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00000000-0008-0000-0700-0000A9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0000000-0008-0000-0700-0000A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00000000-0008-0000-0700-0000A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00000000-0008-0000-0700-0000AC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00000000-0008-0000-0700-0000AD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00000000-0008-0000-0700-0000A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00000000-0008-0000-0700-0000AF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00000000-0008-0000-0700-0000B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00000000-0008-0000-0700-0000B1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00000000-0008-0000-0700-0000B2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00000000-0008-0000-0700-0000B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00000000-0008-0000-0700-0000B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00000000-0008-0000-0700-0000B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00000000-0008-0000-0700-0000B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00000000-0008-0000-0700-0000B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00000000-0008-0000-0700-0000B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00000000-0008-0000-0700-0000B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00000000-0008-0000-0700-0000B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00000000-0008-0000-0700-0000B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00000000-0008-0000-0700-0000B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00000000-0008-0000-0700-0000B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00000000-0008-0000-0700-0000BE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00000000-0008-0000-0700-0000BF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00000000-0008-0000-0700-0000C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00000000-0008-0000-0700-0000C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00000000-0008-0000-0700-0000C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00000000-0008-0000-0700-0000C3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00000000-0008-0000-0700-0000C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00000000-0008-0000-0700-0000C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00000000-0008-0000-0700-0000C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00000000-0008-0000-0700-0000C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00000000-0008-0000-0700-0000C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00000000-0008-0000-0700-0000C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00000000-0008-0000-0700-0000C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00000000-0008-0000-0700-0000C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00000000-0008-0000-0700-0000CC02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00000000-0008-0000-0700-0000C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00000000-0008-0000-0700-0000C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00000000-0008-0000-0700-0000C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00000000-0008-0000-0700-0000D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00000000-0008-0000-0700-0000D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00000000-0008-0000-0700-0000D2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00000000-0008-0000-0700-0000D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00000000-0008-0000-0700-0000D4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00000000-0008-0000-0700-0000D5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00000000-0008-0000-0700-0000D6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00000000-0008-0000-0700-0000D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00000000-0008-0000-0700-0000D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00000000-0008-0000-0700-0000D9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00000000-0008-0000-0700-0000DA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00000000-0008-0000-0700-0000DB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00000000-0008-0000-0700-0000D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00000000-0008-0000-0700-0000D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00000000-0008-0000-0700-0000DE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00000000-0008-0000-0700-0000D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00000000-0008-0000-0700-0000E0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00000000-0008-0000-0700-0000E1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00000000-0008-0000-0700-0000E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00000000-0008-0000-0700-0000E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00000000-0008-0000-0700-0000E4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00000000-0008-0000-0700-0000E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00000000-0008-0000-0700-0000E6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00000000-0008-0000-0700-0000E7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00000000-0008-0000-0700-0000E8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00000000-0008-0000-0700-0000E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00000000-0008-0000-0700-0000E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00000000-0008-0000-0700-0000E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00000000-0008-0000-0700-0000E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00000000-0008-0000-0700-0000E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00000000-0008-0000-0700-0000E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00000000-0008-0000-0700-0000E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00000000-0008-0000-0700-0000F0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00000000-0008-0000-0700-0000F1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00000000-0008-0000-0700-0000F2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00000000-0008-0000-0700-0000F3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00000000-0008-0000-0700-0000F4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00000000-0008-0000-0700-0000F5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00000000-0008-0000-0700-0000F6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00000000-0008-0000-0700-0000F7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00000000-0008-0000-0700-0000F8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00000000-0008-0000-0700-0000F9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00000000-0008-0000-0700-0000FA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00000000-0008-0000-0700-0000FB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00000000-0008-0000-0700-0000FC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00000000-0008-0000-0700-0000FD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00000000-0008-0000-0700-0000FE02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00000000-0008-0000-0700-0000FF02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00000000-0008-0000-0700-00000003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00000000-0008-0000-0700-00000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00000000-0008-0000-0700-00000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171450</xdr:rowOff>
    </xdr:to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00000000-0008-0000-0700-000003030000}"/>
            </a:ext>
          </a:extLst>
        </xdr:cNvPr>
        <xdr:cNvSpPr txBox="1"/>
      </xdr:nvSpPr>
      <xdr:spPr>
        <a:xfrm>
          <a:off x="1308100" y="13176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190500</xdr:rowOff>
    </xdr:from>
    <xdr:to>
      <xdr:col>3</xdr:col>
      <xdr:colOff>285750</xdr:colOff>
      <xdr:row>6</xdr:row>
      <xdr:rowOff>76200</xdr:rowOff>
    </xdr:to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00000000-0008-0000-0700-000004030000}"/>
            </a:ext>
          </a:extLst>
        </xdr:cNvPr>
        <xdr:cNvSpPr txBox="1"/>
      </xdr:nvSpPr>
      <xdr:spPr>
        <a:xfrm>
          <a:off x="1308100" y="15081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00000000-0008-0000-0700-00000503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00000000-0008-0000-0700-00000603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153035</xdr:rowOff>
    </xdr:to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00000000-0008-0000-0700-000007030000}"/>
            </a:ext>
          </a:extLst>
        </xdr:cNvPr>
        <xdr:cNvSpPr txBox="1"/>
      </xdr:nvSpPr>
      <xdr:spPr>
        <a:xfrm>
          <a:off x="1308100" y="156527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29210</xdr:rowOff>
    </xdr:to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00000000-0008-0000-0700-000008030000}"/>
            </a:ext>
          </a:extLst>
        </xdr:cNvPr>
        <xdr:cNvSpPr txBox="1"/>
      </xdr:nvSpPr>
      <xdr:spPr>
        <a:xfrm>
          <a:off x="1308100" y="172656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285750</xdr:colOff>
      <xdr:row>5</xdr:row>
      <xdr:rowOff>133350</xdr:rowOff>
    </xdr:to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00000000-0008-0000-0700-000009030000}"/>
            </a:ext>
          </a:extLst>
        </xdr:cNvPr>
        <xdr:cNvSpPr txBox="1"/>
      </xdr:nvSpPr>
      <xdr:spPr>
        <a:xfrm>
          <a:off x="1308100" y="1317625"/>
          <a:ext cx="190500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3</xdr:col>
      <xdr:colOff>276225</xdr:colOff>
      <xdr:row>5</xdr:row>
      <xdr:rowOff>153035</xdr:rowOff>
    </xdr:to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00000000-0008-0000-0700-00000A030000}"/>
            </a:ext>
          </a:extLst>
        </xdr:cNvPr>
        <xdr:cNvSpPr txBox="1"/>
      </xdr:nvSpPr>
      <xdr:spPr>
        <a:xfrm>
          <a:off x="1308100" y="1317625"/>
          <a:ext cx="1895475" cy="153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114300</xdr:rowOff>
    </xdr:to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00000000-0008-0000-0700-00000B030000}"/>
            </a:ext>
          </a:extLst>
        </xdr:cNvPr>
        <xdr:cNvSpPr txBox="1"/>
      </xdr:nvSpPr>
      <xdr:spPr>
        <a:xfrm>
          <a:off x="1308100" y="1565275"/>
          <a:ext cx="189547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161290</xdr:rowOff>
    </xdr:from>
    <xdr:to>
      <xdr:col>3</xdr:col>
      <xdr:colOff>276225</xdr:colOff>
      <xdr:row>7</xdr:row>
      <xdr:rowOff>37465</xdr:rowOff>
    </xdr:to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00000000-0008-0000-0700-00000C030000}"/>
            </a:ext>
          </a:extLst>
        </xdr:cNvPr>
        <xdr:cNvSpPr txBox="1"/>
      </xdr:nvSpPr>
      <xdr:spPr>
        <a:xfrm>
          <a:off x="1308100" y="172656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210185</xdr:rowOff>
    </xdr:from>
    <xdr:to>
      <xdr:col>3</xdr:col>
      <xdr:colOff>276225</xdr:colOff>
      <xdr:row>6</xdr:row>
      <xdr:rowOff>114300</xdr:rowOff>
    </xdr:to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00000000-0008-0000-0700-00000D030000}"/>
            </a:ext>
          </a:extLst>
        </xdr:cNvPr>
        <xdr:cNvSpPr txBox="1"/>
      </xdr:nvSpPr>
      <xdr:spPr>
        <a:xfrm>
          <a:off x="1308100" y="1527810"/>
          <a:ext cx="1895475" cy="151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00000000-0008-0000-0700-00000E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00000000-0008-0000-0700-00000F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00000000-0008-0000-0700-000010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00000000-0008-0000-0700-000011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00000000-0008-0000-0700-000012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00000000-0008-0000-0700-00001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00000000-0008-0000-0700-000014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00000000-0008-0000-0700-000015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00000000-0008-0000-0700-000016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00000000-0008-0000-0700-00001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00000000-0008-0000-0700-000018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00000000-0008-0000-0700-000019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00000000-0008-0000-0700-00001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00000000-0008-0000-0700-00001B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00000000-0008-0000-0700-00001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00000000-0008-0000-0700-00001D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00000000-0008-0000-0700-00001E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00000000-0008-0000-0700-00001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00000000-0008-0000-0700-00002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00000000-0008-0000-0700-000021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00000000-0008-0000-0700-000022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00000000-0008-0000-0700-000023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00000000-0008-0000-0700-00002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00000000-0008-0000-0700-000025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00000000-0008-0000-0700-00002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00000000-0008-0000-0700-00002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00000000-0008-0000-0700-00002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00000000-0008-0000-0700-00002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00000000-0008-0000-0700-00002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00000000-0008-0000-0700-00002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00000000-0008-0000-0700-00002C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00000000-0008-0000-0700-00002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00000000-0008-0000-0700-00002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00000000-0008-0000-0700-00002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00000000-0008-0000-0700-00003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00000000-0008-0000-0700-00003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00000000-0008-0000-0700-000032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00000000-0008-0000-0700-000033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00000000-0008-0000-0700-000034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00000000-0008-0000-0700-000035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00000000-0008-0000-0700-00003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00000000-0008-0000-0700-00003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00000000-0008-0000-0700-00003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00000000-0008-0000-0700-00003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00000000-0008-0000-0700-00003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00000000-0008-0000-0700-00003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00000000-0008-0000-0700-00003C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00000000-0008-0000-0700-00003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00000000-0008-0000-0700-00003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00000000-0008-0000-0700-00003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00000000-0008-0000-0700-00004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00000000-0008-0000-0700-00004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00000000-0008-0000-0700-000042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00000000-0008-0000-0700-00004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00000000-0008-0000-0700-000044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00000000-0008-0000-0700-00004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00000000-0008-0000-0700-00004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00000000-0008-0000-0700-00004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00000000-0008-0000-0700-000048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00000000-0008-0000-0700-00004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00000000-0008-0000-0700-00004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00000000-0008-0000-0700-00004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00000000-0008-0000-0700-00004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00000000-0008-0000-0700-00004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00000000-0008-0000-0700-00004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00000000-0008-0000-0700-00004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00000000-0008-0000-0700-00005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00000000-0008-0000-0700-00005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00000000-0008-0000-0700-00005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00000000-0008-0000-0700-00005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00000000-0008-0000-0700-00005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00000000-0008-0000-0700-00005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00000000-0008-0000-0700-00005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00000000-0008-0000-0700-00005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00000000-0008-0000-0700-000058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00000000-0008-0000-0700-000059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00000000-0008-0000-0700-00005A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00000000-0008-0000-0700-00005B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00000000-0008-0000-0700-00005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00000000-0008-0000-0700-00005D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00000000-0008-0000-0700-00005E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00000000-0008-0000-0700-00005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00000000-0008-0000-0700-00006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00000000-0008-0000-0700-00006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00000000-0008-0000-0700-000062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00000000-0008-0000-0700-00006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00000000-0008-0000-0700-00006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00000000-0008-0000-0700-00006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00000000-0008-0000-0700-00006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00000000-0008-0000-0700-00006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00000000-0008-0000-0700-00006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00000000-0008-0000-0700-00006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00000000-0008-0000-0700-00006A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00000000-0008-0000-0700-00006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00000000-0008-0000-0700-00006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00000000-0008-0000-0700-00006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00000000-0008-0000-0700-00006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00000000-0008-0000-0700-00006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00000000-0008-0000-0700-00007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00000000-0008-0000-0700-00007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00000000-0008-0000-0700-00007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00000000-0008-0000-0700-00007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00000000-0008-0000-0700-00007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00000000-0008-0000-0700-00007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00000000-0008-0000-0700-00007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00000000-0008-0000-0700-00007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00000000-0008-0000-0700-000078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00000000-0008-0000-0700-000079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00000000-0008-0000-0700-00007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00000000-0008-0000-0700-00007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00000000-0008-0000-0700-00007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00000000-0008-0000-0700-00007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00000000-0008-0000-0700-00007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00000000-0008-0000-0700-00007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00000000-0008-0000-0700-00008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00000000-0008-0000-0700-00008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00000000-0008-0000-0700-00008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00000000-0008-0000-0700-00008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00000000-0008-0000-0700-00008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00000000-0008-0000-0700-000085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00000000-0008-0000-0700-00008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00000000-0008-0000-0700-00008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00000000-0008-0000-0700-00008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00000000-0008-0000-0700-00008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00000000-0008-0000-0700-00008A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00000000-0008-0000-0700-00008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00000000-0008-0000-0700-00008C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00000000-0008-0000-0700-00008D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00000000-0008-0000-0700-00008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00000000-0008-0000-0700-00008F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00000000-0008-0000-0700-00009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00000000-0008-0000-0700-00009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00000000-0008-0000-0700-00009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00000000-0008-0000-0700-00009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00000000-0008-0000-0700-00009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00000000-0008-0000-0700-00009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00000000-0008-0000-0700-00009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00000000-0008-0000-0700-00009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00000000-0008-0000-0700-00009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00000000-0008-0000-0700-000099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00000000-0008-0000-0700-00009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29210</xdr:rowOff>
    </xdr:to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00000000-0008-0000-0700-00009B030000}"/>
            </a:ext>
          </a:extLst>
        </xdr:cNvPr>
        <xdr:cNvSpPr txBox="1"/>
      </xdr:nvSpPr>
      <xdr:spPr>
        <a:xfrm>
          <a:off x="1308100" y="1478915"/>
          <a:ext cx="1895475" cy="115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161290</xdr:rowOff>
    </xdr:from>
    <xdr:to>
      <xdr:col>3</xdr:col>
      <xdr:colOff>276225</xdr:colOff>
      <xdr:row>6</xdr:row>
      <xdr:rowOff>37465</xdr:rowOff>
    </xdr:to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00000000-0008-0000-0700-00009C030000}"/>
            </a:ext>
          </a:extLst>
        </xdr:cNvPr>
        <xdr:cNvSpPr txBox="1"/>
      </xdr:nvSpPr>
      <xdr:spPr>
        <a:xfrm>
          <a:off x="1308100" y="1478915"/>
          <a:ext cx="189547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00000000-0008-0000-0700-00009D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00000000-0008-0000-0700-00009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00000000-0008-0000-0700-00009F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00000000-0008-0000-0700-0000A0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00000000-0008-0000-0700-0000A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00000000-0008-0000-0700-0000A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00000000-0008-0000-0700-0000A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00000000-0008-0000-0700-0000A4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00000000-0008-0000-0700-0000A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00000000-0008-0000-0700-0000A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00000000-0008-0000-0700-0000A7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00000000-0008-0000-0700-0000A8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00000000-0008-0000-0700-0000A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00000000-0008-0000-0700-0000AA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00000000-0008-0000-0700-0000A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00000000-0008-0000-0700-0000AC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00000000-0008-0000-0700-0000AD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00000000-0008-0000-0700-0000A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00000000-0008-0000-0700-0000A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00000000-0008-0000-0700-0000B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00000000-0008-0000-0700-0000B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00000000-0008-0000-0700-0000B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00000000-0008-0000-0700-0000B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00000000-0008-0000-0700-0000B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00000000-0008-0000-0700-0000B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00000000-0008-0000-0700-0000B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00000000-0008-0000-0700-0000B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00000000-0008-0000-0700-0000B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00000000-0008-0000-0700-0000B9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00000000-0008-0000-0700-0000BA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00000000-0008-0000-0700-0000B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00000000-0008-0000-0700-0000B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00000000-0008-0000-0700-0000B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00000000-0008-0000-0700-0000BE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00000000-0008-0000-0700-0000B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00000000-0008-0000-0700-0000C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00000000-0008-0000-0700-0000C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00000000-0008-0000-0700-0000C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00000000-0008-0000-0700-0000C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00000000-0008-0000-0700-0000C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00000000-0008-0000-0700-0000C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00000000-0008-0000-0700-0000C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3</xdr:col>
      <xdr:colOff>276225</xdr:colOff>
      <xdr:row>10</xdr:row>
      <xdr:rowOff>171450</xdr:rowOff>
    </xdr:to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00000000-0008-0000-0700-0000C7030000}"/>
            </a:ext>
          </a:extLst>
        </xdr:cNvPr>
        <xdr:cNvSpPr txBox="1"/>
      </xdr:nvSpPr>
      <xdr:spPr>
        <a:xfrm>
          <a:off x="1308100" y="20605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00000000-0008-0000-0700-0000C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00000000-0008-0000-0700-0000C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00000000-0008-0000-0700-0000C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00000000-0008-0000-0700-0000C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00000000-0008-0000-0700-0000C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00000000-0008-0000-0700-0000CD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00000000-0008-0000-0700-0000C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00000000-0008-0000-0700-0000CF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00000000-0008-0000-0700-0000D0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00000000-0008-0000-0700-0000D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00000000-0008-0000-0700-0000D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00000000-0008-0000-0700-0000D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00000000-0008-0000-0700-0000D4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00000000-0008-0000-0700-0000D5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00000000-0008-0000-0700-0000D6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00000000-0008-0000-0700-0000D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00000000-0008-0000-0700-0000D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00000000-0008-0000-0700-0000D9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00000000-0008-0000-0700-0000D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00000000-0008-0000-0700-0000D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00000000-0008-0000-0700-0000DC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00000000-0008-0000-0700-0000D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00000000-0008-0000-0700-0000D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00000000-0008-0000-0700-0000DF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00000000-0008-0000-0700-0000E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00000000-0008-0000-0700-0000E1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00000000-0008-0000-0700-0000E2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00000000-0008-0000-0700-0000E3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00000000-0008-0000-0700-0000E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00000000-0008-0000-0700-0000E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00000000-0008-0000-0700-0000E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00000000-0008-0000-0700-0000E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00000000-0008-0000-0700-0000E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00000000-0008-0000-0700-0000E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00000000-0008-0000-0700-0000E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00000000-0008-0000-0700-0000EB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00000000-0008-0000-0700-0000E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00000000-0008-0000-0700-0000E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00000000-0008-0000-0700-0000E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00000000-0008-0000-0700-0000EF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00000000-0008-0000-0700-0000F0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00000000-0008-0000-0700-0000F1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00000000-0008-0000-0700-0000F2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00000000-0008-0000-0700-0000F3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00000000-0008-0000-0700-0000F4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00000000-0008-0000-0700-0000F5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00000000-0008-0000-0700-0000F6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00000000-0008-0000-0700-0000F7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00000000-0008-0000-0700-0000F8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00000000-0008-0000-0700-0000F9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00000000-0008-0000-0700-0000FA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00000000-0008-0000-0700-0000FB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00000000-0008-0000-0700-0000FC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3</xdr:col>
      <xdr:colOff>276225</xdr:colOff>
      <xdr:row>7</xdr:row>
      <xdr:rowOff>171450</xdr:rowOff>
    </xdr:to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00000000-0008-0000-0700-0000FD030000}"/>
            </a:ext>
          </a:extLst>
        </xdr:cNvPr>
        <xdr:cNvSpPr txBox="1"/>
      </xdr:nvSpPr>
      <xdr:spPr>
        <a:xfrm>
          <a:off x="1308100" y="181292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3</xdr:col>
      <xdr:colOff>276225</xdr:colOff>
      <xdr:row>6</xdr:row>
      <xdr:rowOff>171450</xdr:rowOff>
    </xdr:to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00000000-0008-0000-0700-0000FE030000}"/>
            </a:ext>
          </a:extLst>
        </xdr:cNvPr>
        <xdr:cNvSpPr txBox="1"/>
      </xdr:nvSpPr>
      <xdr:spPr>
        <a:xfrm>
          <a:off x="1308100" y="1565275"/>
          <a:ext cx="1895475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16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63" Type="http://schemas.openxmlformats.org/officeDocument/2006/relationships/ctrlProp" Target="../ctrlProps/ctrlProp162.xml"/><Relationship Id="rId84" Type="http://schemas.openxmlformats.org/officeDocument/2006/relationships/ctrlProp" Target="../ctrlProps/ctrlProp183.xml"/><Relationship Id="rId138" Type="http://schemas.openxmlformats.org/officeDocument/2006/relationships/ctrlProp" Target="../ctrlProps/ctrlProp237.xml"/><Relationship Id="rId107" Type="http://schemas.openxmlformats.org/officeDocument/2006/relationships/ctrlProp" Target="../ctrlProps/ctrlProp206.xml"/><Relationship Id="rId11" Type="http://schemas.openxmlformats.org/officeDocument/2006/relationships/ctrlProp" Target="../ctrlProps/ctrlProp110.xml"/><Relationship Id="rId32" Type="http://schemas.openxmlformats.org/officeDocument/2006/relationships/ctrlProp" Target="../ctrlProps/ctrlProp131.xml"/><Relationship Id="rId53" Type="http://schemas.openxmlformats.org/officeDocument/2006/relationships/ctrlProp" Target="../ctrlProps/ctrlProp152.xml"/><Relationship Id="rId74" Type="http://schemas.openxmlformats.org/officeDocument/2006/relationships/ctrlProp" Target="../ctrlProps/ctrlProp173.xml"/><Relationship Id="rId128" Type="http://schemas.openxmlformats.org/officeDocument/2006/relationships/ctrlProp" Target="../ctrlProps/ctrlProp227.xml"/><Relationship Id="rId149" Type="http://schemas.openxmlformats.org/officeDocument/2006/relationships/ctrlProp" Target="../ctrlProps/ctrlProp248.xml"/><Relationship Id="rId5" Type="http://schemas.openxmlformats.org/officeDocument/2006/relationships/ctrlProp" Target="../ctrlProps/ctrlProp104.xml"/><Relationship Id="rId95" Type="http://schemas.openxmlformats.org/officeDocument/2006/relationships/ctrlProp" Target="../ctrlProps/ctrlProp194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113" Type="http://schemas.openxmlformats.org/officeDocument/2006/relationships/ctrlProp" Target="../ctrlProps/ctrlProp212.xml"/><Relationship Id="rId118" Type="http://schemas.openxmlformats.org/officeDocument/2006/relationships/ctrlProp" Target="../ctrlProps/ctrlProp217.xml"/><Relationship Id="rId134" Type="http://schemas.openxmlformats.org/officeDocument/2006/relationships/ctrlProp" Target="../ctrlProps/ctrlProp233.xml"/><Relationship Id="rId139" Type="http://schemas.openxmlformats.org/officeDocument/2006/relationships/ctrlProp" Target="../ctrlProps/ctrlProp238.xml"/><Relationship Id="rId80" Type="http://schemas.openxmlformats.org/officeDocument/2006/relationships/ctrlProp" Target="../ctrlProps/ctrlProp179.xml"/><Relationship Id="rId85" Type="http://schemas.openxmlformats.org/officeDocument/2006/relationships/ctrlProp" Target="../ctrlProps/ctrlProp184.xml"/><Relationship Id="rId150" Type="http://schemas.openxmlformats.org/officeDocument/2006/relationships/ctrlProp" Target="../ctrlProps/ctrlProp249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59" Type="http://schemas.openxmlformats.org/officeDocument/2006/relationships/ctrlProp" Target="../ctrlProps/ctrlProp158.xml"/><Relationship Id="rId103" Type="http://schemas.openxmlformats.org/officeDocument/2006/relationships/ctrlProp" Target="../ctrlProps/ctrlProp202.xml"/><Relationship Id="rId108" Type="http://schemas.openxmlformats.org/officeDocument/2006/relationships/ctrlProp" Target="../ctrlProps/ctrlProp207.xml"/><Relationship Id="rId124" Type="http://schemas.openxmlformats.org/officeDocument/2006/relationships/ctrlProp" Target="../ctrlProps/ctrlProp223.xml"/><Relationship Id="rId129" Type="http://schemas.openxmlformats.org/officeDocument/2006/relationships/ctrlProp" Target="../ctrlProps/ctrlProp228.xml"/><Relationship Id="rId54" Type="http://schemas.openxmlformats.org/officeDocument/2006/relationships/ctrlProp" Target="../ctrlProps/ctrlProp153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91" Type="http://schemas.openxmlformats.org/officeDocument/2006/relationships/ctrlProp" Target="../ctrlProps/ctrlProp190.xml"/><Relationship Id="rId96" Type="http://schemas.openxmlformats.org/officeDocument/2006/relationships/ctrlProp" Target="../ctrlProps/ctrlProp195.xml"/><Relationship Id="rId140" Type="http://schemas.openxmlformats.org/officeDocument/2006/relationships/ctrlProp" Target="../ctrlProps/ctrlProp239.xml"/><Relationship Id="rId145" Type="http://schemas.openxmlformats.org/officeDocument/2006/relationships/ctrlProp" Target="../ctrlProps/ctrlProp244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49" Type="http://schemas.openxmlformats.org/officeDocument/2006/relationships/ctrlProp" Target="../ctrlProps/ctrlProp148.xml"/><Relationship Id="rId114" Type="http://schemas.openxmlformats.org/officeDocument/2006/relationships/ctrlProp" Target="../ctrlProps/ctrlProp213.xml"/><Relationship Id="rId119" Type="http://schemas.openxmlformats.org/officeDocument/2006/relationships/ctrlProp" Target="../ctrlProps/ctrlProp218.xml"/><Relationship Id="rId44" Type="http://schemas.openxmlformats.org/officeDocument/2006/relationships/ctrlProp" Target="../ctrlProps/ctrlProp143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81" Type="http://schemas.openxmlformats.org/officeDocument/2006/relationships/ctrlProp" Target="../ctrlProps/ctrlProp180.xml"/><Relationship Id="rId86" Type="http://schemas.openxmlformats.org/officeDocument/2006/relationships/ctrlProp" Target="../ctrlProps/ctrlProp185.xml"/><Relationship Id="rId130" Type="http://schemas.openxmlformats.org/officeDocument/2006/relationships/ctrlProp" Target="../ctrlProps/ctrlProp229.xml"/><Relationship Id="rId135" Type="http://schemas.openxmlformats.org/officeDocument/2006/relationships/ctrlProp" Target="../ctrlProps/ctrlProp234.xml"/><Relationship Id="rId151" Type="http://schemas.openxmlformats.org/officeDocument/2006/relationships/ctrlProp" Target="../ctrlProps/ctrlProp250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109" Type="http://schemas.openxmlformats.org/officeDocument/2006/relationships/ctrlProp" Target="../ctrlProps/ctrlProp208.xml"/><Relationship Id="rId34" Type="http://schemas.openxmlformats.org/officeDocument/2006/relationships/ctrlProp" Target="../ctrlProps/ctrlProp133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97" Type="http://schemas.openxmlformats.org/officeDocument/2006/relationships/ctrlProp" Target="../ctrlProps/ctrlProp196.xml"/><Relationship Id="rId104" Type="http://schemas.openxmlformats.org/officeDocument/2006/relationships/ctrlProp" Target="../ctrlProps/ctrlProp203.xml"/><Relationship Id="rId120" Type="http://schemas.openxmlformats.org/officeDocument/2006/relationships/ctrlProp" Target="../ctrlProps/ctrlProp219.xml"/><Relationship Id="rId125" Type="http://schemas.openxmlformats.org/officeDocument/2006/relationships/ctrlProp" Target="../ctrlProps/ctrlProp224.xml"/><Relationship Id="rId141" Type="http://schemas.openxmlformats.org/officeDocument/2006/relationships/ctrlProp" Target="../ctrlProps/ctrlProp240.xml"/><Relationship Id="rId146" Type="http://schemas.openxmlformats.org/officeDocument/2006/relationships/ctrlProp" Target="../ctrlProps/ctrlProp245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Relationship Id="rId92" Type="http://schemas.openxmlformats.org/officeDocument/2006/relationships/ctrlProp" Target="../ctrlProps/ctrlProp191.xml"/><Relationship Id="rId2" Type="http://schemas.openxmlformats.org/officeDocument/2006/relationships/vmlDrawing" Target="../drawings/vmlDrawing3.vml"/><Relationship Id="rId29" Type="http://schemas.openxmlformats.org/officeDocument/2006/relationships/ctrlProp" Target="../ctrlProps/ctrlProp128.xml"/><Relationship Id="rId24" Type="http://schemas.openxmlformats.org/officeDocument/2006/relationships/ctrlProp" Target="../ctrlProps/ctrlProp123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66" Type="http://schemas.openxmlformats.org/officeDocument/2006/relationships/ctrlProp" Target="../ctrlProps/ctrlProp165.xml"/><Relationship Id="rId87" Type="http://schemas.openxmlformats.org/officeDocument/2006/relationships/ctrlProp" Target="../ctrlProps/ctrlProp186.xml"/><Relationship Id="rId110" Type="http://schemas.openxmlformats.org/officeDocument/2006/relationships/ctrlProp" Target="../ctrlProps/ctrlProp209.xml"/><Relationship Id="rId115" Type="http://schemas.openxmlformats.org/officeDocument/2006/relationships/ctrlProp" Target="../ctrlProps/ctrlProp214.xml"/><Relationship Id="rId131" Type="http://schemas.openxmlformats.org/officeDocument/2006/relationships/ctrlProp" Target="../ctrlProps/ctrlProp230.xml"/><Relationship Id="rId136" Type="http://schemas.openxmlformats.org/officeDocument/2006/relationships/ctrlProp" Target="../ctrlProps/ctrlProp235.xml"/><Relationship Id="rId61" Type="http://schemas.openxmlformats.org/officeDocument/2006/relationships/ctrlProp" Target="../ctrlProps/ctrlProp160.xml"/><Relationship Id="rId82" Type="http://schemas.openxmlformats.org/officeDocument/2006/relationships/ctrlProp" Target="../ctrlProps/ctrlProp181.xml"/><Relationship Id="rId152" Type="http://schemas.openxmlformats.org/officeDocument/2006/relationships/ctrlProp" Target="../ctrlProps/ctrlProp251.xml"/><Relationship Id="rId19" Type="http://schemas.openxmlformats.org/officeDocument/2006/relationships/ctrlProp" Target="../ctrlProps/ctrlProp118.xml"/><Relationship Id="rId14" Type="http://schemas.openxmlformats.org/officeDocument/2006/relationships/ctrlProp" Target="../ctrlProps/ctrlProp113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56" Type="http://schemas.openxmlformats.org/officeDocument/2006/relationships/ctrlProp" Target="../ctrlProps/ctrlProp155.xml"/><Relationship Id="rId77" Type="http://schemas.openxmlformats.org/officeDocument/2006/relationships/ctrlProp" Target="../ctrlProps/ctrlProp176.xml"/><Relationship Id="rId100" Type="http://schemas.openxmlformats.org/officeDocument/2006/relationships/ctrlProp" Target="../ctrlProps/ctrlProp199.xml"/><Relationship Id="rId105" Type="http://schemas.openxmlformats.org/officeDocument/2006/relationships/ctrlProp" Target="../ctrlProps/ctrlProp204.xml"/><Relationship Id="rId126" Type="http://schemas.openxmlformats.org/officeDocument/2006/relationships/ctrlProp" Target="../ctrlProps/ctrlProp225.xml"/><Relationship Id="rId147" Type="http://schemas.openxmlformats.org/officeDocument/2006/relationships/ctrlProp" Target="../ctrlProps/ctrlProp246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93" Type="http://schemas.openxmlformats.org/officeDocument/2006/relationships/ctrlProp" Target="../ctrlProps/ctrlProp192.xml"/><Relationship Id="rId98" Type="http://schemas.openxmlformats.org/officeDocument/2006/relationships/ctrlProp" Target="../ctrlProps/ctrlProp197.xml"/><Relationship Id="rId121" Type="http://schemas.openxmlformats.org/officeDocument/2006/relationships/ctrlProp" Target="../ctrlProps/ctrlProp220.xml"/><Relationship Id="rId142" Type="http://schemas.openxmlformats.org/officeDocument/2006/relationships/ctrlProp" Target="../ctrlProps/ctrlProp241.xml"/><Relationship Id="rId3" Type="http://schemas.openxmlformats.org/officeDocument/2006/relationships/ctrlProp" Target="../ctrlProps/ctrlProp102.xml"/><Relationship Id="rId25" Type="http://schemas.openxmlformats.org/officeDocument/2006/relationships/ctrlProp" Target="../ctrlProps/ctrlProp124.xml"/><Relationship Id="rId46" Type="http://schemas.openxmlformats.org/officeDocument/2006/relationships/ctrlProp" Target="../ctrlProps/ctrlProp145.xml"/><Relationship Id="rId67" Type="http://schemas.openxmlformats.org/officeDocument/2006/relationships/ctrlProp" Target="../ctrlProps/ctrlProp166.xml"/><Relationship Id="rId116" Type="http://schemas.openxmlformats.org/officeDocument/2006/relationships/ctrlProp" Target="../ctrlProps/ctrlProp215.xml"/><Relationship Id="rId137" Type="http://schemas.openxmlformats.org/officeDocument/2006/relationships/ctrlProp" Target="../ctrlProps/ctrlProp236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62" Type="http://schemas.openxmlformats.org/officeDocument/2006/relationships/ctrlProp" Target="../ctrlProps/ctrlProp161.xml"/><Relationship Id="rId83" Type="http://schemas.openxmlformats.org/officeDocument/2006/relationships/ctrlProp" Target="../ctrlProps/ctrlProp182.xml"/><Relationship Id="rId88" Type="http://schemas.openxmlformats.org/officeDocument/2006/relationships/ctrlProp" Target="../ctrlProps/ctrlProp187.xml"/><Relationship Id="rId111" Type="http://schemas.openxmlformats.org/officeDocument/2006/relationships/ctrlProp" Target="../ctrlProps/ctrlProp210.xml"/><Relationship Id="rId132" Type="http://schemas.openxmlformats.org/officeDocument/2006/relationships/ctrlProp" Target="../ctrlProps/ctrlProp231.xml"/><Relationship Id="rId15" Type="http://schemas.openxmlformats.org/officeDocument/2006/relationships/ctrlProp" Target="../ctrlProps/ctrlProp114.xml"/><Relationship Id="rId36" Type="http://schemas.openxmlformats.org/officeDocument/2006/relationships/ctrlProp" Target="../ctrlProps/ctrlProp135.xml"/><Relationship Id="rId57" Type="http://schemas.openxmlformats.org/officeDocument/2006/relationships/ctrlProp" Target="../ctrlProps/ctrlProp156.xml"/><Relationship Id="rId106" Type="http://schemas.openxmlformats.org/officeDocument/2006/relationships/ctrlProp" Target="../ctrlProps/ctrlProp205.xml"/><Relationship Id="rId127" Type="http://schemas.openxmlformats.org/officeDocument/2006/relationships/ctrlProp" Target="../ctrlProps/ctrlProp226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52" Type="http://schemas.openxmlformats.org/officeDocument/2006/relationships/ctrlProp" Target="../ctrlProps/ctrlProp151.xml"/><Relationship Id="rId73" Type="http://schemas.openxmlformats.org/officeDocument/2006/relationships/ctrlProp" Target="../ctrlProps/ctrlProp172.xml"/><Relationship Id="rId78" Type="http://schemas.openxmlformats.org/officeDocument/2006/relationships/ctrlProp" Target="../ctrlProps/ctrlProp177.xml"/><Relationship Id="rId94" Type="http://schemas.openxmlformats.org/officeDocument/2006/relationships/ctrlProp" Target="../ctrlProps/ctrlProp193.xml"/><Relationship Id="rId99" Type="http://schemas.openxmlformats.org/officeDocument/2006/relationships/ctrlProp" Target="../ctrlProps/ctrlProp198.xml"/><Relationship Id="rId101" Type="http://schemas.openxmlformats.org/officeDocument/2006/relationships/ctrlProp" Target="../ctrlProps/ctrlProp200.xml"/><Relationship Id="rId122" Type="http://schemas.openxmlformats.org/officeDocument/2006/relationships/ctrlProp" Target="../ctrlProps/ctrlProp221.xml"/><Relationship Id="rId143" Type="http://schemas.openxmlformats.org/officeDocument/2006/relationships/ctrlProp" Target="../ctrlProps/ctrlProp242.xml"/><Relationship Id="rId148" Type="http://schemas.openxmlformats.org/officeDocument/2006/relationships/ctrlProp" Target="../ctrlProps/ctrlProp247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26" Type="http://schemas.openxmlformats.org/officeDocument/2006/relationships/ctrlProp" Target="../ctrlProps/ctrlProp125.xml"/><Relationship Id="rId47" Type="http://schemas.openxmlformats.org/officeDocument/2006/relationships/ctrlProp" Target="../ctrlProps/ctrlProp146.xml"/><Relationship Id="rId68" Type="http://schemas.openxmlformats.org/officeDocument/2006/relationships/ctrlProp" Target="../ctrlProps/ctrlProp167.xml"/><Relationship Id="rId89" Type="http://schemas.openxmlformats.org/officeDocument/2006/relationships/ctrlProp" Target="../ctrlProps/ctrlProp188.xml"/><Relationship Id="rId112" Type="http://schemas.openxmlformats.org/officeDocument/2006/relationships/ctrlProp" Target="../ctrlProps/ctrlProp211.xml"/><Relationship Id="rId133" Type="http://schemas.openxmlformats.org/officeDocument/2006/relationships/ctrlProp" Target="../ctrlProps/ctrlProp232.xml"/><Relationship Id="rId16" Type="http://schemas.openxmlformats.org/officeDocument/2006/relationships/ctrlProp" Target="../ctrlProps/ctrlProp115.xml"/><Relationship Id="rId37" Type="http://schemas.openxmlformats.org/officeDocument/2006/relationships/ctrlProp" Target="../ctrlProps/ctrlProp136.xml"/><Relationship Id="rId58" Type="http://schemas.openxmlformats.org/officeDocument/2006/relationships/ctrlProp" Target="../ctrlProps/ctrlProp157.xml"/><Relationship Id="rId79" Type="http://schemas.openxmlformats.org/officeDocument/2006/relationships/ctrlProp" Target="../ctrlProps/ctrlProp178.xml"/><Relationship Id="rId102" Type="http://schemas.openxmlformats.org/officeDocument/2006/relationships/ctrlProp" Target="../ctrlProps/ctrlProp201.xml"/><Relationship Id="rId123" Type="http://schemas.openxmlformats.org/officeDocument/2006/relationships/ctrlProp" Target="../ctrlProps/ctrlProp222.xml"/><Relationship Id="rId144" Type="http://schemas.openxmlformats.org/officeDocument/2006/relationships/ctrlProp" Target="../ctrlProps/ctrlProp243.xml"/><Relationship Id="rId90" Type="http://schemas.openxmlformats.org/officeDocument/2006/relationships/ctrlProp" Target="../ctrlProps/ctrlProp18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topLeftCell="A28" zoomScale="120" zoomScaleNormal="120" workbookViewId="0">
      <selection activeCell="B48" sqref="B48"/>
    </sheetView>
  </sheetViews>
  <sheetFormatPr defaultColWidth="11" defaultRowHeight="14.25"/>
  <cols>
    <col min="1" max="1" width="5.5" customWidth="1"/>
    <col min="2" max="2" width="96.375" style="168" customWidth="1"/>
    <col min="3" max="3" width="10.125" customWidth="1"/>
  </cols>
  <sheetData>
    <row r="1" spans="1:2" ht="21" customHeight="1">
      <c r="A1" s="169"/>
      <c r="B1" s="170" t="s">
        <v>0</v>
      </c>
    </row>
    <row r="2" spans="1:2">
      <c r="A2" s="15">
        <v>1</v>
      </c>
      <c r="B2" s="171" t="s">
        <v>1</v>
      </c>
    </row>
    <row r="3" spans="1:2">
      <c r="A3" s="15">
        <v>2</v>
      </c>
      <c r="B3" s="171" t="s">
        <v>2</v>
      </c>
    </row>
    <row r="4" spans="1:2">
      <c r="A4" s="15">
        <v>3</v>
      </c>
      <c r="B4" s="171" t="s">
        <v>3</v>
      </c>
    </row>
    <row r="5" spans="1:2">
      <c r="A5" s="15">
        <v>4</v>
      </c>
      <c r="B5" s="171" t="s">
        <v>4</v>
      </c>
    </row>
    <row r="6" spans="1:2">
      <c r="A6" s="15">
        <v>5</v>
      </c>
      <c r="B6" s="171" t="s">
        <v>5</v>
      </c>
    </row>
    <row r="7" spans="1:2">
      <c r="A7" s="15">
        <v>6</v>
      </c>
      <c r="B7" s="171" t="s">
        <v>6</v>
      </c>
    </row>
    <row r="8" spans="1:2" s="167" customFormat="1" ht="15" customHeight="1">
      <c r="A8" s="172">
        <v>7</v>
      </c>
      <c r="B8" s="173" t="s">
        <v>7</v>
      </c>
    </row>
    <row r="9" spans="1:2" ht="18.95" customHeight="1">
      <c r="A9" s="169"/>
      <c r="B9" s="174" t="s">
        <v>8</v>
      </c>
    </row>
    <row r="10" spans="1:2" ht="15.95" customHeight="1">
      <c r="A10" s="15">
        <v>1</v>
      </c>
      <c r="B10" s="175" t="s">
        <v>9</v>
      </c>
    </row>
    <row r="11" spans="1:2">
      <c r="A11" s="15">
        <v>2</v>
      </c>
      <c r="B11" s="171" t="s">
        <v>10</v>
      </c>
    </row>
    <row r="12" spans="1:2">
      <c r="A12" s="15">
        <v>3</v>
      </c>
      <c r="B12" s="173" t="s">
        <v>11</v>
      </c>
    </row>
    <row r="13" spans="1:2">
      <c r="A13" s="15">
        <v>4</v>
      </c>
      <c r="B13" s="171" t="s">
        <v>12</v>
      </c>
    </row>
    <row r="14" spans="1:2">
      <c r="A14" s="15">
        <v>5</v>
      </c>
      <c r="B14" s="171" t="s">
        <v>13</v>
      </c>
    </row>
    <row r="15" spans="1:2">
      <c r="A15" s="15">
        <v>6</v>
      </c>
      <c r="B15" s="171" t="s">
        <v>14</v>
      </c>
    </row>
    <row r="16" spans="1:2">
      <c r="A16" s="15">
        <v>7</v>
      </c>
      <c r="B16" s="171" t="s">
        <v>15</v>
      </c>
    </row>
    <row r="17" spans="1:2">
      <c r="A17" s="15">
        <v>8</v>
      </c>
      <c r="B17" s="171" t="s">
        <v>16</v>
      </c>
    </row>
    <row r="18" spans="1:2">
      <c r="A18" s="15">
        <v>9</v>
      </c>
      <c r="B18" s="171" t="s">
        <v>17</v>
      </c>
    </row>
    <row r="19" spans="1:2">
      <c r="A19" s="15"/>
      <c r="B19" s="171"/>
    </row>
    <row r="20" spans="1:2" ht="20.25">
      <c r="A20" s="169"/>
      <c r="B20" s="170" t="s">
        <v>18</v>
      </c>
    </row>
    <row r="21" spans="1:2">
      <c r="A21" s="15">
        <v>1</v>
      </c>
      <c r="B21" s="171" t="s">
        <v>19</v>
      </c>
    </row>
    <row r="22" spans="1:2">
      <c r="A22" s="15">
        <v>2</v>
      </c>
      <c r="B22" s="171" t="s">
        <v>20</v>
      </c>
    </row>
    <row r="23" spans="1:2">
      <c r="A23" s="15">
        <v>3</v>
      </c>
      <c r="B23" s="171" t="s">
        <v>21</v>
      </c>
    </row>
    <row r="24" spans="1:2">
      <c r="A24" s="15">
        <v>4</v>
      </c>
      <c r="B24" s="171" t="s">
        <v>22</v>
      </c>
    </row>
    <row r="25" spans="1:2">
      <c r="A25" s="15">
        <v>5</v>
      </c>
      <c r="B25" s="171" t="s">
        <v>23</v>
      </c>
    </row>
    <row r="26" spans="1:2">
      <c r="A26" s="15">
        <v>6</v>
      </c>
      <c r="B26" s="171" t="s">
        <v>24</v>
      </c>
    </row>
    <row r="27" spans="1:2">
      <c r="A27" s="15">
        <v>7</v>
      </c>
      <c r="B27" s="171" t="s">
        <v>25</v>
      </c>
    </row>
    <row r="28" spans="1:2">
      <c r="A28" s="15">
        <v>8</v>
      </c>
      <c r="B28" s="171" t="s">
        <v>26</v>
      </c>
    </row>
    <row r="29" spans="1:2">
      <c r="A29" s="15"/>
      <c r="B29" s="171"/>
    </row>
    <row r="30" spans="1:2" ht="20.25">
      <c r="A30" s="169"/>
      <c r="B30" s="170" t="s">
        <v>27</v>
      </c>
    </row>
    <row r="31" spans="1:2">
      <c r="A31" s="15">
        <v>1</v>
      </c>
      <c r="B31" s="171" t="s">
        <v>28</v>
      </c>
    </row>
    <row r="32" spans="1:2">
      <c r="A32" s="15">
        <v>2</v>
      </c>
      <c r="B32" s="171" t="s">
        <v>29</v>
      </c>
    </row>
    <row r="33" spans="1:2">
      <c r="A33" s="15">
        <v>3</v>
      </c>
      <c r="B33" s="171" t="s">
        <v>30</v>
      </c>
    </row>
    <row r="34" spans="1:2">
      <c r="A34" s="15">
        <v>4</v>
      </c>
      <c r="B34" s="171" t="s">
        <v>31</v>
      </c>
    </row>
    <row r="35" spans="1:2">
      <c r="A35" s="15">
        <v>5</v>
      </c>
      <c r="B35" s="171" t="s">
        <v>32</v>
      </c>
    </row>
    <row r="36" spans="1:2">
      <c r="A36" s="15">
        <v>6</v>
      </c>
      <c r="B36" s="171" t="s">
        <v>33</v>
      </c>
    </row>
    <row r="37" spans="1:2">
      <c r="A37" s="15">
        <v>7</v>
      </c>
      <c r="B37" s="171" t="s">
        <v>34</v>
      </c>
    </row>
    <row r="38" spans="1:2">
      <c r="A38" s="15"/>
      <c r="B38" s="171"/>
    </row>
    <row r="40" spans="1:2">
      <c r="A40" s="176" t="s">
        <v>35</v>
      </c>
      <c r="B40" s="177"/>
    </row>
  </sheetData>
  <phoneticPr fontId="5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"/>
  <sheetViews>
    <sheetView workbookViewId="0">
      <selection activeCell="C4" sqref="C4:E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7" t="s">
        <v>300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s="2" customFormat="1" ht="16.5">
      <c r="A2" s="366" t="s">
        <v>272</v>
      </c>
      <c r="B2" s="367" t="s">
        <v>277</v>
      </c>
      <c r="C2" s="367" t="s">
        <v>273</v>
      </c>
      <c r="D2" s="367" t="s">
        <v>274</v>
      </c>
      <c r="E2" s="367" t="s">
        <v>275</v>
      </c>
      <c r="F2" s="367" t="s">
        <v>276</v>
      </c>
      <c r="G2" s="366" t="s">
        <v>301</v>
      </c>
      <c r="H2" s="366"/>
      <c r="I2" s="366" t="s">
        <v>302</v>
      </c>
      <c r="J2" s="366"/>
      <c r="K2" s="373" t="s">
        <v>303</v>
      </c>
      <c r="L2" s="375" t="s">
        <v>304</v>
      </c>
      <c r="M2" s="377" t="s">
        <v>305</v>
      </c>
    </row>
    <row r="3" spans="1:13" s="2" customFormat="1" ht="16.5">
      <c r="A3" s="366"/>
      <c r="B3" s="368"/>
      <c r="C3" s="368"/>
      <c r="D3" s="368"/>
      <c r="E3" s="368"/>
      <c r="F3" s="368"/>
      <c r="G3" s="13" t="s">
        <v>306</v>
      </c>
      <c r="H3" s="13" t="s">
        <v>307</v>
      </c>
      <c r="I3" s="13" t="s">
        <v>306</v>
      </c>
      <c r="J3" s="13" t="s">
        <v>307</v>
      </c>
      <c r="K3" s="374"/>
      <c r="L3" s="376"/>
      <c r="M3" s="378"/>
    </row>
    <row r="4" spans="1:13" ht="27">
      <c r="A4" s="15">
        <v>1</v>
      </c>
      <c r="B4" s="6" t="s">
        <v>291</v>
      </c>
      <c r="C4" s="24" t="s">
        <v>288</v>
      </c>
      <c r="D4" s="24" t="s">
        <v>289</v>
      </c>
      <c r="E4" s="25" t="s">
        <v>119</v>
      </c>
      <c r="F4" s="7" t="s">
        <v>290</v>
      </c>
      <c r="G4" s="8">
        <v>1.4999999999999999E-2</v>
      </c>
      <c r="H4" s="33">
        <v>0.01</v>
      </c>
      <c r="I4" s="8">
        <v>5.0000000000000001E-3</v>
      </c>
      <c r="J4" s="33">
        <v>0.01</v>
      </c>
      <c r="K4" s="6"/>
      <c r="L4" s="6" t="s">
        <v>94</v>
      </c>
      <c r="M4" s="6" t="s">
        <v>292</v>
      </c>
    </row>
    <row r="5" spans="1:13" ht="27">
      <c r="A5" s="15">
        <v>2</v>
      </c>
      <c r="B5" s="6" t="s">
        <v>291</v>
      </c>
      <c r="C5" s="26" t="s">
        <v>293</v>
      </c>
      <c r="D5" s="24" t="s">
        <v>289</v>
      </c>
      <c r="E5" s="27" t="s">
        <v>120</v>
      </c>
      <c r="F5" s="7" t="s">
        <v>290</v>
      </c>
      <c r="G5" s="8">
        <v>1.4999999999999999E-2</v>
      </c>
      <c r="H5" s="33">
        <v>0.01</v>
      </c>
      <c r="I5" s="8">
        <v>5.0000000000000001E-3</v>
      </c>
      <c r="J5" s="33">
        <v>0.01</v>
      </c>
      <c r="K5" s="6"/>
      <c r="L5" s="6" t="s">
        <v>94</v>
      </c>
      <c r="M5" s="6" t="s">
        <v>292</v>
      </c>
    </row>
    <row r="6" spans="1:13" ht="27">
      <c r="A6" s="15">
        <v>3</v>
      </c>
      <c r="B6" s="6" t="s">
        <v>291</v>
      </c>
      <c r="C6" s="24" t="s">
        <v>296</v>
      </c>
      <c r="D6" s="24" t="s">
        <v>289</v>
      </c>
      <c r="E6" s="25" t="s">
        <v>121</v>
      </c>
      <c r="F6" s="7" t="s">
        <v>290</v>
      </c>
      <c r="G6" s="8">
        <v>1.4999999999999999E-2</v>
      </c>
      <c r="H6" s="33">
        <v>5.0000000000000001E-3</v>
      </c>
      <c r="I6" s="8">
        <v>0.01</v>
      </c>
      <c r="J6" s="33">
        <v>1.4999999999999999E-2</v>
      </c>
      <c r="K6" s="6"/>
      <c r="L6" s="6" t="s">
        <v>94</v>
      </c>
      <c r="M6" s="6" t="s">
        <v>292</v>
      </c>
    </row>
    <row r="7" spans="1:13">
      <c r="A7" s="15"/>
      <c r="B7" s="34"/>
      <c r="C7" s="24"/>
      <c r="D7" s="24"/>
      <c r="E7" s="29"/>
      <c r="F7" s="35"/>
      <c r="G7" s="8"/>
      <c r="H7" s="33"/>
      <c r="I7" s="8"/>
      <c r="J7" s="33"/>
      <c r="K7" s="5"/>
      <c r="L7" s="6"/>
      <c r="M7" s="6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s="12" customFormat="1" ht="18.75">
      <c r="A10" s="358" t="s">
        <v>308</v>
      </c>
      <c r="B10" s="359"/>
      <c r="C10" s="359"/>
      <c r="D10" s="359"/>
      <c r="E10" s="360"/>
      <c r="F10" s="361"/>
      <c r="G10" s="363"/>
      <c r="H10" s="358" t="s">
        <v>309</v>
      </c>
      <c r="I10" s="359"/>
      <c r="J10" s="359"/>
      <c r="K10" s="360"/>
      <c r="L10" s="370"/>
      <c r="M10" s="371"/>
    </row>
    <row r="11" spans="1:13" ht="16.5">
      <c r="A11" s="372" t="s">
        <v>310</v>
      </c>
      <c r="B11" s="372"/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53" type="noConversion"/>
  <dataValidations count="1">
    <dataValidation type="list" allowBlank="1" showInputMessage="1" showErrorMessage="1" sqref="M4 M5 M6 M7 M1:M3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1"/>
  <sheetViews>
    <sheetView workbookViewId="0">
      <selection activeCell="F4" sqref="F4:F10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6.75" style="1" customWidth="1"/>
    <col min="6" max="6" width="14.375" style="1" customWidth="1"/>
    <col min="7" max="7" width="7.5" style="1" customWidth="1"/>
    <col min="8" max="9" width="6.375" style="1" customWidth="1"/>
    <col min="10" max="10" width="8.125" style="1" customWidth="1"/>
    <col min="11" max="11" width="12.125" style="1" customWidth="1"/>
    <col min="12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357" t="s">
        <v>311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1:23" s="2" customFormat="1" ht="15.95" customHeight="1">
      <c r="A2" s="382" t="s">
        <v>312</v>
      </c>
      <c r="B2" s="382" t="s">
        <v>277</v>
      </c>
      <c r="C2" s="382" t="s">
        <v>273</v>
      </c>
      <c r="D2" s="382" t="s">
        <v>274</v>
      </c>
      <c r="E2" s="382" t="s">
        <v>275</v>
      </c>
      <c r="F2" s="382" t="s">
        <v>276</v>
      </c>
      <c r="G2" s="379" t="s">
        <v>313</v>
      </c>
      <c r="H2" s="380"/>
      <c r="I2" s="381"/>
      <c r="J2" s="379" t="s">
        <v>314</v>
      </c>
      <c r="K2" s="380"/>
      <c r="L2" s="381"/>
      <c r="M2" s="379" t="s">
        <v>315</v>
      </c>
      <c r="N2" s="380"/>
      <c r="O2" s="381"/>
      <c r="P2" s="379" t="s">
        <v>316</v>
      </c>
      <c r="Q2" s="380"/>
      <c r="R2" s="381"/>
      <c r="S2" s="380" t="s">
        <v>317</v>
      </c>
      <c r="T2" s="380"/>
      <c r="U2" s="381"/>
      <c r="V2" s="393" t="s">
        <v>318</v>
      </c>
      <c r="W2" s="393" t="s">
        <v>286</v>
      </c>
    </row>
    <row r="3" spans="1:23" s="2" customFormat="1" ht="18" customHeight="1">
      <c r="A3" s="383"/>
      <c r="B3" s="387"/>
      <c r="C3" s="387"/>
      <c r="D3" s="387"/>
      <c r="E3" s="387"/>
      <c r="F3" s="387"/>
      <c r="G3" s="4" t="s">
        <v>319</v>
      </c>
      <c r="H3" s="4" t="s">
        <v>68</v>
      </c>
      <c r="I3" s="4" t="s">
        <v>277</v>
      </c>
      <c r="J3" s="4" t="s">
        <v>319</v>
      </c>
      <c r="K3" s="4" t="s">
        <v>68</v>
      </c>
      <c r="L3" s="4" t="s">
        <v>277</v>
      </c>
      <c r="M3" s="4" t="s">
        <v>319</v>
      </c>
      <c r="N3" s="4" t="s">
        <v>68</v>
      </c>
      <c r="O3" s="4" t="s">
        <v>277</v>
      </c>
      <c r="P3" s="4" t="s">
        <v>319</v>
      </c>
      <c r="Q3" s="4" t="s">
        <v>68</v>
      </c>
      <c r="R3" s="4" t="s">
        <v>277</v>
      </c>
      <c r="S3" s="4" t="s">
        <v>319</v>
      </c>
      <c r="T3" s="4" t="s">
        <v>68</v>
      </c>
      <c r="U3" s="4" t="s">
        <v>277</v>
      </c>
      <c r="V3" s="394"/>
      <c r="W3" s="394"/>
    </row>
    <row r="4" spans="1:23" ht="14.25" customHeight="1">
      <c r="A4" s="384" t="s">
        <v>320</v>
      </c>
      <c r="B4" s="6" t="s">
        <v>291</v>
      </c>
      <c r="C4" s="24" t="s">
        <v>288</v>
      </c>
      <c r="D4" s="24" t="s">
        <v>289</v>
      </c>
      <c r="E4" s="25" t="s">
        <v>119</v>
      </c>
      <c r="F4" s="390" t="s">
        <v>290</v>
      </c>
      <c r="G4" s="6"/>
      <c r="H4" s="6" t="s">
        <v>88</v>
      </c>
      <c r="I4" s="6" t="s">
        <v>321</v>
      </c>
      <c r="J4" s="6"/>
      <c r="K4" s="6" t="s">
        <v>322</v>
      </c>
      <c r="L4" s="6" t="s">
        <v>323</v>
      </c>
      <c r="M4" s="6"/>
      <c r="N4" s="6" t="s">
        <v>324</v>
      </c>
      <c r="O4" s="18" t="s">
        <v>325</v>
      </c>
      <c r="P4" s="32"/>
      <c r="Q4" s="4" t="s">
        <v>326</v>
      </c>
      <c r="R4" s="4" t="s">
        <v>327</v>
      </c>
      <c r="S4" s="6"/>
      <c r="T4" s="6"/>
      <c r="U4" s="6"/>
      <c r="V4" s="385" t="s">
        <v>94</v>
      </c>
      <c r="W4" s="6"/>
    </row>
    <row r="5" spans="1:23" ht="14.25" customHeight="1">
      <c r="A5" s="384"/>
      <c r="B5" s="6" t="s">
        <v>291</v>
      </c>
      <c r="C5" s="26" t="s">
        <v>293</v>
      </c>
      <c r="D5" s="24" t="s">
        <v>289</v>
      </c>
      <c r="E5" s="27" t="s">
        <v>120</v>
      </c>
      <c r="F5" s="391"/>
      <c r="G5" s="379" t="s">
        <v>328</v>
      </c>
      <c r="H5" s="380"/>
      <c r="I5" s="381"/>
      <c r="J5" s="379" t="s">
        <v>329</v>
      </c>
      <c r="K5" s="380"/>
      <c r="L5" s="381"/>
      <c r="M5" s="379" t="s">
        <v>330</v>
      </c>
      <c r="N5" s="380"/>
      <c r="O5" s="381"/>
      <c r="P5" s="379" t="s">
        <v>331</v>
      </c>
      <c r="Q5" s="380"/>
      <c r="R5" s="381"/>
      <c r="S5" s="380" t="s">
        <v>332</v>
      </c>
      <c r="T5" s="380"/>
      <c r="U5" s="381"/>
      <c r="V5" s="388"/>
      <c r="W5" s="6"/>
    </row>
    <row r="6" spans="1:23" ht="14.25" customHeight="1">
      <c r="A6" s="384"/>
      <c r="B6" s="6" t="s">
        <v>291</v>
      </c>
      <c r="C6" s="24" t="s">
        <v>296</v>
      </c>
      <c r="D6" s="24" t="s">
        <v>289</v>
      </c>
      <c r="E6" s="25" t="s">
        <v>121</v>
      </c>
      <c r="F6" s="391"/>
      <c r="G6" s="4" t="s">
        <v>319</v>
      </c>
      <c r="H6" s="4" t="s">
        <v>68</v>
      </c>
      <c r="I6" s="4" t="s">
        <v>277</v>
      </c>
      <c r="J6" s="4" t="s">
        <v>319</v>
      </c>
      <c r="K6" s="4" t="s">
        <v>68</v>
      </c>
      <c r="L6" s="4" t="s">
        <v>277</v>
      </c>
      <c r="M6" s="4" t="s">
        <v>319</v>
      </c>
      <c r="N6" s="4" t="s">
        <v>68</v>
      </c>
      <c r="O6" s="4" t="s">
        <v>277</v>
      </c>
      <c r="P6" s="4" t="s">
        <v>319</v>
      </c>
      <c r="Q6" s="4" t="s">
        <v>68</v>
      </c>
      <c r="R6" s="4" t="s">
        <v>277</v>
      </c>
      <c r="S6" s="4" t="s">
        <v>319</v>
      </c>
      <c r="T6" s="4" t="s">
        <v>68</v>
      </c>
      <c r="U6" s="4" t="s">
        <v>277</v>
      </c>
      <c r="V6" s="388"/>
      <c r="W6" s="6"/>
    </row>
    <row r="7" spans="1:23" ht="14.25" customHeight="1">
      <c r="A7" s="384"/>
      <c r="B7" s="5"/>
      <c r="C7" s="28"/>
      <c r="D7" s="28"/>
      <c r="E7" s="25"/>
      <c r="F7" s="391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388"/>
      <c r="W7" s="6"/>
    </row>
    <row r="8" spans="1:23" ht="14.25" customHeight="1">
      <c r="A8" s="384"/>
      <c r="B8" s="5"/>
      <c r="C8" s="28"/>
      <c r="D8" s="28"/>
      <c r="E8" s="27"/>
      <c r="F8" s="391"/>
      <c r="G8" s="379" t="s">
        <v>333</v>
      </c>
      <c r="H8" s="380"/>
      <c r="I8" s="381"/>
      <c r="J8" s="379" t="s">
        <v>334</v>
      </c>
      <c r="K8" s="380"/>
      <c r="L8" s="381"/>
      <c r="M8" s="379" t="s">
        <v>335</v>
      </c>
      <c r="N8" s="380"/>
      <c r="O8" s="381"/>
      <c r="P8" s="379" t="s">
        <v>336</v>
      </c>
      <c r="Q8" s="380"/>
      <c r="R8" s="381"/>
      <c r="S8" s="380" t="s">
        <v>337</v>
      </c>
      <c r="T8" s="380"/>
      <c r="U8" s="381"/>
      <c r="V8" s="388"/>
      <c r="W8" s="6"/>
    </row>
    <row r="9" spans="1:23" ht="14.25" customHeight="1">
      <c r="A9" s="384"/>
      <c r="B9" s="5"/>
      <c r="C9" s="24"/>
      <c r="D9" s="24"/>
      <c r="E9" s="29"/>
      <c r="F9" s="391"/>
      <c r="G9" s="4" t="s">
        <v>319</v>
      </c>
      <c r="H9" s="4" t="s">
        <v>68</v>
      </c>
      <c r="I9" s="4" t="s">
        <v>277</v>
      </c>
      <c r="J9" s="4" t="s">
        <v>319</v>
      </c>
      <c r="K9" s="4" t="s">
        <v>68</v>
      </c>
      <c r="L9" s="4" t="s">
        <v>277</v>
      </c>
      <c r="M9" s="4" t="s">
        <v>319</v>
      </c>
      <c r="N9" s="4" t="s">
        <v>68</v>
      </c>
      <c r="O9" s="4" t="s">
        <v>277</v>
      </c>
      <c r="P9" s="4" t="s">
        <v>319</v>
      </c>
      <c r="Q9" s="4" t="s">
        <v>68</v>
      </c>
      <c r="R9" s="4" t="s">
        <v>277</v>
      </c>
      <c r="S9" s="4" t="s">
        <v>319</v>
      </c>
      <c r="T9" s="4" t="s">
        <v>68</v>
      </c>
      <c r="U9" s="4" t="s">
        <v>277</v>
      </c>
      <c r="V9" s="388"/>
      <c r="W9" s="6"/>
    </row>
    <row r="10" spans="1:23" ht="14.25" customHeight="1">
      <c r="A10" s="384"/>
      <c r="B10" s="6"/>
      <c r="C10" s="30"/>
      <c r="D10" s="31"/>
      <c r="E10" s="30"/>
      <c r="F10" s="39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388"/>
      <c r="W10" s="6"/>
    </row>
    <row r="11" spans="1:23" ht="14.25" customHeight="1">
      <c r="A11" s="385" t="s">
        <v>338</v>
      </c>
      <c r="B11" s="385"/>
      <c r="C11" s="389"/>
      <c r="D11" s="389"/>
      <c r="E11" s="6"/>
      <c r="F11" s="38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388" t="s">
        <v>94</v>
      </c>
      <c r="W11" s="6"/>
    </row>
    <row r="12" spans="1:23" ht="14.25" customHeight="1">
      <c r="A12" s="386"/>
      <c r="B12" s="388"/>
      <c r="C12" s="389"/>
      <c r="D12" s="389"/>
      <c r="E12" s="6"/>
      <c r="F12" s="38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388"/>
      <c r="W12" s="6"/>
    </row>
    <row r="13" spans="1:23" ht="14.25" customHeight="1">
      <c r="A13" s="385" t="s">
        <v>339</v>
      </c>
      <c r="B13" s="388"/>
      <c r="C13" s="389"/>
      <c r="D13" s="389"/>
      <c r="E13" s="6"/>
      <c r="F13" s="38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388" t="s">
        <v>94</v>
      </c>
      <c r="W13" s="6"/>
    </row>
    <row r="14" spans="1:23" ht="14.25" customHeight="1">
      <c r="A14" s="386"/>
      <c r="B14" s="386"/>
      <c r="C14" s="389"/>
      <c r="D14" s="389"/>
      <c r="E14" s="6"/>
      <c r="F14" s="38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388"/>
      <c r="W14" s="6"/>
    </row>
    <row r="15" spans="1:23" ht="14.25" customHeight="1">
      <c r="A15" s="385" t="s">
        <v>340</v>
      </c>
      <c r="B15" s="385"/>
      <c r="C15" s="389"/>
      <c r="D15" s="389"/>
      <c r="E15" s="6"/>
      <c r="F15" s="38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388" t="s">
        <v>94</v>
      </c>
      <c r="W15" s="6"/>
    </row>
    <row r="16" spans="1:23" ht="14.25" customHeight="1">
      <c r="A16" s="386"/>
      <c r="B16" s="388"/>
      <c r="C16" s="389"/>
      <c r="D16" s="389"/>
      <c r="E16" s="6"/>
      <c r="F16" s="38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388"/>
      <c r="W16" s="6"/>
    </row>
    <row r="17" spans="1:23" ht="14.25" customHeight="1">
      <c r="A17" s="385" t="s">
        <v>341</v>
      </c>
      <c r="B17" s="388"/>
      <c r="C17" s="389"/>
      <c r="D17" s="389"/>
      <c r="E17" s="6"/>
      <c r="F17" s="389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388" t="s">
        <v>94</v>
      </c>
      <c r="W17" s="5"/>
    </row>
    <row r="18" spans="1:23" ht="14.25" customHeight="1">
      <c r="A18" s="386"/>
      <c r="B18" s="386"/>
      <c r="C18" s="389"/>
      <c r="D18" s="389"/>
      <c r="E18" s="6"/>
      <c r="F18" s="389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388"/>
      <c r="W18" s="5"/>
    </row>
    <row r="19" spans="1:23" ht="14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3" customFormat="1" ht="29.25" customHeight="1">
      <c r="A20" s="358" t="s">
        <v>342</v>
      </c>
      <c r="B20" s="359"/>
      <c r="C20" s="359"/>
      <c r="D20" s="359"/>
      <c r="E20" s="360"/>
      <c r="F20" s="361"/>
      <c r="G20" s="363"/>
      <c r="H20" s="22"/>
      <c r="I20" s="22"/>
      <c r="J20" s="358" t="s">
        <v>343</v>
      </c>
      <c r="K20" s="359"/>
      <c r="L20" s="359"/>
      <c r="M20" s="359"/>
      <c r="N20" s="359"/>
      <c r="O20" s="359"/>
      <c r="P20" s="359"/>
      <c r="Q20" s="359"/>
      <c r="R20" s="359"/>
      <c r="S20" s="359"/>
      <c r="T20" s="359"/>
      <c r="U20" s="360"/>
      <c r="V20" s="9"/>
      <c r="W20" s="11"/>
    </row>
    <row r="21" spans="1:23" ht="72.95" customHeight="1">
      <c r="A21" s="364" t="s">
        <v>344</v>
      </c>
      <c r="B21" s="364"/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5"/>
      <c r="S21" s="365"/>
      <c r="T21" s="365"/>
      <c r="U21" s="365"/>
      <c r="V21" s="365"/>
      <c r="W21" s="365"/>
    </row>
  </sheetData>
  <mergeCells count="53">
    <mergeCell ref="V4:V10"/>
    <mergeCell ref="V11:V12"/>
    <mergeCell ref="V13:V14"/>
    <mergeCell ref="V15:V16"/>
    <mergeCell ref="V17:V18"/>
    <mergeCell ref="F4:F10"/>
    <mergeCell ref="F11:F12"/>
    <mergeCell ref="F13:F14"/>
    <mergeCell ref="F15:F16"/>
    <mergeCell ref="F17:F18"/>
    <mergeCell ref="C15:C16"/>
    <mergeCell ref="C17:C18"/>
    <mergeCell ref="D2:D3"/>
    <mergeCell ref="D11:D12"/>
    <mergeCell ref="D13:D14"/>
    <mergeCell ref="D15:D16"/>
    <mergeCell ref="D17:D18"/>
    <mergeCell ref="A20:E20"/>
    <mergeCell ref="F20:G20"/>
    <mergeCell ref="J20:U20"/>
    <mergeCell ref="A21:W21"/>
    <mergeCell ref="A2:A3"/>
    <mergeCell ref="A4:A10"/>
    <mergeCell ref="A11:A12"/>
    <mergeCell ref="A13:A14"/>
    <mergeCell ref="A15:A16"/>
    <mergeCell ref="A17:A18"/>
    <mergeCell ref="B2:B3"/>
    <mergeCell ref="B11:B14"/>
    <mergeCell ref="B15:B18"/>
    <mergeCell ref="C2:C3"/>
    <mergeCell ref="C11:C12"/>
    <mergeCell ref="C13:C14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F2:F3"/>
    <mergeCell ref="V2:V3"/>
    <mergeCell ref="W2:W3"/>
  </mergeCells>
  <phoneticPr fontId="53" type="noConversion"/>
  <dataValidations count="1">
    <dataValidation type="list" allowBlank="1" showInputMessage="1" showErrorMessage="1" sqref="W1 W4 W5 W6 W9 W10 W11 W12 W13 W14 W15 W16 W7:W8 W17:W18 W19:W23 W2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workbookViewId="0">
      <selection activeCell="H21" sqref="H2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7" t="s">
        <v>345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2" customFormat="1" ht="16.5">
      <c r="A2" s="18" t="s">
        <v>346</v>
      </c>
      <c r="B2" s="19" t="s">
        <v>273</v>
      </c>
      <c r="C2" s="19" t="s">
        <v>274</v>
      </c>
      <c r="D2" s="19" t="s">
        <v>275</v>
      </c>
      <c r="E2" s="19" t="s">
        <v>276</v>
      </c>
      <c r="F2" s="19" t="s">
        <v>277</v>
      </c>
      <c r="G2" s="18" t="s">
        <v>347</v>
      </c>
      <c r="H2" s="18" t="s">
        <v>348</v>
      </c>
      <c r="I2" s="18" t="s">
        <v>349</v>
      </c>
      <c r="J2" s="18" t="s">
        <v>348</v>
      </c>
      <c r="K2" s="18" t="s">
        <v>350</v>
      </c>
      <c r="L2" s="18" t="s">
        <v>348</v>
      </c>
      <c r="M2" s="19" t="s">
        <v>318</v>
      </c>
      <c r="N2" s="19" t="s">
        <v>286</v>
      </c>
    </row>
    <row r="3" spans="1:14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6.5">
      <c r="A4" s="20" t="s">
        <v>346</v>
      </c>
      <c r="B4" s="21" t="s">
        <v>351</v>
      </c>
      <c r="C4" s="21" t="s">
        <v>319</v>
      </c>
      <c r="D4" s="21" t="s">
        <v>275</v>
      </c>
      <c r="E4" s="19" t="s">
        <v>276</v>
      </c>
      <c r="F4" s="19" t="s">
        <v>277</v>
      </c>
      <c r="G4" s="18" t="s">
        <v>347</v>
      </c>
      <c r="H4" s="18" t="s">
        <v>348</v>
      </c>
      <c r="I4" s="18" t="s">
        <v>349</v>
      </c>
      <c r="J4" s="18" t="s">
        <v>348</v>
      </c>
      <c r="K4" s="18" t="s">
        <v>350</v>
      </c>
      <c r="L4" s="18" t="s">
        <v>348</v>
      </c>
      <c r="M4" s="19" t="s">
        <v>318</v>
      </c>
      <c r="N4" s="19" t="s">
        <v>286</v>
      </c>
    </row>
    <row r="5" spans="1:14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s="12" customFormat="1" ht="18.75">
      <c r="A11" s="358" t="s">
        <v>352</v>
      </c>
      <c r="B11" s="359"/>
      <c r="C11" s="359"/>
      <c r="D11" s="360"/>
      <c r="E11" s="361"/>
      <c r="F11" s="362"/>
      <c r="G11" s="363"/>
      <c r="H11" s="22"/>
      <c r="I11" s="358" t="s">
        <v>353</v>
      </c>
      <c r="J11" s="359"/>
      <c r="K11" s="359"/>
      <c r="L11" s="9"/>
      <c r="M11" s="9"/>
      <c r="N11" s="11"/>
    </row>
    <row r="12" spans="1:14" ht="16.5">
      <c r="A12" s="364" t="s">
        <v>354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</sheetData>
  <mergeCells count="5">
    <mergeCell ref="A1:N1"/>
    <mergeCell ref="A11:D11"/>
    <mergeCell ref="E11:G11"/>
    <mergeCell ref="I11:K11"/>
    <mergeCell ref="A12:N12"/>
  </mergeCells>
  <phoneticPr fontId="5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workbookViewId="0">
      <selection activeCell="I24" sqref="I24"/>
    </sheetView>
  </sheetViews>
  <sheetFormatPr defaultColWidth="9" defaultRowHeight="14.25"/>
  <cols>
    <col min="1" max="1" width="9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7" t="s">
        <v>355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 s="2" customFormat="1" ht="16.5">
      <c r="A2" s="13" t="s">
        <v>312</v>
      </c>
      <c r="B2" s="14" t="s">
        <v>277</v>
      </c>
      <c r="C2" s="14" t="s">
        <v>273</v>
      </c>
      <c r="D2" s="14" t="s">
        <v>274</v>
      </c>
      <c r="E2" s="14" t="s">
        <v>275</v>
      </c>
      <c r="F2" s="14" t="s">
        <v>276</v>
      </c>
      <c r="G2" s="13" t="s">
        <v>356</v>
      </c>
      <c r="H2" s="13" t="s">
        <v>357</v>
      </c>
      <c r="I2" s="13" t="s">
        <v>358</v>
      </c>
      <c r="J2" s="13" t="s">
        <v>359</v>
      </c>
      <c r="K2" s="14" t="s">
        <v>318</v>
      </c>
      <c r="L2" s="14" t="s">
        <v>286</v>
      </c>
    </row>
    <row r="3" spans="1:12">
      <c r="A3" s="15"/>
      <c r="B3" s="16"/>
      <c r="C3" s="17"/>
      <c r="D3" s="16"/>
      <c r="E3" s="6"/>
      <c r="F3" s="16"/>
      <c r="G3" s="16"/>
      <c r="H3" s="15"/>
      <c r="I3" s="16"/>
      <c r="J3" s="16"/>
      <c r="K3" s="16"/>
      <c r="L3" s="16"/>
    </row>
    <row r="4" spans="1:12">
      <c r="A4" s="15"/>
      <c r="B4" s="16"/>
      <c r="C4" s="17"/>
      <c r="D4" s="16"/>
      <c r="E4" s="6"/>
      <c r="F4" s="16"/>
      <c r="G4" s="16"/>
      <c r="H4" s="15"/>
      <c r="I4" s="16"/>
      <c r="J4" s="16"/>
      <c r="K4" s="16"/>
      <c r="L4" s="16"/>
    </row>
    <row r="5" spans="1:12">
      <c r="A5" s="15"/>
      <c r="B5" s="16"/>
      <c r="C5" s="17"/>
      <c r="D5" s="16"/>
      <c r="E5" s="6"/>
      <c r="F5" s="16"/>
      <c r="G5" s="16"/>
      <c r="H5" s="15"/>
      <c r="I5" s="16"/>
      <c r="J5" s="16"/>
      <c r="K5" s="16"/>
      <c r="L5" s="16"/>
    </row>
    <row r="6" spans="1:12">
      <c r="A6" s="15"/>
      <c r="B6" s="16"/>
      <c r="C6" s="17"/>
      <c r="D6" s="16"/>
      <c r="E6" s="6"/>
      <c r="F6" s="16"/>
      <c r="G6" s="16"/>
      <c r="H6" s="15"/>
      <c r="I6" s="16"/>
      <c r="J6" s="16"/>
      <c r="K6" s="16"/>
      <c r="L6" s="16"/>
    </row>
    <row r="7" spans="1:1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s="12" customFormat="1" ht="18.75">
      <c r="A11" s="358" t="s">
        <v>352</v>
      </c>
      <c r="B11" s="359"/>
      <c r="C11" s="359"/>
      <c r="D11" s="359"/>
      <c r="E11" s="360"/>
      <c r="F11" s="361"/>
      <c r="G11" s="363"/>
      <c r="H11" s="358" t="s">
        <v>353</v>
      </c>
      <c r="I11" s="359"/>
      <c r="J11" s="359"/>
      <c r="K11" s="9"/>
      <c r="L11" s="11"/>
    </row>
    <row r="12" spans="1:12" ht="16.5">
      <c r="A12" s="364" t="s">
        <v>360</v>
      </c>
      <c r="B12" s="364"/>
      <c r="C12" s="365"/>
      <c r="D12" s="365"/>
      <c r="E12" s="365"/>
      <c r="F12" s="365"/>
      <c r="G12" s="365"/>
      <c r="H12" s="365"/>
      <c r="I12" s="365"/>
      <c r="J12" s="365"/>
      <c r="K12" s="365"/>
      <c r="L12" s="365"/>
    </row>
  </sheetData>
  <mergeCells count="5">
    <mergeCell ref="A1:J1"/>
    <mergeCell ref="A11:E11"/>
    <mergeCell ref="F11:G11"/>
    <mergeCell ref="H11:J11"/>
    <mergeCell ref="A12:L12"/>
  </mergeCells>
  <phoneticPr fontId="53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H16" sqref="H16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14.37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357" t="s">
        <v>361</v>
      </c>
      <c r="B1" s="357"/>
      <c r="C1" s="357"/>
      <c r="D1" s="357"/>
      <c r="E1" s="357"/>
      <c r="F1" s="357"/>
      <c r="G1" s="357"/>
      <c r="H1" s="357"/>
      <c r="I1" s="357"/>
    </row>
    <row r="2" spans="1:9" s="2" customFormat="1" ht="18" customHeight="1">
      <c r="A2" s="395" t="s">
        <v>272</v>
      </c>
      <c r="B2" s="382" t="s">
        <v>277</v>
      </c>
      <c r="C2" s="382" t="s">
        <v>319</v>
      </c>
      <c r="D2" s="382" t="s">
        <v>275</v>
      </c>
      <c r="E2" s="382" t="s">
        <v>276</v>
      </c>
      <c r="F2" s="4" t="s">
        <v>362</v>
      </c>
      <c r="G2" s="4" t="s">
        <v>302</v>
      </c>
      <c r="H2" s="396" t="s">
        <v>303</v>
      </c>
      <c r="I2" s="398" t="s">
        <v>305</v>
      </c>
    </row>
    <row r="3" spans="1:9" s="2" customFormat="1" ht="18" customHeight="1">
      <c r="A3" s="395"/>
      <c r="B3" s="383"/>
      <c r="C3" s="383"/>
      <c r="D3" s="383"/>
      <c r="E3" s="383"/>
      <c r="F3" s="4" t="s">
        <v>363</v>
      </c>
      <c r="G3" s="4" t="s">
        <v>306</v>
      </c>
      <c r="H3" s="397"/>
      <c r="I3" s="399"/>
    </row>
    <row r="4" spans="1:9" ht="27" customHeight="1">
      <c r="A4" s="5">
        <v>1</v>
      </c>
      <c r="B4" s="5" t="s">
        <v>325</v>
      </c>
      <c r="C4" s="178" t="s">
        <v>364</v>
      </c>
      <c r="D4" s="179" t="s">
        <v>365</v>
      </c>
      <c r="E4" s="7" t="s">
        <v>290</v>
      </c>
      <c r="F4" s="8">
        <v>0.04</v>
      </c>
      <c r="G4" s="8"/>
      <c r="H4" s="6"/>
      <c r="I4" s="6" t="s">
        <v>292</v>
      </c>
    </row>
    <row r="5" spans="1:9" ht="14.25" customHeight="1">
      <c r="A5" s="5">
        <v>2</v>
      </c>
      <c r="B5" s="5" t="s">
        <v>325</v>
      </c>
      <c r="C5" s="178" t="s">
        <v>364</v>
      </c>
      <c r="D5" s="180" t="s">
        <v>366</v>
      </c>
      <c r="E5" s="7" t="s">
        <v>290</v>
      </c>
      <c r="F5" s="8">
        <v>0.04</v>
      </c>
      <c r="G5" s="8"/>
      <c r="H5" s="6"/>
      <c r="I5" s="6" t="s">
        <v>292</v>
      </c>
    </row>
    <row r="6" spans="1:9" ht="14.25" customHeight="1">
      <c r="A6" s="5">
        <v>3</v>
      </c>
      <c r="B6" s="5" t="s">
        <v>325</v>
      </c>
      <c r="C6" s="178" t="s">
        <v>364</v>
      </c>
      <c r="D6" s="181" t="s">
        <v>367</v>
      </c>
      <c r="E6" s="7" t="s">
        <v>290</v>
      </c>
      <c r="F6" s="8">
        <v>0.04</v>
      </c>
      <c r="G6" s="6"/>
      <c r="H6" s="6"/>
      <c r="I6" s="6" t="s">
        <v>292</v>
      </c>
    </row>
    <row r="7" spans="1:9" ht="14.25" customHeight="1">
      <c r="A7" s="5"/>
      <c r="B7" s="5"/>
      <c r="C7" s="6"/>
      <c r="D7" s="6"/>
      <c r="E7" s="6"/>
      <c r="F7" s="6"/>
      <c r="G7" s="6"/>
      <c r="H7" s="6"/>
      <c r="I7" s="6"/>
    </row>
    <row r="8" spans="1:9" ht="14.25" customHeight="1">
      <c r="A8" s="5"/>
      <c r="B8" s="5"/>
      <c r="C8" s="5"/>
      <c r="D8" s="5"/>
      <c r="E8" s="5"/>
      <c r="F8" s="5"/>
      <c r="G8" s="5"/>
      <c r="H8" s="5"/>
      <c r="I8" s="5"/>
    </row>
    <row r="9" spans="1:9" ht="14.25" customHeight="1">
      <c r="A9" s="5"/>
      <c r="B9" s="5"/>
      <c r="C9" s="5"/>
      <c r="D9" s="5"/>
      <c r="E9" s="5"/>
      <c r="F9" s="5"/>
      <c r="G9" s="5"/>
      <c r="H9" s="5"/>
      <c r="I9" s="5"/>
    </row>
    <row r="10" spans="1:9" ht="14.25" customHeight="1">
      <c r="A10" s="5"/>
      <c r="B10" s="5"/>
      <c r="C10" s="5"/>
      <c r="D10" s="5"/>
      <c r="E10" s="5"/>
      <c r="F10" s="5"/>
      <c r="G10" s="5"/>
      <c r="H10" s="5"/>
      <c r="I10" s="5"/>
    </row>
    <row r="11" spans="1:9" ht="14.25" customHeight="1">
      <c r="A11" s="5"/>
      <c r="B11" s="5"/>
      <c r="C11" s="5"/>
      <c r="D11" s="5"/>
      <c r="E11" s="5"/>
      <c r="F11" s="5"/>
      <c r="G11" s="5"/>
      <c r="H11" s="5"/>
      <c r="I11" s="5"/>
    </row>
    <row r="12" spans="1:9" s="3" customFormat="1" ht="29.25" customHeight="1">
      <c r="A12" s="358" t="s">
        <v>368</v>
      </c>
      <c r="B12" s="359"/>
      <c r="C12" s="359"/>
      <c r="D12" s="360"/>
      <c r="E12" s="10"/>
      <c r="F12" s="358" t="s">
        <v>309</v>
      </c>
      <c r="G12" s="359"/>
      <c r="H12" s="360"/>
      <c r="I12" s="11"/>
    </row>
    <row r="13" spans="1:9" ht="51.95" customHeight="1">
      <c r="A13" s="364" t="s">
        <v>369</v>
      </c>
      <c r="B13" s="364"/>
      <c r="C13" s="365"/>
      <c r="D13" s="365"/>
      <c r="E13" s="365"/>
      <c r="F13" s="365"/>
      <c r="G13" s="365"/>
      <c r="H13" s="365"/>
      <c r="I13" s="36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3" type="noConversion"/>
  <dataValidations count="1">
    <dataValidation type="list" allowBlank="1" showInputMessage="1" showErrorMessage="1" sqref="I1:I3 I4:I5 I6:I16 I17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2" t="s">
        <v>36</v>
      </c>
      <c r="C2" s="183"/>
      <c r="D2" s="183"/>
      <c r="E2" s="183"/>
      <c r="F2" s="183"/>
      <c r="G2" s="183"/>
      <c r="H2" s="183"/>
      <c r="I2" s="184"/>
    </row>
    <row r="3" spans="2:9" ht="27.95" customHeight="1">
      <c r="B3" s="155"/>
      <c r="C3" s="156"/>
      <c r="D3" s="185" t="s">
        <v>37</v>
      </c>
      <c r="E3" s="186"/>
      <c r="F3" s="187" t="s">
        <v>38</v>
      </c>
      <c r="G3" s="188"/>
      <c r="H3" s="185" t="s">
        <v>39</v>
      </c>
      <c r="I3" s="189"/>
    </row>
    <row r="4" spans="2:9" ht="27.95" customHeight="1">
      <c r="B4" s="155" t="s">
        <v>40</v>
      </c>
      <c r="C4" s="156" t="s">
        <v>41</v>
      </c>
      <c r="D4" s="156" t="s">
        <v>42</v>
      </c>
      <c r="E4" s="156" t="s">
        <v>43</v>
      </c>
      <c r="F4" s="157" t="s">
        <v>42</v>
      </c>
      <c r="G4" s="157" t="s">
        <v>43</v>
      </c>
      <c r="H4" s="156" t="s">
        <v>42</v>
      </c>
      <c r="I4" s="164" t="s">
        <v>43</v>
      </c>
    </row>
    <row r="5" spans="2:9" ht="27.95" customHeight="1">
      <c r="B5" s="158" t="s">
        <v>44</v>
      </c>
      <c r="C5" s="15">
        <v>13</v>
      </c>
      <c r="D5" s="15">
        <v>0</v>
      </c>
      <c r="E5" s="15">
        <v>1</v>
      </c>
      <c r="F5" s="159">
        <v>0</v>
      </c>
      <c r="G5" s="159">
        <v>1</v>
      </c>
      <c r="H5" s="15">
        <v>1</v>
      </c>
      <c r="I5" s="165">
        <v>2</v>
      </c>
    </row>
    <row r="6" spans="2:9" ht="27.95" customHeight="1">
      <c r="B6" s="158" t="s">
        <v>45</v>
      </c>
      <c r="C6" s="15">
        <v>20</v>
      </c>
      <c r="D6" s="15">
        <v>0</v>
      </c>
      <c r="E6" s="15">
        <v>1</v>
      </c>
      <c r="F6" s="159">
        <v>1</v>
      </c>
      <c r="G6" s="159">
        <v>2</v>
      </c>
      <c r="H6" s="15">
        <v>2</v>
      </c>
      <c r="I6" s="165">
        <v>3</v>
      </c>
    </row>
    <row r="7" spans="2:9" ht="27.95" customHeight="1">
      <c r="B7" s="158" t="s">
        <v>46</v>
      </c>
      <c r="C7" s="15">
        <v>32</v>
      </c>
      <c r="D7" s="15">
        <v>0</v>
      </c>
      <c r="E7" s="15">
        <v>1</v>
      </c>
      <c r="F7" s="159">
        <v>2</v>
      </c>
      <c r="G7" s="159">
        <v>3</v>
      </c>
      <c r="H7" s="15">
        <v>3</v>
      </c>
      <c r="I7" s="165">
        <v>4</v>
      </c>
    </row>
    <row r="8" spans="2:9" ht="27.95" customHeight="1">
      <c r="B8" s="158" t="s">
        <v>47</v>
      </c>
      <c r="C8" s="15">
        <v>50</v>
      </c>
      <c r="D8" s="15">
        <v>1</v>
      </c>
      <c r="E8" s="15">
        <v>2</v>
      </c>
      <c r="F8" s="159">
        <v>3</v>
      </c>
      <c r="G8" s="159">
        <v>4</v>
      </c>
      <c r="H8" s="15">
        <v>5</v>
      </c>
      <c r="I8" s="165">
        <v>6</v>
      </c>
    </row>
    <row r="9" spans="2:9" ht="27.95" customHeight="1">
      <c r="B9" s="158" t="s">
        <v>48</v>
      </c>
      <c r="C9" s="15">
        <v>80</v>
      </c>
      <c r="D9" s="15">
        <v>2</v>
      </c>
      <c r="E9" s="15">
        <v>3</v>
      </c>
      <c r="F9" s="159">
        <v>5</v>
      </c>
      <c r="G9" s="159">
        <v>6</v>
      </c>
      <c r="H9" s="15">
        <v>7</v>
      </c>
      <c r="I9" s="165">
        <v>8</v>
      </c>
    </row>
    <row r="10" spans="2:9" ht="27.95" customHeight="1">
      <c r="B10" s="158" t="s">
        <v>49</v>
      </c>
      <c r="C10" s="15">
        <v>125</v>
      </c>
      <c r="D10" s="15">
        <v>3</v>
      </c>
      <c r="E10" s="15">
        <v>4</v>
      </c>
      <c r="F10" s="159">
        <v>7</v>
      </c>
      <c r="G10" s="159">
        <v>8</v>
      </c>
      <c r="H10" s="15">
        <v>10</v>
      </c>
      <c r="I10" s="165">
        <v>11</v>
      </c>
    </row>
    <row r="11" spans="2:9" ht="27.95" customHeight="1">
      <c r="B11" s="158" t="s">
        <v>50</v>
      </c>
      <c r="C11" s="15">
        <v>200</v>
      </c>
      <c r="D11" s="15">
        <v>5</v>
      </c>
      <c r="E11" s="15">
        <v>6</v>
      </c>
      <c r="F11" s="159">
        <v>10</v>
      </c>
      <c r="G11" s="159">
        <v>11</v>
      </c>
      <c r="H11" s="15">
        <v>14</v>
      </c>
      <c r="I11" s="165">
        <v>15</v>
      </c>
    </row>
    <row r="12" spans="2:9" ht="27.95" customHeight="1">
      <c r="B12" s="160" t="s">
        <v>51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>
      <c r="B14" s="163" t="s">
        <v>52</v>
      </c>
      <c r="C14" s="163"/>
      <c r="D14" s="163"/>
    </row>
  </sheetData>
  <mergeCells count="4">
    <mergeCell ref="B2:I2"/>
    <mergeCell ref="D3:E3"/>
    <mergeCell ref="F3:G3"/>
    <mergeCell ref="H3:I3"/>
  </mergeCells>
  <phoneticPr fontId="5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0" workbookViewId="0">
      <selection activeCell="A36" sqref="A36:K39"/>
    </sheetView>
  </sheetViews>
  <sheetFormatPr defaultColWidth="10.375" defaultRowHeight="16.5" customHeight="1"/>
  <cols>
    <col min="1" max="9" width="10.375" style="68"/>
    <col min="10" max="10" width="8.875" style="68" customWidth="1"/>
    <col min="11" max="11" width="12" style="68" customWidth="1"/>
    <col min="12" max="16384" width="10.375" style="68"/>
  </cols>
  <sheetData>
    <row r="1" spans="1:11" ht="20.25">
      <c r="A1" s="190" t="s">
        <v>53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4.25">
      <c r="A2" s="102" t="s">
        <v>54</v>
      </c>
      <c r="B2" s="191" t="s">
        <v>55</v>
      </c>
      <c r="C2" s="191"/>
      <c r="D2" s="192" t="s">
        <v>56</v>
      </c>
      <c r="E2" s="192"/>
      <c r="F2" s="191"/>
      <c r="G2" s="191"/>
      <c r="H2" s="103" t="s">
        <v>57</v>
      </c>
      <c r="I2" s="193"/>
      <c r="J2" s="193"/>
      <c r="K2" s="194"/>
    </row>
    <row r="3" spans="1:11" ht="14.25">
      <c r="A3" s="195" t="s">
        <v>58</v>
      </c>
      <c r="B3" s="196"/>
      <c r="C3" s="197"/>
      <c r="D3" s="198" t="s">
        <v>59</v>
      </c>
      <c r="E3" s="199"/>
      <c r="F3" s="199"/>
      <c r="G3" s="200"/>
      <c r="H3" s="198" t="s">
        <v>60</v>
      </c>
      <c r="I3" s="199"/>
      <c r="J3" s="199"/>
      <c r="K3" s="200"/>
    </row>
    <row r="4" spans="1:11" ht="14.25">
      <c r="A4" s="106" t="s">
        <v>61</v>
      </c>
      <c r="B4" s="201" t="s">
        <v>62</v>
      </c>
      <c r="C4" s="202"/>
      <c r="D4" s="203" t="s">
        <v>63</v>
      </c>
      <c r="E4" s="204"/>
      <c r="F4" s="205" t="s">
        <v>64</v>
      </c>
      <c r="G4" s="206"/>
      <c r="H4" s="203" t="s">
        <v>65</v>
      </c>
      <c r="I4" s="204"/>
      <c r="J4" s="107" t="s">
        <v>66</v>
      </c>
      <c r="K4" s="108" t="s">
        <v>67</v>
      </c>
    </row>
    <row r="5" spans="1:11" ht="14.25">
      <c r="A5" s="110" t="s">
        <v>68</v>
      </c>
      <c r="B5" s="201" t="s">
        <v>69</v>
      </c>
      <c r="C5" s="202"/>
      <c r="D5" s="203" t="s">
        <v>70</v>
      </c>
      <c r="E5" s="204"/>
      <c r="F5" s="205" t="s">
        <v>71</v>
      </c>
      <c r="G5" s="206"/>
      <c r="H5" s="203" t="s">
        <v>72</v>
      </c>
      <c r="I5" s="204"/>
      <c r="J5" s="107" t="s">
        <v>66</v>
      </c>
      <c r="K5" s="108" t="s">
        <v>67</v>
      </c>
    </row>
    <row r="6" spans="1:11" ht="14.25">
      <c r="A6" s="106" t="s">
        <v>73</v>
      </c>
      <c r="B6" s="111">
        <v>3</v>
      </c>
      <c r="C6" s="112">
        <v>6</v>
      </c>
      <c r="D6" s="110" t="s">
        <v>74</v>
      </c>
      <c r="E6" s="123"/>
      <c r="F6" s="205">
        <v>45003</v>
      </c>
      <c r="G6" s="206"/>
      <c r="H6" s="203" t="s">
        <v>75</v>
      </c>
      <c r="I6" s="204"/>
      <c r="J6" s="107" t="s">
        <v>66</v>
      </c>
      <c r="K6" s="108" t="s">
        <v>67</v>
      </c>
    </row>
    <row r="7" spans="1:11" ht="14.25">
      <c r="A7" s="106" t="s">
        <v>76</v>
      </c>
      <c r="B7" s="207">
        <v>1320</v>
      </c>
      <c r="C7" s="208"/>
      <c r="D7" s="110" t="s">
        <v>77</v>
      </c>
      <c r="E7" s="122"/>
      <c r="F7" s="209">
        <v>45005</v>
      </c>
      <c r="G7" s="210"/>
      <c r="H7" s="203" t="s">
        <v>78</v>
      </c>
      <c r="I7" s="204"/>
      <c r="J7" s="107" t="s">
        <v>66</v>
      </c>
      <c r="K7" s="108" t="s">
        <v>67</v>
      </c>
    </row>
    <row r="8" spans="1:11" ht="14.25">
      <c r="A8" s="132"/>
      <c r="B8" s="211"/>
      <c r="C8" s="212"/>
      <c r="D8" s="213" t="s">
        <v>79</v>
      </c>
      <c r="E8" s="214"/>
      <c r="F8" s="209">
        <v>45005</v>
      </c>
      <c r="G8" s="210"/>
      <c r="H8" s="213" t="s">
        <v>80</v>
      </c>
      <c r="I8" s="214"/>
      <c r="J8" s="124" t="s">
        <v>66</v>
      </c>
      <c r="K8" s="130" t="s">
        <v>67</v>
      </c>
    </row>
    <row r="9" spans="1:11" ht="14.25">
      <c r="A9" s="215" t="s">
        <v>81</v>
      </c>
      <c r="B9" s="216"/>
      <c r="C9" s="216"/>
      <c r="D9" s="216"/>
      <c r="E9" s="216"/>
      <c r="F9" s="216"/>
      <c r="G9" s="216"/>
      <c r="H9" s="216"/>
      <c r="I9" s="216"/>
      <c r="J9" s="216"/>
      <c r="K9" s="217"/>
    </row>
    <row r="10" spans="1:11" ht="14.25">
      <c r="A10" s="218" t="s">
        <v>82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4.25">
      <c r="A11" s="133" t="s">
        <v>83</v>
      </c>
      <c r="B11" s="134" t="s">
        <v>84</v>
      </c>
      <c r="C11" s="135" t="s">
        <v>85</v>
      </c>
      <c r="D11" s="136"/>
      <c r="E11" s="137" t="s">
        <v>86</v>
      </c>
      <c r="F11" s="134" t="s">
        <v>84</v>
      </c>
      <c r="G11" s="135" t="s">
        <v>85</v>
      </c>
      <c r="H11" s="135" t="s">
        <v>87</v>
      </c>
      <c r="I11" s="137" t="s">
        <v>88</v>
      </c>
      <c r="J11" s="134" t="s">
        <v>84</v>
      </c>
      <c r="K11" s="151" t="s">
        <v>85</v>
      </c>
    </row>
    <row r="12" spans="1:11" ht="14.25">
      <c r="A12" s="110" t="s">
        <v>89</v>
      </c>
      <c r="B12" s="121" t="s">
        <v>84</v>
      </c>
      <c r="C12" s="107" t="s">
        <v>85</v>
      </c>
      <c r="D12" s="122"/>
      <c r="E12" s="123" t="s">
        <v>90</v>
      </c>
      <c r="F12" s="121" t="s">
        <v>84</v>
      </c>
      <c r="G12" s="107" t="s">
        <v>85</v>
      </c>
      <c r="H12" s="107" t="s">
        <v>87</v>
      </c>
      <c r="I12" s="123" t="s">
        <v>91</v>
      </c>
      <c r="J12" s="121" t="s">
        <v>84</v>
      </c>
      <c r="K12" s="108" t="s">
        <v>85</v>
      </c>
    </row>
    <row r="13" spans="1:11" ht="14.25">
      <c r="A13" s="110" t="s">
        <v>92</v>
      </c>
      <c r="B13" s="121" t="s">
        <v>84</v>
      </c>
      <c r="C13" s="107" t="s">
        <v>85</v>
      </c>
      <c r="D13" s="122"/>
      <c r="E13" s="123" t="s">
        <v>93</v>
      </c>
      <c r="F13" s="107" t="s">
        <v>94</v>
      </c>
      <c r="G13" s="107" t="s">
        <v>95</v>
      </c>
      <c r="H13" s="107" t="s">
        <v>87</v>
      </c>
      <c r="I13" s="123" t="s">
        <v>96</v>
      </c>
      <c r="J13" s="121" t="s">
        <v>84</v>
      </c>
      <c r="K13" s="108" t="s">
        <v>85</v>
      </c>
    </row>
    <row r="14" spans="1:11" ht="14.25">
      <c r="A14" s="213" t="s">
        <v>97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21"/>
    </row>
    <row r="15" spans="1:11" ht="14.25">
      <c r="A15" s="218" t="s">
        <v>98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4.25">
      <c r="A16" s="138" t="s">
        <v>99</v>
      </c>
      <c r="B16" s="135" t="s">
        <v>94</v>
      </c>
      <c r="C16" s="135" t="s">
        <v>95</v>
      </c>
      <c r="D16" s="139"/>
      <c r="E16" s="140" t="s">
        <v>100</v>
      </c>
      <c r="F16" s="135" t="s">
        <v>94</v>
      </c>
      <c r="G16" s="135" t="s">
        <v>95</v>
      </c>
      <c r="H16" s="141"/>
      <c r="I16" s="140" t="s">
        <v>101</v>
      </c>
      <c r="J16" s="135" t="s">
        <v>94</v>
      </c>
      <c r="K16" s="151" t="s">
        <v>95</v>
      </c>
    </row>
    <row r="17" spans="1:22" ht="16.5" customHeight="1">
      <c r="A17" s="113" t="s">
        <v>102</v>
      </c>
      <c r="B17" s="107" t="s">
        <v>94</v>
      </c>
      <c r="C17" s="107" t="s">
        <v>95</v>
      </c>
      <c r="D17" s="75"/>
      <c r="E17" s="125" t="s">
        <v>103</v>
      </c>
      <c r="F17" s="107" t="s">
        <v>94</v>
      </c>
      <c r="G17" s="107" t="s">
        <v>95</v>
      </c>
      <c r="H17" s="142"/>
      <c r="I17" s="125" t="s">
        <v>104</v>
      </c>
      <c r="J17" s="107" t="s">
        <v>94</v>
      </c>
      <c r="K17" s="108" t="s">
        <v>95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>
      <c r="A18" s="222" t="s">
        <v>105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ht="18" customHeight="1">
      <c r="A19" s="218" t="s">
        <v>106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>
      <c r="A20" s="225" t="s">
        <v>107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>
      <c r="A21" s="143" t="s">
        <v>108</v>
      </c>
      <c r="B21" s="125" t="s">
        <v>109</v>
      </c>
      <c r="C21" s="125" t="s">
        <v>110</v>
      </c>
      <c r="D21" s="125" t="s">
        <v>111</v>
      </c>
      <c r="E21" s="125" t="s">
        <v>112</v>
      </c>
      <c r="F21" s="125" t="s">
        <v>113</v>
      </c>
      <c r="G21" s="125" t="s">
        <v>114</v>
      </c>
      <c r="H21" s="125" t="s">
        <v>115</v>
      </c>
      <c r="I21" s="125" t="s">
        <v>116</v>
      </c>
      <c r="J21" s="125" t="s">
        <v>117</v>
      </c>
      <c r="K21" s="96" t="s">
        <v>118</v>
      </c>
    </row>
    <row r="22" spans="1:22" ht="16.5" customHeight="1">
      <c r="A22" s="25" t="s">
        <v>119</v>
      </c>
      <c r="B22" s="144"/>
      <c r="C22" s="144"/>
      <c r="D22" s="144" t="s">
        <v>94</v>
      </c>
      <c r="E22" s="144" t="s">
        <v>94</v>
      </c>
      <c r="F22" s="144" t="s">
        <v>94</v>
      </c>
      <c r="G22" s="144" t="s">
        <v>94</v>
      </c>
      <c r="H22" s="144" t="s">
        <v>94</v>
      </c>
      <c r="I22" s="144" t="s">
        <v>94</v>
      </c>
      <c r="J22" s="144"/>
      <c r="K22" s="153"/>
    </row>
    <row r="23" spans="1:22" ht="16.5" customHeight="1">
      <c r="A23" s="27" t="s">
        <v>120</v>
      </c>
      <c r="B23" s="144"/>
      <c r="C23" s="144"/>
      <c r="D23" s="144" t="s">
        <v>94</v>
      </c>
      <c r="E23" s="144" t="s">
        <v>94</v>
      </c>
      <c r="F23" s="144" t="s">
        <v>94</v>
      </c>
      <c r="G23" s="144" t="s">
        <v>94</v>
      </c>
      <c r="H23" s="144" t="s">
        <v>94</v>
      </c>
      <c r="I23" s="144" t="s">
        <v>94</v>
      </c>
      <c r="J23" s="144"/>
      <c r="K23" s="154"/>
    </row>
    <row r="24" spans="1:22" ht="16.5" customHeight="1">
      <c r="A24" s="25" t="s">
        <v>121</v>
      </c>
      <c r="B24" s="144"/>
      <c r="C24" s="144"/>
      <c r="D24" s="144" t="s">
        <v>94</v>
      </c>
      <c r="E24" s="144" t="s">
        <v>94</v>
      </c>
      <c r="F24" s="144" t="s">
        <v>94</v>
      </c>
      <c r="G24" s="144" t="s">
        <v>94</v>
      </c>
      <c r="H24" s="144" t="s">
        <v>94</v>
      </c>
      <c r="I24" s="144" t="s">
        <v>94</v>
      </c>
      <c r="J24" s="144"/>
      <c r="K24" s="154"/>
    </row>
    <row r="25" spans="1:22" ht="16.5" customHeight="1">
      <c r="A25" s="114"/>
      <c r="B25" s="144"/>
      <c r="C25" s="144"/>
      <c r="D25" s="144"/>
      <c r="E25" s="144"/>
      <c r="F25" s="144"/>
      <c r="G25" s="144"/>
      <c r="H25" s="144"/>
      <c r="I25" s="144"/>
      <c r="J25" s="144"/>
      <c r="K25" s="94"/>
    </row>
    <row r="26" spans="1:22" ht="16.5" customHeight="1">
      <c r="A26" s="114"/>
      <c r="B26" s="144"/>
      <c r="C26" s="144"/>
      <c r="D26" s="144"/>
      <c r="E26" s="144"/>
      <c r="F26" s="144"/>
      <c r="G26" s="144"/>
      <c r="H26" s="144"/>
      <c r="I26" s="144"/>
      <c r="J26" s="144"/>
      <c r="K26" s="94"/>
    </row>
    <row r="27" spans="1:22" ht="16.5" customHeight="1">
      <c r="A27" s="114"/>
      <c r="B27" s="144"/>
      <c r="C27" s="144"/>
      <c r="D27" s="144"/>
      <c r="E27" s="144"/>
      <c r="F27" s="144"/>
      <c r="G27" s="144"/>
      <c r="H27" s="144"/>
      <c r="I27" s="144"/>
      <c r="J27" s="144"/>
      <c r="K27" s="94"/>
    </row>
    <row r="28" spans="1:22" ht="16.5" customHeight="1">
      <c r="A28" s="114"/>
      <c r="B28" s="144"/>
      <c r="C28" s="144"/>
      <c r="D28" s="144"/>
      <c r="E28" s="144"/>
      <c r="F28" s="144"/>
      <c r="G28" s="144"/>
      <c r="H28" s="144"/>
      <c r="I28" s="144"/>
      <c r="J28" s="144"/>
      <c r="K28" s="94"/>
    </row>
    <row r="29" spans="1:22" ht="18" customHeight="1">
      <c r="A29" s="228" t="s">
        <v>122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30"/>
    </row>
    <row r="30" spans="1:22" ht="18.75" customHeight="1">
      <c r="A30" s="231" t="s">
        <v>123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>
      <c r="A32" s="228" t="s">
        <v>124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30"/>
    </row>
    <row r="33" spans="1:11" ht="14.25">
      <c r="A33" s="237" t="s">
        <v>125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4.25">
      <c r="A34" s="240" t="s">
        <v>126</v>
      </c>
      <c r="B34" s="241"/>
      <c r="C34" s="107" t="s">
        <v>66</v>
      </c>
      <c r="D34" s="107" t="s">
        <v>67</v>
      </c>
      <c r="E34" s="242" t="s">
        <v>127</v>
      </c>
      <c r="F34" s="243"/>
      <c r="G34" s="243"/>
      <c r="H34" s="243"/>
      <c r="I34" s="243"/>
      <c r="J34" s="243"/>
      <c r="K34" s="244"/>
    </row>
    <row r="35" spans="1:11" ht="14.25">
      <c r="A35" s="245" t="s">
        <v>128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spans="1:11" ht="14.25">
      <c r="A36" s="246" t="s">
        <v>129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4.25">
      <c r="A37" s="249" t="s">
        <v>130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08"/>
    </row>
    <row r="38" spans="1:11" ht="14.25">
      <c r="A38" s="249" t="s">
        <v>131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08"/>
    </row>
    <row r="39" spans="1:11" ht="14.25">
      <c r="A39" s="249" t="s">
        <v>132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08"/>
    </row>
    <row r="40" spans="1:11" ht="14.25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08"/>
    </row>
    <row r="41" spans="1:11" ht="14.25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08"/>
    </row>
    <row r="42" spans="1:11" ht="14.25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08"/>
    </row>
    <row r="43" spans="1:11" ht="14.25">
      <c r="A43" s="251" t="s">
        <v>133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3"/>
    </row>
    <row r="44" spans="1:11" ht="14.25">
      <c r="A44" s="218" t="s">
        <v>134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20"/>
    </row>
    <row r="45" spans="1:11" ht="14.25">
      <c r="A45" s="138" t="s">
        <v>135</v>
      </c>
      <c r="B45" s="135" t="s">
        <v>94</v>
      </c>
      <c r="C45" s="135" t="s">
        <v>95</v>
      </c>
      <c r="D45" s="135" t="s">
        <v>87</v>
      </c>
      <c r="E45" s="140" t="s">
        <v>136</v>
      </c>
      <c r="F45" s="135" t="s">
        <v>94</v>
      </c>
      <c r="G45" s="135" t="s">
        <v>95</v>
      </c>
      <c r="H45" s="135" t="s">
        <v>87</v>
      </c>
      <c r="I45" s="140" t="s">
        <v>137</v>
      </c>
      <c r="J45" s="135" t="s">
        <v>94</v>
      </c>
      <c r="K45" s="151" t="s">
        <v>95</v>
      </c>
    </row>
    <row r="46" spans="1:11" ht="14.25">
      <c r="A46" s="113" t="s">
        <v>86</v>
      </c>
      <c r="B46" s="107" t="s">
        <v>94</v>
      </c>
      <c r="C46" s="107" t="s">
        <v>95</v>
      </c>
      <c r="D46" s="107" t="s">
        <v>87</v>
      </c>
      <c r="E46" s="125" t="s">
        <v>93</v>
      </c>
      <c r="F46" s="107" t="s">
        <v>94</v>
      </c>
      <c r="G46" s="107" t="s">
        <v>95</v>
      </c>
      <c r="H46" s="107" t="s">
        <v>87</v>
      </c>
      <c r="I46" s="125" t="s">
        <v>104</v>
      </c>
      <c r="J46" s="107" t="s">
        <v>94</v>
      </c>
      <c r="K46" s="108" t="s">
        <v>95</v>
      </c>
    </row>
    <row r="47" spans="1:11" ht="14.25">
      <c r="A47" s="213" t="s">
        <v>97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21"/>
    </row>
    <row r="48" spans="1:11" ht="14.25">
      <c r="A48" s="245" t="s">
        <v>138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</row>
    <row r="49" spans="1:11" ht="14.25">
      <c r="A49" s="246"/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4.25">
      <c r="A50" s="145" t="s">
        <v>139</v>
      </c>
      <c r="B50" s="254" t="s">
        <v>140</v>
      </c>
      <c r="C50" s="254"/>
      <c r="D50" s="146" t="s">
        <v>141</v>
      </c>
      <c r="E50" s="147" t="s">
        <v>142</v>
      </c>
      <c r="F50" s="148" t="s">
        <v>143</v>
      </c>
      <c r="G50" s="149" t="s">
        <v>144</v>
      </c>
      <c r="H50" s="255" t="s">
        <v>145</v>
      </c>
      <c r="I50" s="256"/>
      <c r="J50" s="257" t="s">
        <v>146</v>
      </c>
      <c r="K50" s="258"/>
    </row>
    <row r="51" spans="1:11" ht="14.25">
      <c r="A51" s="245" t="s">
        <v>147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</row>
    <row r="52" spans="1:11" ht="14.25">
      <c r="A52" s="259"/>
      <c r="B52" s="260"/>
      <c r="C52" s="260"/>
      <c r="D52" s="260"/>
      <c r="E52" s="260"/>
      <c r="F52" s="260"/>
      <c r="G52" s="260"/>
      <c r="H52" s="260"/>
      <c r="I52" s="260"/>
      <c r="J52" s="260"/>
      <c r="K52" s="261"/>
    </row>
    <row r="53" spans="1:11" ht="14.25">
      <c r="A53" s="145" t="s">
        <v>139</v>
      </c>
      <c r="B53" s="254" t="s">
        <v>140</v>
      </c>
      <c r="C53" s="254"/>
      <c r="D53" s="146" t="s">
        <v>141</v>
      </c>
      <c r="E53" s="150"/>
      <c r="F53" s="148" t="s">
        <v>148</v>
      </c>
      <c r="G53" s="149"/>
      <c r="H53" s="255" t="s">
        <v>145</v>
      </c>
      <c r="I53" s="256"/>
      <c r="J53" s="257"/>
      <c r="K53" s="25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ER23"/>
  <sheetViews>
    <sheetView zoomScale="90" zoomScaleNormal="90" workbookViewId="0">
      <selection activeCell="A2" sqref="A2"/>
    </sheetView>
  </sheetViews>
  <sheetFormatPr defaultColWidth="9" defaultRowHeight="26.1" customHeight="1"/>
  <cols>
    <col min="1" max="1" width="17.125" style="38" customWidth="1"/>
    <col min="2" max="7" width="10.625" style="38" customWidth="1"/>
    <col min="8" max="8" width="10.625" style="38" hidden="1" customWidth="1"/>
    <col min="9" max="9" width="2.125" style="38" customWidth="1"/>
    <col min="10" max="10" width="8.75" style="38" customWidth="1"/>
    <col min="11" max="16" width="10.625" style="38" customWidth="1"/>
    <col min="17" max="16372" width="9" style="38"/>
  </cols>
  <sheetData>
    <row r="1" spans="1:16" s="37" customFormat="1" ht="27.75" customHeight="1">
      <c r="A1" s="262" t="s">
        <v>149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</row>
    <row r="2" spans="1:16" s="37" customFormat="1" ht="18.75" customHeight="1">
      <c r="A2" s="35" t="s">
        <v>150</v>
      </c>
      <c r="B2" s="39" t="s">
        <v>68</v>
      </c>
      <c r="C2" s="264" t="s">
        <v>69</v>
      </c>
      <c r="D2" s="265"/>
      <c r="E2" s="265"/>
      <c r="F2" s="265"/>
      <c r="G2" s="265"/>
      <c r="H2" s="265"/>
      <c r="I2" s="269"/>
      <c r="J2" s="60" t="s">
        <v>57</v>
      </c>
      <c r="K2" s="266" t="s">
        <v>151</v>
      </c>
      <c r="L2" s="266"/>
      <c r="M2" s="266"/>
      <c r="N2" s="266"/>
      <c r="O2" s="266"/>
      <c r="P2" s="266"/>
    </row>
    <row r="3" spans="1:16" s="37" customFormat="1" ht="18.95" customHeight="1">
      <c r="A3" s="268" t="s">
        <v>152</v>
      </c>
      <c r="B3" s="40" t="s">
        <v>111</v>
      </c>
      <c r="C3" s="40" t="s">
        <v>112</v>
      </c>
      <c r="D3" s="41" t="s">
        <v>113</v>
      </c>
      <c r="E3" s="40" t="s">
        <v>114</v>
      </c>
      <c r="F3" s="40" t="s">
        <v>115</v>
      </c>
      <c r="G3" s="40" t="s">
        <v>116</v>
      </c>
      <c r="H3" s="42" t="s">
        <v>117</v>
      </c>
      <c r="I3" s="270"/>
      <c r="J3" s="267" t="s">
        <v>153</v>
      </c>
      <c r="K3" s="267"/>
      <c r="L3" s="267"/>
      <c r="M3" s="267"/>
      <c r="N3" s="267"/>
      <c r="O3" s="267"/>
      <c r="P3" s="267"/>
    </row>
    <row r="4" spans="1:16" s="37" customFormat="1" ht="18.75" customHeight="1">
      <c r="A4" s="268"/>
      <c r="B4" s="40" t="s">
        <v>154</v>
      </c>
      <c r="C4" s="40" t="s">
        <v>155</v>
      </c>
      <c r="D4" s="41" t="s">
        <v>156</v>
      </c>
      <c r="E4" s="40" t="s">
        <v>157</v>
      </c>
      <c r="F4" s="40" t="s">
        <v>158</v>
      </c>
      <c r="G4" s="40" t="s">
        <v>159</v>
      </c>
      <c r="H4" s="40" t="s">
        <v>160</v>
      </c>
      <c r="I4" s="270"/>
      <c r="J4" s="100" t="s">
        <v>111</v>
      </c>
      <c r="K4" s="101" t="s">
        <v>161</v>
      </c>
      <c r="L4" s="101" t="s">
        <v>162</v>
      </c>
      <c r="M4" s="100" t="s">
        <v>113</v>
      </c>
      <c r="N4" s="100" t="s">
        <v>114</v>
      </c>
      <c r="O4" s="100" t="s">
        <v>163</v>
      </c>
      <c r="P4" s="100" t="s">
        <v>164</v>
      </c>
    </row>
    <row r="5" spans="1:16" s="37" customFormat="1" ht="19.5" customHeight="1">
      <c r="A5" s="43" t="s">
        <v>165</v>
      </c>
      <c r="B5" s="44">
        <f>C5-1</f>
        <v>64</v>
      </c>
      <c r="C5" s="44">
        <f>D5-2</f>
        <v>65</v>
      </c>
      <c r="D5" s="45">
        <v>67</v>
      </c>
      <c r="E5" s="44">
        <f>D5+2</f>
        <v>69</v>
      </c>
      <c r="F5" s="44">
        <f>E5+2</f>
        <v>71</v>
      </c>
      <c r="G5" s="44">
        <f>F5+1</f>
        <v>72</v>
      </c>
      <c r="H5" s="44">
        <f>G5+1</f>
        <v>73</v>
      </c>
      <c r="I5" s="270"/>
      <c r="J5" s="61"/>
      <c r="K5" s="62" t="s">
        <v>166</v>
      </c>
      <c r="L5" s="62" t="s">
        <v>166</v>
      </c>
      <c r="M5" s="62"/>
      <c r="N5" s="62"/>
      <c r="O5" s="61" t="s">
        <v>166</v>
      </c>
      <c r="P5" s="62" t="s">
        <v>167</v>
      </c>
    </row>
    <row r="6" spans="1:16" s="37" customFormat="1" ht="19.5" customHeight="1">
      <c r="A6" s="43" t="s">
        <v>168</v>
      </c>
      <c r="B6" s="44">
        <f>C6-1</f>
        <v>56.5</v>
      </c>
      <c r="C6" s="44">
        <f>D6-2</f>
        <v>57.5</v>
      </c>
      <c r="D6" s="45">
        <v>59.5</v>
      </c>
      <c r="E6" s="44">
        <f>D6+2</f>
        <v>61.5</v>
      </c>
      <c r="F6" s="44">
        <f>E6+2</f>
        <v>63.5</v>
      </c>
      <c r="G6" s="44">
        <f>F6+1</f>
        <v>64.5</v>
      </c>
      <c r="H6" s="44">
        <f>G6+1</f>
        <v>65.5</v>
      </c>
      <c r="I6" s="270"/>
      <c r="J6" s="62"/>
      <c r="K6" s="63" t="s">
        <v>169</v>
      </c>
      <c r="L6" s="63" t="s">
        <v>169</v>
      </c>
      <c r="M6" s="63"/>
      <c r="N6" s="63"/>
      <c r="O6" s="61" t="s">
        <v>169</v>
      </c>
      <c r="P6" s="61" t="s">
        <v>167</v>
      </c>
    </row>
    <row r="7" spans="1:16" s="37" customFormat="1" ht="19.5" customHeight="1">
      <c r="A7" s="43" t="s">
        <v>170</v>
      </c>
      <c r="B7" s="44">
        <f>C7-4</f>
        <v>94</v>
      </c>
      <c r="C7" s="44">
        <f>D7-4</f>
        <v>98</v>
      </c>
      <c r="D7" s="45">
        <v>102</v>
      </c>
      <c r="E7" s="44">
        <f>D7+4</f>
        <v>106</v>
      </c>
      <c r="F7" s="44">
        <f>E7+4</f>
        <v>110</v>
      </c>
      <c r="G7" s="44">
        <f>F7+6</f>
        <v>116</v>
      </c>
      <c r="H7" s="44">
        <f>G7+6</f>
        <v>122</v>
      </c>
      <c r="I7" s="270"/>
      <c r="J7" s="62"/>
      <c r="K7" s="62" t="s">
        <v>167</v>
      </c>
      <c r="L7" s="62" t="s">
        <v>167</v>
      </c>
      <c r="M7" s="62"/>
      <c r="N7" s="62"/>
      <c r="O7" s="61" t="s">
        <v>171</v>
      </c>
      <c r="P7" s="61" t="s">
        <v>167</v>
      </c>
    </row>
    <row r="8" spans="1:16" s="37" customFormat="1" ht="19.5" customHeight="1">
      <c r="A8" s="43" t="s">
        <v>172</v>
      </c>
      <c r="B8" s="44">
        <f>C8-4</f>
        <v>87.5</v>
      </c>
      <c r="C8" s="44">
        <f>D8-4</f>
        <v>91.5</v>
      </c>
      <c r="D8" s="45">
        <v>95.5</v>
      </c>
      <c r="E8" s="44">
        <f>D8+4</f>
        <v>99.5</v>
      </c>
      <c r="F8" s="44">
        <f>E8+5</f>
        <v>104.5</v>
      </c>
      <c r="G8" s="44">
        <f>F8+6</f>
        <v>110.5</v>
      </c>
      <c r="H8" s="44">
        <f>G8+7</f>
        <v>117.5</v>
      </c>
      <c r="I8" s="270"/>
      <c r="J8" s="62"/>
      <c r="K8" s="62" t="s">
        <v>173</v>
      </c>
      <c r="L8" s="62" t="s">
        <v>173</v>
      </c>
      <c r="M8" s="62"/>
      <c r="N8" s="62"/>
      <c r="O8" s="61" t="s">
        <v>174</v>
      </c>
      <c r="P8" s="62" t="s">
        <v>167</v>
      </c>
    </row>
    <row r="9" spans="1:16" s="37" customFormat="1" ht="19.5" hidden="1" customHeight="1">
      <c r="A9" s="43" t="s">
        <v>175</v>
      </c>
      <c r="B9" s="46">
        <f>C9-1.2</f>
        <v>-2.4</v>
      </c>
      <c r="C9" s="46">
        <f>D9-1.2</f>
        <v>-1.2</v>
      </c>
      <c r="D9" s="47">
        <v>0</v>
      </c>
      <c r="E9" s="46">
        <f>D9+1.2</f>
        <v>1.2</v>
      </c>
      <c r="F9" s="46">
        <f>E9+1.2</f>
        <v>2.4</v>
      </c>
      <c r="G9" s="46">
        <f>F9+1.4</f>
        <v>3.8</v>
      </c>
      <c r="H9" s="46">
        <f>G9+1.4</f>
        <v>5.1999999999999993</v>
      </c>
      <c r="I9" s="270"/>
      <c r="J9" s="62"/>
      <c r="K9" s="62"/>
      <c r="L9" s="62"/>
      <c r="M9" s="62"/>
      <c r="N9" s="62"/>
      <c r="O9" s="62"/>
      <c r="P9" s="62"/>
    </row>
    <row r="10" spans="1:16" s="37" customFormat="1" ht="19.5" hidden="1" customHeight="1">
      <c r="A10" s="43" t="s">
        <v>176</v>
      </c>
      <c r="B10" s="46">
        <f>C10-0.5</f>
        <v>-1</v>
      </c>
      <c r="C10" s="46">
        <f>D10-0.5</f>
        <v>-0.5</v>
      </c>
      <c r="D10" s="47">
        <v>0</v>
      </c>
      <c r="E10" s="46">
        <f t="shared" ref="E10:H10" si="0">D10+0.5</f>
        <v>0.5</v>
      </c>
      <c r="F10" s="46">
        <f t="shared" si="0"/>
        <v>1</v>
      </c>
      <c r="G10" s="46">
        <f t="shared" si="0"/>
        <v>1.5</v>
      </c>
      <c r="H10" s="46">
        <f t="shared" si="0"/>
        <v>2</v>
      </c>
      <c r="I10" s="270"/>
      <c r="J10" s="62"/>
      <c r="K10" s="62"/>
      <c r="L10" s="62"/>
      <c r="M10" s="62"/>
      <c r="N10" s="62"/>
      <c r="O10" s="62"/>
      <c r="P10" s="62"/>
    </row>
    <row r="11" spans="1:16" s="37" customFormat="1" ht="19.5" customHeight="1">
      <c r="A11" s="43" t="s">
        <v>177</v>
      </c>
      <c r="B11" s="48">
        <f>C11-1</f>
        <v>75.5</v>
      </c>
      <c r="C11" s="48">
        <f>D11-1.5</f>
        <v>76.5</v>
      </c>
      <c r="D11" s="49">
        <v>78</v>
      </c>
      <c r="E11" s="48">
        <f>D11+1.5</f>
        <v>79.5</v>
      </c>
      <c r="F11" s="48">
        <f>E11+1.5</f>
        <v>81</v>
      </c>
      <c r="G11" s="48">
        <f>F11+1.1</f>
        <v>82.1</v>
      </c>
      <c r="H11" s="48">
        <f>G11+1.1</f>
        <v>83.199999999999989</v>
      </c>
      <c r="I11" s="270"/>
      <c r="J11" s="62"/>
      <c r="K11" s="62" t="s">
        <v>178</v>
      </c>
      <c r="L11" s="62" t="s">
        <v>178</v>
      </c>
      <c r="M11" s="62"/>
      <c r="N11" s="62"/>
      <c r="O11" s="62" t="s">
        <v>178</v>
      </c>
      <c r="P11" s="62" t="s">
        <v>166</v>
      </c>
    </row>
    <row r="12" spans="1:16" s="37" customFormat="1" ht="19.5" customHeight="1">
      <c r="A12" s="43" t="s">
        <v>179</v>
      </c>
      <c r="B12" s="44">
        <f>C12-0.8</f>
        <v>16.399999999999999</v>
      </c>
      <c r="C12" s="44">
        <f>D12-0.8</f>
        <v>17.2</v>
      </c>
      <c r="D12" s="45">
        <v>18</v>
      </c>
      <c r="E12" s="44">
        <f>D12+0.8</f>
        <v>18.8</v>
      </c>
      <c r="F12" s="44">
        <f>E12+0.8</f>
        <v>19.600000000000001</v>
      </c>
      <c r="G12" s="44">
        <f>F12+1.3</f>
        <v>20.900000000000002</v>
      </c>
      <c r="H12" s="44">
        <f>G12+1.3</f>
        <v>22.200000000000003</v>
      </c>
      <c r="I12" s="270"/>
      <c r="J12" s="62"/>
      <c r="K12" s="62" t="s">
        <v>167</v>
      </c>
      <c r="L12" s="62" t="s">
        <v>167</v>
      </c>
      <c r="M12" s="62"/>
      <c r="N12" s="62"/>
      <c r="O12" s="62" t="s">
        <v>167</v>
      </c>
      <c r="P12" s="62" t="s">
        <v>174</v>
      </c>
    </row>
    <row r="13" spans="1:16" s="37" customFormat="1" ht="19.5" customHeight="1">
      <c r="A13" s="43" t="s">
        <v>180</v>
      </c>
      <c r="B13" s="50">
        <f>C13-0.6</f>
        <v>12.8</v>
      </c>
      <c r="C13" s="50">
        <f>D13-0.6</f>
        <v>13.4</v>
      </c>
      <c r="D13" s="51">
        <v>14</v>
      </c>
      <c r="E13" s="50">
        <f>D13+0.6</f>
        <v>14.6</v>
      </c>
      <c r="F13" s="50">
        <f>E13+0.6</f>
        <v>15.2</v>
      </c>
      <c r="G13" s="52">
        <f>F13+0.95</f>
        <v>16.149999999999999</v>
      </c>
      <c r="H13" s="52">
        <f>G13+0.95</f>
        <v>17.099999999999998</v>
      </c>
      <c r="I13" s="270"/>
      <c r="J13" s="23"/>
      <c r="K13" s="63" t="s">
        <v>167</v>
      </c>
      <c r="L13" s="63" t="s">
        <v>167</v>
      </c>
      <c r="M13" s="63"/>
      <c r="N13" s="63"/>
      <c r="O13" s="62" t="s">
        <v>167</v>
      </c>
      <c r="P13" s="63" t="s">
        <v>167</v>
      </c>
    </row>
    <row r="14" spans="1:16" s="37" customFormat="1" ht="19.5" customHeight="1">
      <c r="A14" s="43" t="s">
        <v>181</v>
      </c>
      <c r="B14" s="50">
        <f>C14-0.4</f>
        <v>8.6999999999999993</v>
      </c>
      <c r="C14" s="50">
        <f>D14-0.4</f>
        <v>9.1</v>
      </c>
      <c r="D14" s="51">
        <v>9.5</v>
      </c>
      <c r="E14" s="50">
        <f>D14+0.4</f>
        <v>9.9</v>
      </c>
      <c r="F14" s="50">
        <f>E14+0.4</f>
        <v>10.3</v>
      </c>
      <c r="G14" s="50">
        <f>F14+0.6</f>
        <v>10.9</v>
      </c>
      <c r="H14" s="50">
        <f>G14+0.6</f>
        <v>11.5</v>
      </c>
      <c r="I14" s="271"/>
      <c r="J14" s="62"/>
      <c r="K14" s="62" t="s">
        <v>167</v>
      </c>
      <c r="L14" s="62" t="s">
        <v>167</v>
      </c>
      <c r="M14" s="62"/>
      <c r="N14" s="62"/>
      <c r="O14" s="62" t="s">
        <v>173</v>
      </c>
      <c r="P14" s="62" t="s">
        <v>166</v>
      </c>
    </row>
    <row r="15" spans="1:16" s="37" customFormat="1" ht="19.5" customHeight="1">
      <c r="A15" s="43" t="s">
        <v>182</v>
      </c>
      <c r="B15" s="46">
        <f>C15-0.4</f>
        <v>19.200000000000003</v>
      </c>
      <c r="C15" s="46">
        <f>D15-0.4</f>
        <v>19.600000000000001</v>
      </c>
      <c r="D15" s="53">
        <v>20</v>
      </c>
      <c r="E15" s="46">
        <f>D15+0.4</f>
        <v>20.399999999999999</v>
      </c>
      <c r="F15" s="46">
        <f>E15+0.4</f>
        <v>20.799999999999997</v>
      </c>
      <c r="G15" s="46">
        <f>F15+0.6</f>
        <v>21.4</v>
      </c>
      <c r="H15" s="46">
        <f>G15+0.6</f>
        <v>22</v>
      </c>
      <c r="I15" s="64"/>
      <c r="J15" s="62"/>
      <c r="K15" s="63" t="s">
        <v>183</v>
      </c>
      <c r="L15" s="63" t="s">
        <v>183</v>
      </c>
      <c r="M15" s="63"/>
      <c r="N15" s="63"/>
      <c r="O15" s="62" t="s">
        <v>174</v>
      </c>
      <c r="P15" s="63" t="s">
        <v>167</v>
      </c>
    </row>
    <row r="16" spans="1:16" s="37" customFormat="1" ht="19.5" customHeight="1">
      <c r="A16" s="43" t="s">
        <v>184</v>
      </c>
      <c r="B16" s="46">
        <f>C16-0.2</f>
        <v>8.6000000000000014</v>
      </c>
      <c r="C16" s="46">
        <f>D16-0.2</f>
        <v>8.8000000000000007</v>
      </c>
      <c r="D16" s="45">
        <v>9</v>
      </c>
      <c r="E16" s="46">
        <f>D16+0.2</f>
        <v>9.1999999999999993</v>
      </c>
      <c r="F16" s="46">
        <f>E16+0.2</f>
        <v>9.3999999999999986</v>
      </c>
      <c r="G16" s="46">
        <f>F16+0.25</f>
        <v>9.6499999999999986</v>
      </c>
      <c r="H16" s="46">
        <f>G16+0.25</f>
        <v>9.8999999999999986</v>
      </c>
      <c r="I16" s="64"/>
      <c r="J16" s="62"/>
      <c r="K16" s="63" t="s">
        <v>167</v>
      </c>
      <c r="L16" s="63" t="s">
        <v>167</v>
      </c>
      <c r="M16" s="63"/>
      <c r="N16" s="63"/>
      <c r="O16" s="62" t="s">
        <v>167</v>
      </c>
      <c r="P16" s="63" t="s">
        <v>167</v>
      </c>
    </row>
    <row r="17" spans="1:16" s="37" customFormat="1" ht="19.5" customHeight="1">
      <c r="A17" s="43" t="s">
        <v>185</v>
      </c>
      <c r="B17" s="54">
        <v>1.2</v>
      </c>
      <c r="C17" s="54">
        <v>1.2</v>
      </c>
      <c r="D17" s="55">
        <v>1.2</v>
      </c>
      <c r="E17" s="54">
        <v>1.2</v>
      </c>
      <c r="F17" s="54">
        <v>1.2</v>
      </c>
      <c r="G17" s="54">
        <v>1.2</v>
      </c>
      <c r="H17" s="54">
        <v>1.2</v>
      </c>
      <c r="I17" s="64"/>
      <c r="J17" s="62"/>
      <c r="K17" s="63" t="s">
        <v>186</v>
      </c>
      <c r="L17" s="63" t="s">
        <v>186</v>
      </c>
      <c r="M17" s="63"/>
      <c r="N17" s="63"/>
      <c r="O17" s="62" t="s">
        <v>186</v>
      </c>
      <c r="P17" s="63" t="s">
        <v>186</v>
      </c>
    </row>
    <row r="18" spans="1:16" s="37" customFormat="1" ht="19.5" customHeight="1">
      <c r="A18" s="56"/>
      <c r="B18" s="57"/>
      <c r="C18" s="57"/>
      <c r="D18" s="57"/>
      <c r="E18" s="57"/>
      <c r="F18" s="57"/>
      <c r="G18" s="57"/>
      <c r="H18" s="57"/>
      <c r="I18" s="64"/>
      <c r="J18" s="65"/>
      <c r="K18" s="66"/>
      <c r="L18" s="66"/>
      <c r="M18" s="66"/>
      <c r="N18" s="66"/>
      <c r="O18" s="65"/>
      <c r="P18" s="66"/>
    </row>
    <row r="20" spans="1:16" ht="14.25">
      <c r="A20" s="58" t="s">
        <v>127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 t="s">
        <v>187</v>
      </c>
      <c r="N20" s="59"/>
      <c r="O20" s="59"/>
      <c r="P20" s="59"/>
    </row>
    <row r="21" spans="1:16" ht="14.25">
      <c r="A21" s="38" t="s">
        <v>188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 t="s">
        <v>189</v>
      </c>
      <c r="N21" s="59"/>
      <c r="O21" s="59"/>
      <c r="P21" s="59"/>
    </row>
    <row r="22" spans="1:16" ht="14.25">
      <c r="A22" s="59"/>
      <c r="B22" s="59"/>
      <c r="C22" s="59"/>
      <c r="D22" s="59"/>
      <c r="E22" s="59"/>
      <c r="G22" s="58"/>
      <c r="H22" s="58"/>
      <c r="J22" s="67"/>
      <c r="M22" s="58" t="s">
        <v>190</v>
      </c>
      <c r="N22" s="58"/>
      <c r="O22" s="58"/>
    </row>
    <row r="23" spans="1:16" ht="26.1" customHeight="1">
      <c r="A23" s="58" t="s">
        <v>191</v>
      </c>
      <c r="E23" s="58" t="s">
        <v>192</v>
      </c>
      <c r="J23" s="58" t="s">
        <v>193</v>
      </c>
    </row>
  </sheetData>
  <mergeCells count="6">
    <mergeCell ref="A1:P1"/>
    <mergeCell ref="C2:H2"/>
    <mergeCell ref="K2:P2"/>
    <mergeCell ref="J3:P3"/>
    <mergeCell ref="A3:A4"/>
    <mergeCell ref="I2:I14"/>
  </mergeCells>
  <phoneticPr fontId="53" type="noConversion"/>
  <pageMargins left="7.8472222222222193E-2" right="7.8472222222222193E-2" top="1" bottom="7.8472222222222193E-2" header="0.196527777777778" footer="7.8472222222222193E-2"/>
  <pageSetup paperSize="9" scale="8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14" sqref="A14:D14"/>
    </sheetView>
  </sheetViews>
  <sheetFormatPr defaultColWidth="10" defaultRowHeight="16.5" customHeight="1"/>
  <cols>
    <col min="1" max="2" width="10" style="68"/>
    <col min="3" max="3" width="9.125" style="68" customWidth="1"/>
    <col min="4" max="5" width="10" style="68" customWidth="1"/>
    <col min="6" max="6" width="10" style="68"/>
    <col min="7" max="7" width="10.75" style="68" customWidth="1"/>
    <col min="8" max="8" width="10" style="68"/>
    <col min="9" max="10" width="8.375" style="68" customWidth="1"/>
    <col min="11" max="11" width="6.375" style="68" customWidth="1"/>
    <col min="12" max="16384" width="10" style="68"/>
  </cols>
  <sheetData>
    <row r="1" spans="1:11" ht="22.5" customHeight="1">
      <c r="A1" s="272" t="s">
        <v>194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7.25" customHeight="1">
      <c r="A2" s="102" t="s">
        <v>54</v>
      </c>
      <c r="B2" s="191" t="s">
        <v>55</v>
      </c>
      <c r="C2" s="191"/>
      <c r="D2" s="192" t="s">
        <v>56</v>
      </c>
      <c r="E2" s="192"/>
      <c r="F2" s="191"/>
      <c r="G2" s="191"/>
      <c r="H2" s="103" t="s">
        <v>57</v>
      </c>
      <c r="I2" s="193"/>
      <c r="J2" s="193"/>
      <c r="K2" s="194"/>
    </row>
    <row r="3" spans="1:11" ht="16.5" customHeight="1">
      <c r="A3" s="195" t="s">
        <v>58</v>
      </c>
      <c r="B3" s="196"/>
      <c r="C3" s="197"/>
      <c r="D3" s="198" t="s">
        <v>59</v>
      </c>
      <c r="E3" s="199"/>
      <c r="F3" s="199"/>
      <c r="G3" s="200"/>
      <c r="H3" s="198" t="s">
        <v>60</v>
      </c>
      <c r="I3" s="199"/>
      <c r="J3" s="199"/>
      <c r="K3" s="200"/>
    </row>
    <row r="4" spans="1:11" ht="16.5" customHeight="1">
      <c r="A4" s="106" t="s">
        <v>61</v>
      </c>
      <c r="B4" s="201" t="s">
        <v>62</v>
      </c>
      <c r="C4" s="202"/>
      <c r="D4" s="203" t="s">
        <v>63</v>
      </c>
      <c r="E4" s="204"/>
      <c r="F4" s="205" t="s">
        <v>64</v>
      </c>
      <c r="G4" s="206"/>
      <c r="H4" s="203" t="s">
        <v>195</v>
      </c>
      <c r="I4" s="204"/>
      <c r="J4" s="107" t="s">
        <v>66</v>
      </c>
      <c r="K4" s="108" t="s">
        <v>67</v>
      </c>
    </row>
    <row r="5" spans="1:11" ht="16.5" customHeight="1">
      <c r="A5" s="110" t="s">
        <v>68</v>
      </c>
      <c r="B5" s="201" t="s">
        <v>69</v>
      </c>
      <c r="C5" s="202"/>
      <c r="D5" s="203" t="s">
        <v>196</v>
      </c>
      <c r="E5" s="204"/>
      <c r="F5" s="205" t="s">
        <v>71</v>
      </c>
      <c r="G5" s="206"/>
      <c r="H5" s="203" t="s">
        <v>197</v>
      </c>
      <c r="I5" s="204"/>
      <c r="J5" s="107" t="s">
        <v>66</v>
      </c>
      <c r="K5" s="108" t="s">
        <v>67</v>
      </c>
    </row>
    <row r="6" spans="1:11" ht="16.5" customHeight="1">
      <c r="A6" s="106" t="s">
        <v>73</v>
      </c>
      <c r="B6" s="111">
        <v>3</v>
      </c>
      <c r="C6" s="112">
        <v>6</v>
      </c>
      <c r="D6" s="203" t="s">
        <v>198</v>
      </c>
      <c r="E6" s="204"/>
      <c r="F6" s="205">
        <v>45003</v>
      </c>
      <c r="G6" s="206"/>
      <c r="H6" s="273" t="s">
        <v>199</v>
      </c>
      <c r="I6" s="274"/>
      <c r="J6" s="274"/>
      <c r="K6" s="275"/>
    </row>
    <row r="7" spans="1:11" ht="16.5" customHeight="1">
      <c r="A7" s="106" t="s">
        <v>76</v>
      </c>
      <c r="B7" s="207">
        <v>1320</v>
      </c>
      <c r="C7" s="208"/>
      <c r="D7" s="106" t="s">
        <v>200</v>
      </c>
      <c r="E7" s="109"/>
      <c r="F7" s="209">
        <v>45009</v>
      </c>
      <c r="G7" s="210"/>
      <c r="H7" s="276"/>
      <c r="I7" s="201"/>
      <c r="J7" s="201"/>
      <c r="K7" s="202"/>
    </row>
    <row r="8" spans="1:11" ht="16.5" customHeight="1">
      <c r="A8" s="115"/>
      <c r="B8" s="211"/>
      <c r="C8" s="212"/>
      <c r="D8" s="213" t="s">
        <v>79</v>
      </c>
      <c r="E8" s="214"/>
      <c r="F8" s="209">
        <v>45009</v>
      </c>
      <c r="G8" s="210"/>
      <c r="H8" s="277"/>
      <c r="I8" s="278"/>
      <c r="J8" s="278"/>
      <c r="K8" s="279"/>
    </row>
    <row r="9" spans="1:11" ht="16.5" customHeight="1">
      <c r="A9" s="280" t="s">
        <v>201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>
      <c r="A10" s="116" t="s">
        <v>83</v>
      </c>
      <c r="B10" s="117" t="s">
        <v>84</v>
      </c>
      <c r="C10" s="118" t="s">
        <v>85</v>
      </c>
      <c r="D10" s="119"/>
      <c r="E10" s="120" t="s">
        <v>88</v>
      </c>
      <c r="F10" s="117" t="s">
        <v>84</v>
      </c>
      <c r="G10" s="118" t="s">
        <v>85</v>
      </c>
      <c r="H10" s="117"/>
      <c r="I10" s="120" t="s">
        <v>86</v>
      </c>
      <c r="J10" s="117" t="s">
        <v>84</v>
      </c>
      <c r="K10" s="131" t="s">
        <v>85</v>
      </c>
    </row>
    <row r="11" spans="1:11" ht="16.5" customHeight="1">
      <c r="A11" s="110" t="s">
        <v>89</v>
      </c>
      <c r="B11" s="121" t="s">
        <v>84</v>
      </c>
      <c r="C11" s="107" t="s">
        <v>85</v>
      </c>
      <c r="D11" s="122"/>
      <c r="E11" s="123" t="s">
        <v>91</v>
      </c>
      <c r="F11" s="121" t="s">
        <v>84</v>
      </c>
      <c r="G11" s="107" t="s">
        <v>85</v>
      </c>
      <c r="H11" s="121"/>
      <c r="I11" s="123" t="s">
        <v>96</v>
      </c>
      <c r="J11" s="121" t="s">
        <v>84</v>
      </c>
      <c r="K11" s="108" t="s">
        <v>85</v>
      </c>
    </row>
    <row r="12" spans="1:11" ht="16.5" customHeight="1">
      <c r="A12" s="213" t="s">
        <v>127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21"/>
    </row>
    <row r="13" spans="1:11" ht="16.5" customHeight="1">
      <c r="A13" s="281" t="s">
        <v>202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spans="1:11" ht="16.5" customHeight="1">
      <c r="A14" s="282" t="s">
        <v>203</v>
      </c>
      <c r="B14" s="283"/>
      <c r="C14" s="283"/>
      <c r="D14" s="283"/>
      <c r="E14" s="283"/>
      <c r="F14" s="283"/>
      <c r="G14" s="283"/>
      <c r="H14" s="283"/>
      <c r="I14" s="284"/>
      <c r="J14" s="284"/>
      <c r="K14" s="285"/>
    </row>
    <row r="15" spans="1:11" ht="16.5" customHeight="1">
      <c r="A15" s="286"/>
      <c r="B15" s="287"/>
      <c r="C15" s="287"/>
      <c r="D15" s="288"/>
      <c r="E15" s="289"/>
      <c r="F15" s="287"/>
      <c r="G15" s="287"/>
      <c r="H15" s="288"/>
      <c r="I15" s="290"/>
      <c r="J15" s="291"/>
      <c r="K15" s="292"/>
    </row>
    <row r="16" spans="1:11" ht="16.5" customHeight="1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 ht="16.5" customHeight="1">
      <c r="A17" s="281" t="s">
        <v>204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spans="1:11" ht="16.5" customHeight="1">
      <c r="A18" s="282"/>
      <c r="B18" s="283"/>
      <c r="C18" s="283"/>
      <c r="D18" s="283"/>
      <c r="E18" s="283"/>
      <c r="F18" s="283"/>
      <c r="G18" s="283"/>
      <c r="H18" s="283"/>
      <c r="I18" s="284"/>
      <c r="J18" s="284"/>
      <c r="K18" s="285"/>
    </row>
    <row r="19" spans="1:11" ht="16.5" customHeight="1">
      <c r="A19" s="286"/>
      <c r="B19" s="287"/>
      <c r="C19" s="287"/>
      <c r="D19" s="288"/>
      <c r="E19" s="289"/>
      <c r="F19" s="287"/>
      <c r="G19" s="287"/>
      <c r="H19" s="288"/>
      <c r="I19" s="290"/>
      <c r="J19" s="291"/>
      <c r="K19" s="292"/>
    </row>
    <row r="20" spans="1:11" ht="16.5" customHeight="1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279"/>
    </row>
    <row r="21" spans="1:11" ht="16.5" customHeight="1">
      <c r="A21" s="293" t="s">
        <v>124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>
      <c r="A22" s="294" t="s">
        <v>125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>
      <c r="A23" s="240" t="s">
        <v>126</v>
      </c>
      <c r="B23" s="241"/>
      <c r="C23" s="107" t="s">
        <v>66</v>
      </c>
      <c r="D23" s="107" t="s">
        <v>67</v>
      </c>
      <c r="E23" s="295"/>
      <c r="F23" s="295"/>
      <c r="G23" s="295"/>
      <c r="H23" s="295"/>
      <c r="I23" s="295"/>
      <c r="J23" s="295"/>
      <c r="K23" s="296"/>
    </row>
    <row r="24" spans="1:11" ht="16.5" customHeight="1">
      <c r="A24" s="203" t="s">
        <v>205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2"/>
    </row>
    <row r="25" spans="1:11" ht="16.5" customHeight="1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16.5" customHeight="1">
      <c r="A26" s="280" t="s">
        <v>134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>
      <c r="A27" s="104" t="s">
        <v>135</v>
      </c>
      <c r="B27" s="118" t="s">
        <v>94</v>
      </c>
      <c r="C27" s="118" t="s">
        <v>95</v>
      </c>
      <c r="D27" s="118" t="s">
        <v>87</v>
      </c>
      <c r="E27" s="105" t="s">
        <v>136</v>
      </c>
      <c r="F27" s="118" t="s">
        <v>94</v>
      </c>
      <c r="G27" s="118" t="s">
        <v>95</v>
      </c>
      <c r="H27" s="118" t="s">
        <v>87</v>
      </c>
      <c r="I27" s="105" t="s">
        <v>137</v>
      </c>
      <c r="J27" s="118" t="s">
        <v>94</v>
      </c>
      <c r="K27" s="131" t="s">
        <v>95</v>
      </c>
    </row>
    <row r="28" spans="1:11" ht="16.5" customHeight="1">
      <c r="A28" s="113" t="s">
        <v>86</v>
      </c>
      <c r="B28" s="107" t="s">
        <v>94</v>
      </c>
      <c r="C28" s="107" t="s">
        <v>95</v>
      </c>
      <c r="D28" s="107" t="s">
        <v>87</v>
      </c>
      <c r="E28" s="125" t="s">
        <v>93</v>
      </c>
      <c r="F28" s="107" t="s">
        <v>94</v>
      </c>
      <c r="G28" s="107" t="s">
        <v>95</v>
      </c>
      <c r="H28" s="107" t="s">
        <v>87</v>
      </c>
      <c r="I28" s="125" t="s">
        <v>104</v>
      </c>
      <c r="J28" s="107" t="s">
        <v>94</v>
      </c>
      <c r="K28" s="108" t="s">
        <v>95</v>
      </c>
    </row>
    <row r="29" spans="1:11" ht="16.5" customHeight="1">
      <c r="A29" s="203" t="s">
        <v>97</v>
      </c>
      <c r="B29" s="241"/>
      <c r="C29" s="241"/>
      <c r="D29" s="241"/>
      <c r="E29" s="241"/>
      <c r="F29" s="241"/>
      <c r="G29" s="241"/>
      <c r="H29" s="241"/>
      <c r="I29" s="241"/>
      <c r="J29" s="241"/>
      <c r="K29" s="300"/>
    </row>
    <row r="30" spans="1:11" ht="16.5" customHeight="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53"/>
    </row>
    <row r="31" spans="1:11" ht="16.5" customHeight="1">
      <c r="A31" s="280" t="s">
        <v>206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spans="1:11" ht="17.25" customHeight="1">
      <c r="A32" s="246" t="s">
        <v>129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8"/>
    </row>
    <row r="33" spans="1:11" ht="17.25" customHeight="1">
      <c r="A33" s="249" t="s">
        <v>130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08"/>
    </row>
    <row r="34" spans="1:11" ht="17.25" customHeight="1">
      <c r="A34" s="249" t="s">
        <v>131</v>
      </c>
      <c r="B34" s="250"/>
      <c r="C34" s="250"/>
      <c r="D34" s="250"/>
      <c r="E34" s="250"/>
      <c r="F34" s="250"/>
      <c r="G34" s="250"/>
      <c r="H34" s="250"/>
      <c r="I34" s="250"/>
      <c r="J34" s="250"/>
      <c r="K34" s="208"/>
    </row>
    <row r="35" spans="1:11" ht="17.25" customHeight="1">
      <c r="A35" s="249" t="s">
        <v>132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08"/>
    </row>
    <row r="36" spans="1:11" ht="17.25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08"/>
    </row>
    <row r="37" spans="1:11" ht="17.25" customHeight="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08"/>
    </row>
    <row r="38" spans="1:11" ht="17.2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08"/>
    </row>
    <row r="39" spans="1:11" ht="17.25" customHeight="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08"/>
    </row>
    <row r="40" spans="1:11" ht="17.25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08"/>
    </row>
    <row r="41" spans="1:11" ht="17.25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08"/>
    </row>
    <row r="42" spans="1:11" ht="17.25" customHeight="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08"/>
    </row>
    <row r="43" spans="1:11" ht="17.25" customHeight="1">
      <c r="A43" s="251" t="s">
        <v>133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3"/>
    </row>
    <row r="44" spans="1:11" ht="16.5" customHeight="1">
      <c r="A44" s="280" t="s">
        <v>207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spans="1:11" ht="18" customHeight="1">
      <c r="A45" s="301" t="s">
        <v>127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</row>
    <row r="46" spans="1:11" ht="18" customHeight="1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3"/>
    </row>
    <row r="47" spans="1:11" ht="18" customHeight="1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299"/>
    </row>
    <row r="48" spans="1:11" ht="21" customHeight="1">
      <c r="A48" s="126" t="s">
        <v>139</v>
      </c>
      <c r="B48" s="304" t="s">
        <v>140</v>
      </c>
      <c r="C48" s="304"/>
      <c r="D48" s="127" t="s">
        <v>141</v>
      </c>
      <c r="E48" s="128" t="s">
        <v>142</v>
      </c>
      <c r="F48" s="127" t="s">
        <v>143</v>
      </c>
      <c r="G48" s="129" t="s">
        <v>208</v>
      </c>
      <c r="H48" s="305" t="s">
        <v>145</v>
      </c>
      <c r="I48" s="305"/>
      <c r="J48" s="304" t="s">
        <v>146</v>
      </c>
      <c r="K48" s="306"/>
    </row>
    <row r="49" spans="1:11" ht="16.5" customHeight="1">
      <c r="A49" s="218" t="s">
        <v>147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20"/>
    </row>
    <row r="50" spans="1:11" ht="16.5" customHeight="1">
      <c r="A50" s="307"/>
      <c r="B50" s="308"/>
      <c r="C50" s="308"/>
      <c r="D50" s="308"/>
      <c r="E50" s="308"/>
      <c r="F50" s="308"/>
      <c r="G50" s="308"/>
      <c r="H50" s="308"/>
      <c r="I50" s="308"/>
      <c r="J50" s="308"/>
      <c r="K50" s="309"/>
    </row>
    <row r="51" spans="1:11" ht="16.5" customHeight="1">
      <c r="A51" s="310"/>
      <c r="B51" s="311"/>
      <c r="C51" s="311"/>
      <c r="D51" s="311"/>
      <c r="E51" s="311"/>
      <c r="F51" s="311"/>
      <c r="G51" s="311"/>
      <c r="H51" s="311"/>
      <c r="I51" s="311"/>
      <c r="J51" s="311"/>
      <c r="K51" s="312"/>
    </row>
    <row r="52" spans="1:11" ht="21" customHeight="1">
      <c r="A52" s="126" t="s">
        <v>139</v>
      </c>
      <c r="B52" s="304" t="s">
        <v>140</v>
      </c>
      <c r="C52" s="304"/>
      <c r="D52" s="127" t="s">
        <v>141</v>
      </c>
      <c r="E52" s="127"/>
      <c r="F52" s="127" t="s">
        <v>143</v>
      </c>
      <c r="G52" s="127"/>
      <c r="H52" s="305" t="s">
        <v>145</v>
      </c>
      <c r="I52" s="305"/>
      <c r="J52" s="313"/>
      <c r="K52" s="31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25" right="0.25" top="0.118055555555556" bottom="0" header="0.156944444444444" footer="3.8888888888888903E-2"/>
  <pageSetup paperSize="9" scale="88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11</xdr:col>
                    <xdr:colOff>76200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11</xdr:col>
                    <xdr:colOff>76200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11</xdr:col>
                    <xdr:colOff>85725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11</xdr:col>
                    <xdr:colOff>95250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11</xdr:col>
                    <xdr:colOff>114300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11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EQ23"/>
  <sheetViews>
    <sheetView zoomScale="90" zoomScaleNormal="90" workbookViewId="0">
      <selection activeCell="E23" sqref="E23"/>
    </sheetView>
  </sheetViews>
  <sheetFormatPr defaultColWidth="9" defaultRowHeight="26.1" customHeight="1"/>
  <cols>
    <col min="1" max="1" width="17.125" style="38" customWidth="1"/>
    <col min="2" max="8" width="10.625" style="38" customWidth="1"/>
    <col min="9" max="9" width="2.125" style="38" customWidth="1"/>
    <col min="10" max="15" width="10.625" style="38" customWidth="1"/>
    <col min="16" max="16371" width="9" style="38"/>
  </cols>
  <sheetData>
    <row r="1" spans="1:15" s="37" customFormat="1" ht="27.75" customHeight="1">
      <c r="A1" s="262" t="s">
        <v>149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</row>
    <row r="2" spans="1:15" s="37" customFormat="1" ht="18.75" customHeight="1">
      <c r="A2" s="35" t="s">
        <v>150</v>
      </c>
      <c r="B2" s="39" t="s">
        <v>68</v>
      </c>
      <c r="C2" s="264" t="s">
        <v>69</v>
      </c>
      <c r="D2" s="265"/>
      <c r="E2" s="265"/>
      <c r="F2" s="265"/>
      <c r="G2" s="265"/>
      <c r="H2" s="265"/>
      <c r="I2" s="269"/>
      <c r="J2" s="60" t="s">
        <v>57</v>
      </c>
      <c r="K2" s="266" t="s">
        <v>151</v>
      </c>
      <c r="L2" s="266"/>
      <c r="M2" s="266"/>
      <c r="N2" s="266"/>
      <c r="O2" s="266"/>
    </row>
    <row r="3" spans="1:15" s="37" customFormat="1" ht="18.95" customHeight="1">
      <c r="A3" s="268" t="s">
        <v>152</v>
      </c>
      <c r="B3" s="40" t="s">
        <v>111</v>
      </c>
      <c r="C3" s="40" t="s">
        <v>112</v>
      </c>
      <c r="D3" s="41" t="s">
        <v>113</v>
      </c>
      <c r="E3" s="40" t="s">
        <v>114</v>
      </c>
      <c r="F3" s="40" t="s">
        <v>115</v>
      </c>
      <c r="G3" s="40" t="s">
        <v>116</v>
      </c>
      <c r="H3" s="42" t="s">
        <v>117</v>
      </c>
      <c r="I3" s="270"/>
      <c r="J3" s="267" t="s">
        <v>153</v>
      </c>
      <c r="K3" s="267"/>
      <c r="L3" s="267"/>
      <c r="M3" s="267"/>
      <c r="N3" s="267"/>
      <c r="O3" s="267"/>
    </row>
    <row r="4" spans="1:15" s="37" customFormat="1" ht="18.75" customHeight="1">
      <c r="A4" s="268"/>
      <c r="B4" s="40" t="s">
        <v>154</v>
      </c>
      <c r="C4" s="40" t="s">
        <v>155</v>
      </c>
      <c r="D4" s="41" t="s">
        <v>156</v>
      </c>
      <c r="E4" s="40" t="s">
        <v>157</v>
      </c>
      <c r="F4" s="40" t="s">
        <v>158</v>
      </c>
      <c r="G4" s="40" t="s">
        <v>159</v>
      </c>
      <c r="H4" s="40" t="s">
        <v>160</v>
      </c>
      <c r="I4" s="270"/>
      <c r="J4" s="100" t="s">
        <v>111</v>
      </c>
      <c r="K4" s="101" t="s">
        <v>112</v>
      </c>
      <c r="L4" s="100" t="s">
        <v>113</v>
      </c>
      <c r="M4" s="100" t="s">
        <v>114</v>
      </c>
      <c r="N4" s="100" t="s">
        <v>115</v>
      </c>
      <c r="O4" s="100" t="s">
        <v>116</v>
      </c>
    </row>
    <row r="5" spans="1:15" s="37" customFormat="1" ht="19.5" customHeight="1">
      <c r="A5" s="43" t="s">
        <v>165</v>
      </c>
      <c r="B5" s="44">
        <f>C5-1</f>
        <v>64</v>
      </c>
      <c r="C5" s="44">
        <f>D5-2</f>
        <v>65</v>
      </c>
      <c r="D5" s="45">
        <v>67</v>
      </c>
      <c r="E5" s="44">
        <f>D5+2</f>
        <v>69</v>
      </c>
      <c r="F5" s="44">
        <f>E5+2</f>
        <v>71</v>
      </c>
      <c r="G5" s="44">
        <f>F5+1</f>
        <v>72</v>
      </c>
      <c r="H5" s="44">
        <f>G5+1</f>
        <v>73</v>
      </c>
      <c r="I5" s="270"/>
      <c r="J5" s="61" t="s">
        <v>167</v>
      </c>
      <c r="K5" s="62" t="s">
        <v>166</v>
      </c>
      <c r="L5" s="62" t="s">
        <v>166</v>
      </c>
      <c r="M5" s="62" t="s">
        <v>173</v>
      </c>
      <c r="N5" s="61" t="s">
        <v>173</v>
      </c>
      <c r="O5" s="62" t="s">
        <v>167</v>
      </c>
    </row>
    <row r="6" spans="1:15" s="37" customFormat="1" ht="19.5" customHeight="1">
      <c r="A6" s="43" t="s">
        <v>168</v>
      </c>
      <c r="B6" s="44">
        <f>C6-1</f>
        <v>56.5</v>
      </c>
      <c r="C6" s="44">
        <f>D6-2</f>
        <v>57.5</v>
      </c>
      <c r="D6" s="45">
        <v>59.5</v>
      </c>
      <c r="E6" s="44">
        <f>D6+2</f>
        <v>61.5</v>
      </c>
      <c r="F6" s="44">
        <f>E6+2</f>
        <v>63.5</v>
      </c>
      <c r="G6" s="44">
        <f>F6+1</f>
        <v>64.5</v>
      </c>
      <c r="H6" s="44">
        <f>G6+1</f>
        <v>65.5</v>
      </c>
      <c r="I6" s="270"/>
      <c r="J6" s="62" t="s">
        <v>169</v>
      </c>
      <c r="K6" s="63" t="s">
        <v>173</v>
      </c>
      <c r="L6" s="63" t="s">
        <v>167</v>
      </c>
      <c r="M6" s="62" t="s">
        <v>173</v>
      </c>
      <c r="N6" s="61" t="s">
        <v>166</v>
      </c>
      <c r="O6" s="61" t="s">
        <v>166</v>
      </c>
    </row>
    <row r="7" spans="1:15" s="37" customFormat="1" ht="19.5" customHeight="1">
      <c r="A7" s="43" t="s">
        <v>170</v>
      </c>
      <c r="B7" s="44">
        <f>C7-4</f>
        <v>94</v>
      </c>
      <c r="C7" s="44">
        <f>D7-4</f>
        <v>98</v>
      </c>
      <c r="D7" s="45">
        <v>102</v>
      </c>
      <c r="E7" s="44">
        <f>D7+4</f>
        <v>106</v>
      </c>
      <c r="F7" s="44">
        <f>E7+4</f>
        <v>110</v>
      </c>
      <c r="G7" s="44">
        <f>F7+6</f>
        <v>116</v>
      </c>
      <c r="H7" s="44">
        <f>G7+6</f>
        <v>122</v>
      </c>
      <c r="I7" s="270"/>
      <c r="J7" s="62" t="s">
        <v>167</v>
      </c>
      <c r="K7" s="62" t="s">
        <v>173</v>
      </c>
      <c r="L7" s="62" t="s">
        <v>167</v>
      </c>
      <c r="M7" s="62" t="s">
        <v>173</v>
      </c>
      <c r="N7" s="61" t="s">
        <v>167</v>
      </c>
      <c r="O7" s="61" t="s">
        <v>167</v>
      </c>
    </row>
    <row r="8" spans="1:15" s="37" customFormat="1" ht="19.5" customHeight="1">
      <c r="A8" s="43" t="s">
        <v>172</v>
      </c>
      <c r="B8" s="44">
        <f>C8-4</f>
        <v>87.5</v>
      </c>
      <c r="C8" s="44">
        <f>D8-4</f>
        <v>91.5</v>
      </c>
      <c r="D8" s="45">
        <v>95.5</v>
      </c>
      <c r="E8" s="44">
        <f>D8+4</f>
        <v>99.5</v>
      </c>
      <c r="F8" s="44">
        <f>E8+5</f>
        <v>104.5</v>
      </c>
      <c r="G8" s="44">
        <f>F8+6</f>
        <v>110.5</v>
      </c>
      <c r="H8" s="44">
        <f>G8+7</f>
        <v>117.5</v>
      </c>
      <c r="I8" s="270"/>
      <c r="J8" s="62" t="s">
        <v>167</v>
      </c>
      <c r="K8" s="62" t="s">
        <v>167</v>
      </c>
      <c r="L8" s="62" t="s">
        <v>167</v>
      </c>
      <c r="M8" s="62" t="s">
        <v>173</v>
      </c>
      <c r="N8" s="61" t="s">
        <v>167</v>
      </c>
      <c r="O8" s="62" t="s">
        <v>166</v>
      </c>
    </row>
    <row r="9" spans="1:15" s="37" customFormat="1" ht="19.5" hidden="1" customHeight="1">
      <c r="A9" s="43" t="s">
        <v>175</v>
      </c>
      <c r="B9" s="46">
        <f>C9-1.2</f>
        <v>-2.4</v>
      </c>
      <c r="C9" s="46">
        <f>D9-1.2</f>
        <v>-1.2</v>
      </c>
      <c r="D9" s="47">
        <v>0</v>
      </c>
      <c r="E9" s="46">
        <f>D9+1.2</f>
        <v>1.2</v>
      </c>
      <c r="F9" s="46">
        <f>E9+1.2</f>
        <v>2.4</v>
      </c>
      <c r="G9" s="46">
        <f>F9+1.4</f>
        <v>3.8</v>
      </c>
      <c r="H9" s="46">
        <f>G9+1.4</f>
        <v>5.1999999999999993</v>
      </c>
      <c r="I9" s="270"/>
      <c r="J9" s="62"/>
      <c r="K9" s="62"/>
      <c r="L9" s="62"/>
      <c r="M9" s="62"/>
      <c r="N9" s="62"/>
      <c r="O9" s="62"/>
    </row>
    <row r="10" spans="1:15" s="37" customFormat="1" ht="19.5" hidden="1" customHeight="1">
      <c r="A10" s="43" t="s">
        <v>176</v>
      </c>
      <c r="B10" s="46">
        <f>C10-0.5</f>
        <v>-1</v>
      </c>
      <c r="C10" s="46">
        <f>D10-0.5</f>
        <v>-0.5</v>
      </c>
      <c r="D10" s="47">
        <v>0</v>
      </c>
      <c r="E10" s="46">
        <f t="shared" ref="E10:H10" si="0">D10+0.5</f>
        <v>0.5</v>
      </c>
      <c r="F10" s="46">
        <f t="shared" si="0"/>
        <v>1</v>
      </c>
      <c r="G10" s="46">
        <f t="shared" si="0"/>
        <v>1.5</v>
      </c>
      <c r="H10" s="46">
        <f t="shared" si="0"/>
        <v>2</v>
      </c>
      <c r="I10" s="270"/>
      <c r="J10" s="62"/>
      <c r="K10" s="62"/>
      <c r="L10" s="62"/>
      <c r="M10" s="62"/>
      <c r="N10" s="62"/>
      <c r="O10" s="62"/>
    </row>
    <row r="11" spans="1:15" s="37" customFormat="1" ht="19.5" customHeight="1">
      <c r="A11" s="43" t="s">
        <v>177</v>
      </c>
      <c r="B11" s="48">
        <f>C11-1</f>
        <v>75.5</v>
      </c>
      <c r="C11" s="48">
        <f>D11-1.5</f>
        <v>76.5</v>
      </c>
      <c r="D11" s="49">
        <v>78</v>
      </c>
      <c r="E11" s="48">
        <f>D11+1.5</f>
        <v>79.5</v>
      </c>
      <c r="F11" s="48">
        <f>E11+1.5</f>
        <v>81</v>
      </c>
      <c r="G11" s="48">
        <f>F11+1.1</f>
        <v>82.1</v>
      </c>
      <c r="H11" s="48">
        <f>G11+1.1</f>
        <v>83.199999999999989</v>
      </c>
      <c r="I11" s="270"/>
      <c r="J11" s="62" t="s">
        <v>166</v>
      </c>
      <c r="K11" s="62" t="s">
        <v>166</v>
      </c>
      <c r="L11" s="62" t="s">
        <v>173</v>
      </c>
      <c r="M11" s="62" t="s">
        <v>209</v>
      </c>
      <c r="N11" s="62" t="s">
        <v>173</v>
      </c>
      <c r="O11" s="62" t="s">
        <v>173</v>
      </c>
    </row>
    <row r="12" spans="1:15" s="37" customFormat="1" ht="19.5" customHeight="1">
      <c r="A12" s="43" t="s">
        <v>179</v>
      </c>
      <c r="B12" s="44">
        <f>C12-0.8</f>
        <v>16.399999999999999</v>
      </c>
      <c r="C12" s="44">
        <f>D12-0.8</f>
        <v>17.2</v>
      </c>
      <c r="D12" s="45">
        <v>18</v>
      </c>
      <c r="E12" s="44">
        <f>D12+0.8</f>
        <v>18.8</v>
      </c>
      <c r="F12" s="44">
        <f>E12+0.8</f>
        <v>19.600000000000001</v>
      </c>
      <c r="G12" s="44">
        <f>F12+1.3</f>
        <v>20.900000000000002</v>
      </c>
      <c r="H12" s="44">
        <f>G12+1.3</f>
        <v>22.200000000000003</v>
      </c>
      <c r="I12" s="270"/>
      <c r="J12" s="62" t="s">
        <v>167</v>
      </c>
      <c r="K12" s="62" t="s">
        <v>167</v>
      </c>
      <c r="L12" s="62" t="s">
        <v>167</v>
      </c>
      <c r="M12" s="62" t="s">
        <v>167</v>
      </c>
      <c r="N12" s="62" t="s">
        <v>167</v>
      </c>
      <c r="O12" s="62" t="s">
        <v>167</v>
      </c>
    </row>
    <row r="13" spans="1:15" s="37" customFormat="1" ht="19.5" customHeight="1">
      <c r="A13" s="43" t="s">
        <v>180</v>
      </c>
      <c r="B13" s="50">
        <f>C13-0.6</f>
        <v>12.8</v>
      </c>
      <c r="C13" s="50">
        <f>D13-0.6</f>
        <v>13.4</v>
      </c>
      <c r="D13" s="51">
        <v>14</v>
      </c>
      <c r="E13" s="50">
        <f>D13+0.6</f>
        <v>14.6</v>
      </c>
      <c r="F13" s="50">
        <f>E13+0.6</f>
        <v>15.2</v>
      </c>
      <c r="G13" s="52">
        <f>F13+0.95</f>
        <v>16.149999999999999</v>
      </c>
      <c r="H13" s="52">
        <f>G13+0.95</f>
        <v>17.099999999999998</v>
      </c>
      <c r="I13" s="270"/>
      <c r="J13" s="23" t="s">
        <v>167</v>
      </c>
      <c r="K13" s="63" t="s">
        <v>167</v>
      </c>
      <c r="L13" s="63" t="s">
        <v>173</v>
      </c>
      <c r="M13" s="63" t="s">
        <v>167</v>
      </c>
      <c r="N13" s="62" t="s">
        <v>167</v>
      </c>
      <c r="O13" s="63" t="s">
        <v>167</v>
      </c>
    </row>
    <row r="14" spans="1:15" s="37" customFormat="1" ht="19.5" customHeight="1">
      <c r="A14" s="43" t="s">
        <v>181</v>
      </c>
      <c r="B14" s="50">
        <f>C14-0.4</f>
        <v>8.6999999999999993</v>
      </c>
      <c r="C14" s="50">
        <f>D14-0.4</f>
        <v>9.1</v>
      </c>
      <c r="D14" s="51">
        <v>9.5</v>
      </c>
      <c r="E14" s="50">
        <f>D14+0.4</f>
        <v>9.9</v>
      </c>
      <c r="F14" s="50">
        <f>E14+0.4</f>
        <v>10.3</v>
      </c>
      <c r="G14" s="50">
        <f>F14+0.6</f>
        <v>10.9</v>
      </c>
      <c r="H14" s="50">
        <f>G14+0.6</f>
        <v>11.5</v>
      </c>
      <c r="I14" s="271"/>
      <c r="J14" s="62" t="s">
        <v>183</v>
      </c>
      <c r="K14" s="62" t="s">
        <v>173</v>
      </c>
      <c r="L14" s="62" t="s">
        <v>173</v>
      </c>
      <c r="M14" s="62" t="s">
        <v>173</v>
      </c>
      <c r="N14" s="62" t="s">
        <v>173</v>
      </c>
      <c r="O14" s="62" t="s">
        <v>167</v>
      </c>
    </row>
    <row r="15" spans="1:15" s="37" customFormat="1" ht="19.5" customHeight="1">
      <c r="A15" s="43" t="s">
        <v>182</v>
      </c>
      <c r="B15" s="46">
        <f>C15-0.4</f>
        <v>19.200000000000003</v>
      </c>
      <c r="C15" s="46">
        <f>D15-0.4</f>
        <v>19.600000000000001</v>
      </c>
      <c r="D15" s="53">
        <v>20</v>
      </c>
      <c r="E15" s="46">
        <f>D15+0.4</f>
        <v>20.399999999999999</v>
      </c>
      <c r="F15" s="46">
        <f>E15+0.4</f>
        <v>20.799999999999997</v>
      </c>
      <c r="G15" s="46">
        <f>F15+0.6</f>
        <v>21.4</v>
      </c>
      <c r="H15" s="46">
        <f>G15+0.6</f>
        <v>22</v>
      </c>
      <c r="I15" s="64"/>
      <c r="J15" s="62" t="s">
        <v>167</v>
      </c>
      <c r="K15" s="62" t="s">
        <v>167</v>
      </c>
      <c r="L15" s="62" t="s">
        <v>167</v>
      </c>
      <c r="M15" s="62" t="s">
        <v>167</v>
      </c>
      <c r="N15" s="62" t="s">
        <v>210</v>
      </c>
      <c r="O15" s="63" t="s">
        <v>174</v>
      </c>
    </row>
    <row r="16" spans="1:15" s="37" customFormat="1" ht="19.5" customHeight="1">
      <c r="A16" s="43" t="s">
        <v>184</v>
      </c>
      <c r="B16" s="46">
        <f>C16-0.2</f>
        <v>8.6000000000000014</v>
      </c>
      <c r="C16" s="46">
        <f>D16-0.2</f>
        <v>8.8000000000000007</v>
      </c>
      <c r="D16" s="45">
        <v>9</v>
      </c>
      <c r="E16" s="46">
        <f>D16+0.2</f>
        <v>9.1999999999999993</v>
      </c>
      <c r="F16" s="46">
        <f>E16+0.2</f>
        <v>9.3999999999999986</v>
      </c>
      <c r="G16" s="46">
        <f>F16+0.25</f>
        <v>9.6499999999999986</v>
      </c>
      <c r="H16" s="46">
        <f>G16+0.25</f>
        <v>9.8999999999999986</v>
      </c>
      <c r="I16" s="64"/>
      <c r="J16" s="62" t="s">
        <v>167</v>
      </c>
      <c r="K16" s="62" t="s">
        <v>167</v>
      </c>
      <c r="L16" s="62" t="s">
        <v>167</v>
      </c>
      <c r="M16" s="62" t="s">
        <v>167</v>
      </c>
      <c r="N16" s="62" t="s">
        <v>167</v>
      </c>
      <c r="O16" s="62" t="s">
        <v>167</v>
      </c>
    </row>
    <row r="17" spans="1:15" s="37" customFormat="1" ht="19.5" customHeight="1">
      <c r="A17" s="43" t="s">
        <v>185</v>
      </c>
      <c r="B17" s="54">
        <v>1.2</v>
      </c>
      <c r="C17" s="54">
        <v>1.2</v>
      </c>
      <c r="D17" s="55">
        <v>1.2</v>
      </c>
      <c r="E17" s="54">
        <v>1.2</v>
      </c>
      <c r="F17" s="54">
        <v>1.2</v>
      </c>
      <c r="G17" s="54">
        <v>1.2</v>
      </c>
      <c r="H17" s="54">
        <v>1.2</v>
      </c>
      <c r="I17" s="64"/>
      <c r="J17" s="62" t="s">
        <v>167</v>
      </c>
      <c r="K17" s="62" t="s">
        <v>167</v>
      </c>
      <c r="L17" s="62" t="s">
        <v>167</v>
      </c>
      <c r="M17" s="62" t="s">
        <v>167</v>
      </c>
      <c r="N17" s="62" t="s">
        <v>167</v>
      </c>
      <c r="O17" s="62" t="s">
        <v>167</v>
      </c>
    </row>
    <row r="18" spans="1:15" s="37" customFormat="1" ht="19.5" customHeight="1">
      <c r="A18" s="56"/>
      <c r="B18" s="57"/>
      <c r="C18" s="57"/>
      <c r="D18" s="57"/>
      <c r="E18" s="57"/>
      <c r="F18" s="57"/>
      <c r="G18" s="57"/>
      <c r="H18" s="57"/>
      <c r="I18" s="64"/>
      <c r="J18" s="65"/>
      <c r="K18" s="66"/>
      <c r="L18" s="66"/>
      <c r="M18" s="66"/>
      <c r="N18" s="65"/>
      <c r="O18" s="66"/>
    </row>
    <row r="20" spans="1:15" ht="14.25">
      <c r="A20" s="58" t="s">
        <v>127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</row>
    <row r="21" spans="1:15" ht="14.25">
      <c r="A21" s="38" t="s">
        <v>188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</row>
    <row r="22" spans="1:15" ht="14.25">
      <c r="A22" s="59"/>
      <c r="B22" s="59"/>
      <c r="C22" s="59"/>
      <c r="D22" s="59"/>
      <c r="E22" s="59"/>
      <c r="G22" s="58"/>
      <c r="H22" s="58"/>
      <c r="J22" s="67"/>
      <c r="L22" s="58"/>
      <c r="M22" s="58"/>
      <c r="N22" s="58"/>
    </row>
    <row r="23" spans="1:15" ht="26.1" customHeight="1">
      <c r="A23" s="58" t="s">
        <v>211</v>
      </c>
      <c r="E23" s="58" t="s">
        <v>192</v>
      </c>
      <c r="J23" s="58" t="s">
        <v>193</v>
      </c>
    </row>
  </sheetData>
  <mergeCells count="6">
    <mergeCell ref="A1:O1"/>
    <mergeCell ref="C2:H2"/>
    <mergeCell ref="K2:O2"/>
    <mergeCell ref="J3:O3"/>
    <mergeCell ref="A3:A4"/>
    <mergeCell ref="I2:I14"/>
  </mergeCells>
  <phoneticPr fontId="53" type="noConversion"/>
  <pageMargins left="7.8472222222222193E-2" right="7.8472222222222193E-2" top="1" bottom="7.8472222222222193E-2" header="0.196527777777778" footer="7.8472222222222193E-2"/>
  <pageSetup paperSize="9" scale="8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workbookViewId="0">
      <selection activeCell="A31" sqref="A31:J31"/>
    </sheetView>
  </sheetViews>
  <sheetFormatPr defaultColWidth="10.125" defaultRowHeight="14.25"/>
  <cols>
    <col min="1" max="1" width="9.625" style="68" customWidth="1"/>
    <col min="2" max="2" width="11.125" style="68" customWidth="1"/>
    <col min="3" max="3" width="9.125" style="68" customWidth="1"/>
    <col min="4" max="4" width="9.5" style="68" customWidth="1"/>
    <col min="5" max="5" width="12.125" style="68" customWidth="1"/>
    <col min="6" max="6" width="10.375" style="68" customWidth="1"/>
    <col min="7" max="7" width="9.5" style="68" customWidth="1"/>
    <col min="8" max="8" width="9.125" style="68" customWidth="1"/>
    <col min="9" max="9" width="8.125" style="68" customWidth="1"/>
    <col min="10" max="10" width="10.5" style="68" customWidth="1"/>
    <col min="11" max="11" width="9.25" style="68" customWidth="1"/>
    <col min="12" max="16384" width="10.125" style="68"/>
  </cols>
  <sheetData>
    <row r="1" spans="1:11" ht="25.5">
      <c r="A1" s="315" t="s">
        <v>212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>
      <c r="A2" s="69" t="s">
        <v>54</v>
      </c>
      <c r="B2" s="316" t="s">
        <v>55</v>
      </c>
      <c r="C2" s="316"/>
      <c r="D2" s="70" t="s">
        <v>61</v>
      </c>
      <c r="E2" s="71" t="s">
        <v>62</v>
      </c>
      <c r="F2" s="72"/>
      <c r="G2" s="72" t="s">
        <v>213</v>
      </c>
      <c r="H2" s="73" t="s">
        <v>69</v>
      </c>
      <c r="I2" s="91" t="s">
        <v>57</v>
      </c>
      <c r="J2" s="317" t="s">
        <v>214</v>
      </c>
      <c r="K2" s="318"/>
    </row>
    <row r="3" spans="1:11">
      <c r="A3" s="74" t="s">
        <v>76</v>
      </c>
      <c r="B3" s="319">
        <v>1320</v>
      </c>
      <c r="C3" s="319"/>
      <c r="D3" s="76" t="s">
        <v>215</v>
      </c>
      <c r="E3" s="320" t="s">
        <v>64</v>
      </c>
      <c r="F3" s="321"/>
      <c r="G3" s="321"/>
      <c r="H3" s="295" t="s">
        <v>216</v>
      </c>
      <c r="I3" s="295"/>
      <c r="J3" s="295"/>
      <c r="K3" s="296"/>
    </row>
    <row r="4" spans="1:11">
      <c r="A4" s="77" t="s">
        <v>73</v>
      </c>
      <c r="B4" s="78" t="s">
        <v>217</v>
      </c>
      <c r="C4" s="79"/>
      <c r="D4" s="80" t="s">
        <v>218</v>
      </c>
      <c r="E4" s="321" t="s">
        <v>219</v>
      </c>
      <c r="F4" s="321"/>
      <c r="G4" s="321"/>
      <c r="H4" s="241" t="s">
        <v>220</v>
      </c>
      <c r="I4" s="241"/>
      <c r="J4" s="88" t="s">
        <v>66</v>
      </c>
      <c r="K4" s="94" t="s">
        <v>67</v>
      </c>
    </row>
    <row r="5" spans="1:11">
      <c r="A5" s="77" t="s">
        <v>221</v>
      </c>
      <c r="B5" s="319">
        <v>3</v>
      </c>
      <c r="C5" s="319"/>
      <c r="D5" s="76" t="s">
        <v>219</v>
      </c>
      <c r="E5" s="76" t="s">
        <v>222</v>
      </c>
      <c r="F5" s="76"/>
      <c r="G5" s="76" t="s">
        <v>223</v>
      </c>
      <c r="H5" s="241" t="s">
        <v>224</v>
      </c>
      <c r="I5" s="241"/>
      <c r="J5" s="88" t="s">
        <v>66</v>
      </c>
      <c r="K5" s="94" t="s">
        <v>67</v>
      </c>
    </row>
    <row r="6" spans="1:11">
      <c r="A6" s="81" t="s">
        <v>225</v>
      </c>
      <c r="B6" s="211">
        <v>125</v>
      </c>
      <c r="C6" s="211"/>
      <c r="D6" s="82" t="s">
        <v>226</v>
      </c>
      <c r="E6" s="83">
        <v>1320</v>
      </c>
      <c r="F6" s="83"/>
      <c r="G6" s="82"/>
      <c r="H6" s="322" t="s">
        <v>227</v>
      </c>
      <c r="I6" s="322"/>
      <c r="J6" s="90" t="s">
        <v>66</v>
      </c>
      <c r="K6" s="95" t="s">
        <v>67</v>
      </c>
    </row>
    <row r="7" spans="1:11">
      <c r="A7" s="84"/>
      <c r="B7" s="85"/>
      <c r="C7" s="85"/>
      <c r="D7" s="84"/>
      <c r="E7" s="85"/>
      <c r="F7" s="86"/>
      <c r="G7" s="84"/>
      <c r="H7" s="86"/>
      <c r="I7" s="85"/>
      <c r="J7" s="85"/>
      <c r="K7" s="85"/>
    </row>
    <row r="8" spans="1:11">
      <c r="A8" s="87" t="s">
        <v>228</v>
      </c>
      <c r="B8" s="72" t="s">
        <v>229</v>
      </c>
      <c r="C8" s="72" t="s">
        <v>230</v>
      </c>
      <c r="D8" s="72" t="s">
        <v>231</v>
      </c>
      <c r="E8" s="72" t="s">
        <v>232</v>
      </c>
      <c r="F8" s="72" t="s">
        <v>233</v>
      </c>
      <c r="G8" s="323"/>
      <c r="H8" s="324"/>
      <c r="I8" s="324"/>
      <c r="J8" s="324"/>
      <c r="K8" s="325"/>
    </row>
    <row r="9" spans="1:11">
      <c r="A9" s="240" t="s">
        <v>234</v>
      </c>
      <c r="B9" s="241"/>
      <c r="C9" s="88" t="s">
        <v>66</v>
      </c>
      <c r="D9" s="88" t="s">
        <v>67</v>
      </c>
      <c r="E9" s="76" t="s">
        <v>235</v>
      </c>
      <c r="F9" s="89" t="s">
        <v>236</v>
      </c>
      <c r="G9" s="326"/>
      <c r="H9" s="327"/>
      <c r="I9" s="327"/>
      <c r="J9" s="327"/>
      <c r="K9" s="328"/>
    </row>
    <row r="10" spans="1:11">
      <c r="A10" s="240" t="s">
        <v>237</v>
      </c>
      <c r="B10" s="241"/>
      <c r="C10" s="88" t="s">
        <v>66</v>
      </c>
      <c r="D10" s="88" t="s">
        <v>67</v>
      </c>
      <c r="E10" s="76" t="s">
        <v>238</v>
      </c>
      <c r="F10" s="89" t="s">
        <v>239</v>
      </c>
      <c r="G10" s="326" t="s">
        <v>240</v>
      </c>
      <c r="H10" s="327"/>
      <c r="I10" s="327"/>
      <c r="J10" s="327"/>
      <c r="K10" s="328"/>
    </row>
    <row r="11" spans="1:11">
      <c r="A11" s="301" t="s">
        <v>201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3"/>
    </row>
    <row r="12" spans="1:11">
      <c r="A12" s="74" t="s">
        <v>88</v>
      </c>
      <c r="B12" s="88" t="s">
        <v>84</v>
      </c>
      <c r="C12" s="88" t="s">
        <v>85</v>
      </c>
      <c r="D12" s="89"/>
      <c r="E12" s="76" t="s">
        <v>86</v>
      </c>
      <c r="F12" s="88" t="s">
        <v>84</v>
      </c>
      <c r="G12" s="88" t="s">
        <v>85</v>
      </c>
      <c r="H12" s="88"/>
      <c r="I12" s="76" t="s">
        <v>241</v>
      </c>
      <c r="J12" s="88" t="s">
        <v>84</v>
      </c>
      <c r="K12" s="94" t="s">
        <v>85</v>
      </c>
    </row>
    <row r="13" spans="1:11">
      <c r="A13" s="74" t="s">
        <v>91</v>
      </c>
      <c r="B13" s="88" t="s">
        <v>84</v>
      </c>
      <c r="C13" s="88" t="s">
        <v>85</v>
      </c>
      <c r="D13" s="89"/>
      <c r="E13" s="76" t="s">
        <v>96</v>
      </c>
      <c r="F13" s="88" t="s">
        <v>84</v>
      </c>
      <c r="G13" s="88" t="s">
        <v>85</v>
      </c>
      <c r="H13" s="88"/>
      <c r="I13" s="76" t="s">
        <v>242</v>
      </c>
      <c r="J13" s="88" t="s">
        <v>84</v>
      </c>
      <c r="K13" s="94" t="s">
        <v>85</v>
      </c>
    </row>
    <row r="14" spans="1:11">
      <c r="A14" s="81" t="s">
        <v>243</v>
      </c>
      <c r="B14" s="90" t="s">
        <v>84</v>
      </c>
      <c r="C14" s="90" t="s">
        <v>85</v>
      </c>
      <c r="D14" s="83"/>
      <c r="E14" s="82" t="s">
        <v>244</v>
      </c>
      <c r="F14" s="90" t="s">
        <v>84</v>
      </c>
      <c r="G14" s="90" t="s">
        <v>85</v>
      </c>
      <c r="H14" s="90"/>
      <c r="I14" s="82" t="s">
        <v>245</v>
      </c>
      <c r="J14" s="90" t="s">
        <v>84</v>
      </c>
      <c r="K14" s="95" t="s">
        <v>85</v>
      </c>
    </row>
    <row r="15" spans="1:11">
      <c r="A15" s="84"/>
      <c r="B15" s="86"/>
      <c r="C15" s="86"/>
      <c r="D15" s="85"/>
      <c r="E15" s="84"/>
      <c r="F15" s="86"/>
      <c r="G15" s="86"/>
      <c r="H15" s="86"/>
      <c r="I15" s="84"/>
      <c r="J15" s="86"/>
      <c r="K15" s="86"/>
    </row>
    <row r="16" spans="1:11">
      <c r="A16" s="294" t="s">
        <v>246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>
      <c r="A17" s="240" t="s">
        <v>247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00"/>
    </row>
    <row r="18" spans="1:11">
      <c r="A18" s="240" t="s">
        <v>248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00"/>
    </row>
    <row r="19" spans="1:11">
      <c r="A19" s="329" t="s">
        <v>249</v>
      </c>
      <c r="B19" s="330"/>
      <c r="C19" s="330"/>
      <c r="D19" s="330"/>
      <c r="E19" s="330"/>
      <c r="F19" s="330"/>
      <c r="G19" s="330"/>
      <c r="H19" s="330"/>
      <c r="I19" s="330"/>
      <c r="J19" s="330"/>
      <c r="K19" s="331"/>
    </row>
    <row r="20" spans="1:11">
      <c r="A20" s="286" t="s">
        <v>250</v>
      </c>
      <c r="B20" s="287"/>
      <c r="C20" s="287"/>
      <c r="D20" s="287"/>
      <c r="E20" s="287"/>
      <c r="F20" s="287"/>
      <c r="G20" s="287"/>
      <c r="H20" s="287"/>
      <c r="I20" s="287"/>
      <c r="J20" s="287"/>
      <c r="K20" s="332"/>
    </row>
    <row r="21" spans="1:11">
      <c r="A21" s="286" t="s">
        <v>251</v>
      </c>
      <c r="B21" s="287"/>
      <c r="C21" s="287"/>
      <c r="D21" s="287"/>
      <c r="E21" s="287"/>
      <c r="F21" s="287"/>
      <c r="G21" s="287"/>
      <c r="H21" s="287"/>
      <c r="I21" s="287"/>
      <c r="J21" s="287"/>
      <c r="K21" s="332"/>
    </row>
    <row r="22" spans="1:11">
      <c r="A22" s="286"/>
      <c r="B22" s="287"/>
      <c r="C22" s="287"/>
      <c r="D22" s="287"/>
      <c r="E22" s="287"/>
      <c r="F22" s="287"/>
      <c r="G22" s="287"/>
      <c r="H22" s="287"/>
      <c r="I22" s="287"/>
      <c r="J22" s="287"/>
      <c r="K22" s="332"/>
    </row>
    <row r="23" spans="1:11">
      <c r="A23" s="333"/>
      <c r="B23" s="334"/>
      <c r="C23" s="334"/>
      <c r="D23" s="334"/>
      <c r="E23" s="334"/>
      <c r="F23" s="334"/>
      <c r="G23" s="334"/>
      <c r="H23" s="334"/>
      <c r="I23" s="334"/>
      <c r="J23" s="334"/>
      <c r="K23" s="335"/>
    </row>
    <row r="24" spans="1:11">
      <c r="A24" s="240" t="s">
        <v>126</v>
      </c>
      <c r="B24" s="241"/>
      <c r="C24" s="88" t="s">
        <v>66</v>
      </c>
      <c r="D24" s="88" t="s">
        <v>67</v>
      </c>
      <c r="E24" s="295"/>
      <c r="F24" s="295"/>
      <c r="G24" s="295"/>
      <c r="H24" s="295"/>
      <c r="I24" s="295"/>
      <c r="J24" s="295"/>
      <c r="K24" s="296"/>
    </row>
    <row r="25" spans="1:11">
      <c r="A25" s="92" t="s">
        <v>252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>
      <c r="A27" s="339" t="s">
        <v>253</v>
      </c>
      <c r="B27" s="340"/>
      <c r="C27" s="340"/>
      <c r="D27" s="340"/>
      <c r="E27" s="340"/>
      <c r="F27" s="340"/>
      <c r="G27" s="340"/>
      <c r="H27" s="340"/>
      <c r="I27" s="340"/>
      <c r="J27" s="340"/>
      <c r="K27" s="97" t="s">
        <v>254</v>
      </c>
    </row>
    <row r="28" spans="1:11">
      <c r="A28" s="341" t="s">
        <v>255</v>
      </c>
      <c r="B28" s="341"/>
      <c r="C28" s="341"/>
      <c r="D28" s="341"/>
      <c r="E28" s="341"/>
      <c r="F28" s="341"/>
      <c r="G28" s="341"/>
      <c r="H28" s="341"/>
      <c r="I28" s="341"/>
      <c r="J28" s="341"/>
      <c r="K28" s="98">
        <v>1</v>
      </c>
    </row>
    <row r="29" spans="1:11">
      <c r="A29" s="342" t="s">
        <v>256</v>
      </c>
      <c r="B29" s="343"/>
      <c r="C29" s="343"/>
      <c r="D29" s="343"/>
      <c r="E29" s="343"/>
      <c r="F29" s="343"/>
      <c r="G29" s="343"/>
      <c r="H29" s="343"/>
      <c r="I29" s="343"/>
      <c r="J29" s="343"/>
      <c r="K29" s="98">
        <v>1</v>
      </c>
    </row>
    <row r="30" spans="1:11">
      <c r="A30" s="342" t="s">
        <v>257</v>
      </c>
      <c r="B30" s="343"/>
      <c r="C30" s="343"/>
      <c r="D30" s="343"/>
      <c r="E30" s="343"/>
      <c r="F30" s="343"/>
      <c r="G30" s="343"/>
      <c r="H30" s="343"/>
      <c r="I30" s="343"/>
      <c r="J30" s="343"/>
      <c r="K30" s="98">
        <v>1</v>
      </c>
    </row>
    <row r="31" spans="1:11">
      <c r="A31" s="342" t="s">
        <v>258</v>
      </c>
      <c r="B31" s="343"/>
      <c r="C31" s="343"/>
      <c r="D31" s="343"/>
      <c r="E31" s="343"/>
      <c r="F31" s="343"/>
      <c r="G31" s="343"/>
      <c r="H31" s="343"/>
      <c r="I31" s="343"/>
      <c r="J31" s="343"/>
      <c r="K31" s="98">
        <v>1</v>
      </c>
    </row>
    <row r="32" spans="1:11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98"/>
    </row>
    <row r="33" spans="1:11" ht="23.1" customHeight="1">
      <c r="A33" s="344" t="s">
        <v>259</v>
      </c>
      <c r="B33" s="345"/>
      <c r="C33" s="345"/>
      <c r="D33" s="345"/>
      <c r="E33" s="345"/>
      <c r="F33" s="345"/>
      <c r="G33" s="345"/>
      <c r="H33" s="345"/>
      <c r="I33" s="345"/>
      <c r="J33" s="345"/>
      <c r="K33" s="99">
        <v>4</v>
      </c>
    </row>
    <row r="34" spans="1:11" ht="23.1" customHeight="1">
      <c r="A34" s="286"/>
      <c r="B34" s="287"/>
      <c r="C34" s="287"/>
      <c r="D34" s="287"/>
      <c r="E34" s="287"/>
      <c r="F34" s="287"/>
      <c r="G34" s="287"/>
      <c r="H34" s="287"/>
      <c r="I34" s="287"/>
      <c r="J34" s="287"/>
      <c r="K34" s="332"/>
    </row>
    <row r="35" spans="1:11" ht="23.1" customHeight="1">
      <c r="A35" s="346"/>
      <c r="B35" s="287"/>
      <c r="C35" s="287"/>
      <c r="D35" s="287"/>
      <c r="E35" s="287"/>
      <c r="F35" s="287"/>
      <c r="G35" s="287"/>
      <c r="H35" s="287"/>
      <c r="I35" s="287"/>
      <c r="J35" s="287"/>
      <c r="K35" s="332"/>
    </row>
    <row r="36" spans="1:11" ht="23.1" customHeight="1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9"/>
    </row>
    <row r="37" spans="1:11" ht="18.75" customHeight="1">
      <c r="A37" s="350" t="s">
        <v>260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2"/>
    </row>
    <row r="38" spans="1:11" ht="18.75" customHeight="1">
      <c r="A38" s="240" t="s">
        <v>261</v>
      </c>
      <c r="B38" s="241"/>
      <c r="C38" s="241"/>
      <c r="D38" s="295" t="s">
        <v>262</v>
      </c>
      <c r="E38" s="295"/>
      <c r="F38" s="290" t="s">
        <v>263</v>
      </c>
      <c r="G38" s="353"/>
      <c r="H38" s="241" t="s">
        <v>264</v>
      </c>
      <c r="I38" s="241"/>
      <c r="J38" s="241" t="s">
        <v>265</v>
      </c>
      <c r="K38" s="300"/>
    </row>
    <row r="39" spans="1:11" ht="18.75" customHeight="1">
      <c r="A39" s="77" t="s">
        <v>127</v>
      </c>
      <c r="B39" s="400" t="s">
        <v>370</v>
      </c>
      <c r="C39" s="241"/>
      <c r="D39" s="241"/>
      <c r="E39" s="241"/>
      <c r="F39" s="241"/>
      <c r="G39" s="241"/>
      <c r="H39" s="241"/>
      <c r="I39" s="241"/>
      <c r="J39" s="241"/>
      <c r="K39" s="300"/>
    </row>
    <row r="40" spans="1:11" ht="30.95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300"/>
    </row>
    <row r="41" spans="1:11" ht="18.75" customHeight="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300"/>
    </row>
    <row r="42" spans="1:11" ht="32.1" customHeight="1">
      <c r="A42" s="81" t="s">
        <v>139</v>
      </c>
      <c r="B42" s="354" t="s">
        <v>266</v>
      </c>
      <c r="C42" s="354"/>
      <c r="D42" s="82" t="s">
        <v>267</v>
      </c>
      <c r="E42" s="83" t="s">
        <v>142</v>
      </c>
      <c r="F42" s="82" t="s">
        <v>143</v>
      </c>
      <c r="G42" s="93">
        <v>45009</v>
      </c>
      <c r="H42" s="355" t="s">
        <v>145</v>
      </c>
      <c r="I42" s="355"/>
      <c r="J42" s="354" t="s">
        <v>146</v>
      </c>
      <c r="K42" s="356"/>
    </row>
    <row r="43" spans="1:11" ht="16.5" customHeight="1"/>
    <row r="44" spans="1:11" ht="16.5" customHeight="1"/>
    <row r="45" spans="1:11" ht="16.5" customHeight="1"/>
  </sheetData>
  <mergeCells count="52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K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J2:K2"/>
    <mergeCell ref="B3:C3"/>
    <mergeCell ref="E3:G3"/>
    <mergeCell ref="H3:K3"/>
  </mergeCells>
  <phoneticPr fontId="51" type="noConversion"/>
  <pageMargins left="3.8888888888888903E-2" right="0.118055555555556" top="0.118055555555556" bottom="7.8472222222222193E-2" header="0.5" footer="7.8472222222222193E-2"/>
  <pageSetup paperSize="9" scale="87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11</xdr:col>
                    <xdr:colOff>66675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11</xdr:col>
                    <xdr:colOff>66675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11</xdr:col>
                    <xdr:colOff>66675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0" name="Check Box 38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1" name="Check Box 39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2" name="Check Box 40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3" name="Check Box 41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4" name="Check Box 42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5" name="Check Box 43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6" name="Check Box 44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7" name="Check Box 45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8" name="Check Box 46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49" name="Check Box 47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0" name="Check Box 48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1" name="Check Box 49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2" name="Check Box 50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11</xdr:col>
                    <xdr:colOff>66675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3" name="Check Box 51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11</xdr:col>
                    <xdr:colOff>66675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4" name="Check Box 52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5" name="Check Box 53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11</xdr:col>
                    <xdr:colOff>66675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6" name="Check Box 54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7" name="Check Box 55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8" name="Check Box 56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59" name="Check Box 57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0" name="Check Box 58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1" name="Check Box 59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2" name="Check Box 60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3" name="Check Box 61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4" name="Check Box 62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5" name="Check Box 63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66" name="Check Box 64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7" name="Check Box 6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8" name="Check Box 66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69" name="Check Box 67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70" name="Check Box 68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71" name="Check Box 69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72" name="Check Box 70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3" name="Check Box 71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4" name="Check Box 72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5" name="Check Box 73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76" name="Check Box 74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7" name="Check Box 75">
              <controlPr defaultSize="0" autoPict="0">
                <anchor moveWithCells="1">
                  <from>
                    <xdr:col>2</xdr:col>
                    <xdr:colOff>342900</xdr:colOff>
                    <xdr:row>6</xdr:row>
                    <xdr:rowOff>66675</xdr:rowOff>
                  </from>
                  <to>
                    <xdr:col>3</xdr:col>
                    <xdr:colOff>66675</xdr:colOff>
                    <xdr:row>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78" name="Check Box 76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79" name="Check Box 77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80" name="Check Box 78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81" name="Check Box 79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82" name="Check Box 80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83" name="Check Box 81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84" name="Check Box 82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85" name="Check Box 83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86" name="Check Box 84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87" name="Check Box 85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88" name="Check Box 86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89" name="Check Box 87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90" name="Check Box 88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11</xdr:col>
                    <xdr:colOff>66675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91" name="Check Box 89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11</xdr:col>
                    <xdr:colOff>66675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92" name="Check Box 90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93" name="Check Box 91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11</xdr:col>
                    <xdr:colOff>66675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94" name="Check Box 92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95" name="Check Box 93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96" name="Check Box 94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97" name="Check Box 95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98" name="Check Box 96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99" name="Check Box 97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100" name="Check Box 98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101" name="Check Box 99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102" name="Check Box 100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103" name="Check Box 101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104" name="Check Box 102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105" name="Check Box 103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106" name="Check Box 104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107" name="Check Box 105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108" name="Check Box 106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109" name="Check Box 107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110" name="Check Box 108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111" name="Check Box 109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112" name="Check Box 110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113" name="Check Box 111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114" name="Check Box 112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115" name="Check Box 113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116" name="Check Box 114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17" name="Check Box 115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18" name="Check Box 116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19" name="Check Box 117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120" name="Check Box 118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121" name="Check Box 119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" r:id="rId122" name="Check Box 120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r:id="rId123" name="Check Box 121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24" name="Check Box 122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25" name="Check Box 123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26" name="Check Box 124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27" name="Check Box 125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11</xdr:col>
                    <xdr:colOff>66675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28" name="Check Box 126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11</xdr:col>
                    <xdr:colOff>66675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9" r:id="rId129" name="Check Box 127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0" r:id="rId130" name="Check Box 128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11</xdr:col>
                    <xdr:colOff>66675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31" name="Check Box 129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32" name="Check Box 130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33" name="Check Box 131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34" name="Check Box 132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35" name="Check Box 133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36" name="Check Box 134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37" name="Check Box 135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8" r:id="rId138" name="Check Box 136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39" name="Check Box 137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40" name="Check Box 138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41" name="Check Box 139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42" name="Check Box 140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43" name="Check Box 141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44" name="Check Box 142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45" name="Check Box 143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46" name="Check Box 144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47" name="Check Box 145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48" name="Check Box 146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49" name="Check Box 147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50" name="Check Box 148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51" name="Check Box 149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52" name="Check Box 150">
              <controlPr defaultSize="0" autoPict="0">
                <anchor moveWithCells="1">
                  <from>
                    <xdr:col>2</xdr:col>
                    <xdr:colOff>342900</xdr:colOff>
                    <xdr:row>6</xdr:row>
                    <xdr:rowOff>66675</xdr:rowOff>
                  </from>
                  <to>
                    <xdr:col>3</xdr:col>
                    <xdr:colOff>66675</xdr:colOff>
                    <xdr:row>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EQ23"/>
  <sheetViews>
    <sheetView zoomScale="90" zoomScaleNormal="90" workbookViewId="0">
      <selection activeCell="F19" sqref="F19"/>
    </sheetView>
  </sheetViews>
  <sheetFormatPr defaultColWidth="9" defaultRowHeight="26.1" customHeight="1"/>
  <cols>
    <col min="1" max="1" width="17.125" style="38" customWidth="1"/>
    <col min="2" max="8" width="10.625" style="38" customWidth="1"/>
    <col min="9" max="9" width="2.125" style="38" customWidth="1"/>
    <col min="10" max="15" width="10.625" style="38" customWidth="1"/>
    <col min="16" max="16371" width="9" style="38"/>
  </cols>
  <sheetData>
    <row r="1" spans="1:16" s="37" customFormat="1" ht="27.75" customHeight="1">
      <c r="A1" s="262" t="s">
        <v>149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</row>
    <row r="2" spans="1:16" s="37" customFormat="1" ht="18.75" customHeight="1">
      <c r="A2" s="35" t="s">
        <v>150</v>
      </c>
      <c r="B2" s="39" t="s">
        <v>68</v>
      </c>
      <c r="C2" s="264" t="s">
        <v>69</v>
      </c>
      <c r="D2" s="265"/>
      <c r="E2" s="265"/>
      <c r="F2" s="265"/>
      <c r="G2" s="265"/>
      <c r="H2" s="265"/>
      <c r="I2" s="269"/>
      <c r="J2" s="60" t="s">
        <v>57</v>
      </c>
      <c r="K2" s="266" t="s">
        <v>151</v>
      </c>
      <c r="L2" s="266"/>
      <c r="M2" s="266"/>
      <c r="N2" s="266"/>
      <c r="O2" s="266"/>
    </row>
    <row r="3" spans="1:16" s="37" customFormat="1" ht="18.95" customHeight="1">
      <c r="A3" s="268" t="s">
        <v>152</v>
      </c>
      <c r="B3" s="40" t="s">
        <v>111</v>
      </c>
      <c r="C3" s="40" t="s">
        <v>112</v>
      </c>
      <c r="D3" s="41" t="s">
        <v>113</v>
      </c>
      <c r="E3" s="40" t="s">
        <v>114</v>
      </c>
      <c r="F3" s="40" t="s">
        <v>115</v>
      </c>
      <c r="G3" s="40" t="s">
        <v>116</v>
      </c>
      <c r="H3" s="42" t="s">
        <v>117</v>
      </c>
      <c r="I3" s="270"/>
      <c r="J3" s="267" t="s">
        <v>153</v>
      </c>
      <c r="K3" s="267"/>
      <c r="L3" s="267"/>
      <c r="M3" s="267"/>
      <c r="N3" s="267"/>
      <c r="O3" s="267"/>
    </row>
    <row r="4" spans="1:16" s="37" customFormat="1" ht="18.75" customHeight="1">
      <c r="A4" s="268"/>
      <c r="B4" s="40" t="s">
        <v>154</v>
      </c>
      <c r="C4" s="40" t="s">
        <v>155</v>
      </c>
      <c r="D4" s="41" t="s">
        <v>156</v>
      </c>
      <c r="E4" s="40" t="s">
        <v>157</v>
      </c>
      <c r="F4" s="40" t="s">
        <v>158</v>
      </c>
      <c r="G4" s="40" t="s">
        <v>159</v>
      </c>
      <c r="H4" s="40" t="s">
        <v>160</v>
      </c>
      <c r="I4" s="270"/>
      <c r="J4" s="40" t="s">
        <v>111</v>
      </c>
      <c r="K4" s="40" t="s">
        <v>112</v>
      </c>
      <c r="L4" s="41" t="s">
        <v>113</v>
      </c>
      <c r="M4" s="40" t="s">
        <v>114</v>
      </c>
      <c r="N4" s="40" t="s">
        <v>115</v>
      </c>
      <c r="O4" s="40" t="s">
        <v>116</v>
      </c>
      <c r="P4" s="42"/>
    </row>
    <row r="5" spans="1:16" s="37" customFormat="1" ht="19.5" customHeight="1">
      <c r="A5" s="43" t="s">
        <v>165</v>
      </c>
      <c r="B5" s="44">
        <f>C5-1</f>
        <v>64</v>
      </c>
      <c r="C5" s="44">
        <f>D5-2</f>
        <v>65</v>
      </c>
      <c r="D5" s="45">
        <v>67</v>
      </c>
      <c r="E5" s="44">
        <f>D5+2</f>
        <v>69</v>
      </c>
      <c r="F5" s="44">
        <f>E5+2</f>
        <v>71</v>
      </c>
      <c r="G5" s="44">
        <f>F5+1</f>
        <v>72</v>
      </c>
      <c r="H5" s="44">
        <f>G5+1</f>
        <v>73</v>
      </c>
      <c r="I5" s="270"/>
      <c r="J5" s="61" t="s">
        <v>167</v>
      </c>
      <c r="K5" s="62" t="s">
        <v>167</v>
      </c>
      <c r="L5" s="62" t="s">
        <v>167</v>
      </c>
      <c r="M5" s="62" t="s">
        <v>173</v>
      </c>
      <c r="N5" s="61" t="s">
        <v>173</v>
      </c>
      <c r="O5" s="62" t="s">
        <v>167</v>
      </c>
    </row>
    <row r="6" spans="1:16" s="37" customFormat="1" ht="19.5" customHeight="1">
      <c r="A6" s="43" t="s">
        <v>168</v>
      </c>
      <c r="B6" s="44">
        <f>C6-1</f>
        <v>56.5</v>
      </c>
      <c r="C6" s="44">
        <f>D6-2</f>
        <v>57.5</v>
      </c>
      <c r="D6" s="45">
        <v>59.5</v>
      </c>
      <c r="E6" s="44">
        <f>D6+2</f>
        <v>61.5</v>
      </c>
      <c r="F6" s="44">
        <f>E6+2</f>
        <v>63.5</v>
      </c>
      <c r="G6" s="44">
        <f>F6+1</f>
        <v>64.5</v>
      </c>
      <c r="H6" s="44">
        <f>G6+1</f>
        <v>65.5</v>
      </c>
      <c r="I6" s="270"/>
      <c r="J6" s="62" t="s">
        <v>268</v>
      </c>
      <c r="K6" s="63" t="s">
        <v>173</v>
      </c>
      <c r="L6" s="63" t="s">
        <v>166</v>
      </c>
      <c r="M6" s="63" t="s">
        <v>166</v>
      </c>
      <c r="N6" s="61" t="s">
        <v>269</v>
      </c>
      <c r="O6" s="61" t="s">
        <v>166</v>
      </c>
    </row>
    <row r="7" spans="1:16" s="37" customFormat="1" ht="19.5" customHeight="1">
      <c r="A7" s="43" t="s">
        <v>170</v>
      </c>
      <c r="B7" s="44">
        <f>C7-4</f>
        <v>94</v>
      </c>
      <c r="C7" s="44">
        <f>D7-4</f>
        <v>98</v>
      </c>
      <c r="D7" s="45">
        <v>102</v>
      </c>
      <c r="E7" s="44">
        <f>D7+4</f>
        <v>106</v>
      </c>
      <c r="F7" s="44">
        <f>E7+4</f>
        <v>110</v>
      </c>
      <c r="G7" s="44">
        <f>F7+6</f>
        <v>116</v>
      </c>
      <c r="H7" s="44">
        <f>G7+6</f>
        <v>122</v>
      </c>
      <c r="I7" s="270"/>
      <c r="J7" s="62" t="s">
        <v>167</v>
      </c>
      <c r="K7" s="62" t="s">
        <v>173</v>
      </c>
      <c r="L7" s="62" t="s">
        <v>167</v>
      </c>
      <c r="M7" s="62" t="s">
        <v>174</v>
      </c>
      <c r="N7" s="61" t="s">
        <v>167</v>
      </c>
      <c r="O7" s="61" t="s">
        <v>167</v>
      </c>
    </row>
    <row r="8" spans="1:16" s="37" customFormat="1" ht="19.5" customHeight="1">
      <c r="A8" s="43" t="s">
        <v>172</v>
      </c>
      <c r="B8" s="44">
        <f>C8-4</f>
        <v>87.5</v>
      </c>
      <c r="C8" s="44">
        <f>D8-4</f>
        <v>91.5</v>
      </c>
      <c r="D8" s="45">
        <v>95.5</v>
      </c>
      <c r="E8" s="44">
        <f>D8+4</f>
        <v>99.5</v>
      </c>
      <c r="F8" s="44">
        <f>E8+5</f>
        <v>104.5</v>
      </c>
      <c r="G8" s="44">
        <f>F8+6</f>
        <v>110.5</v>
      </c>
      <c r="H8" s="44">
        <f>G8+7</f>
        <v>117.5</v>
      </c>
      <c r="I8" s="270"/>
      <c r="J8" s="62" t="s">
        <v>167</v>
      </c>
      <c r="K8" s="62" t="s">
        <v>173</v>
      </c>
      <c r="L8" s="62" t="s">
        <v>167</v>
      </c>
      <c r="M8" s="62" t="s">
        <v>174</v>
      </c>
      <c r="N8" s="61" t="s">
        <v>167</v>
      </c>
      <c r="O8" s="62" t="s">
        <v>166</v>
      </c>
    </row>
    <row r="9" spans="1:16" s="37" customFormat="1" ht="19.5" hidden="1" customHeight="1">
      <c r="A9" s="43" t="s">
        <v>175</v>
      </c>
      <c r="B9" s="46">
        <f>C9-1.2</f>
        <v>-2.4</v>
      </c>
      <c r="C9" s="46">
        <f>D9-1.2</f>
        <v>-1.2</v>
      </c>
      <c r="D9" s="47">
        <v>0</v>
      </c>
      <c r="E9" s="46">
        <f>D9+1.2</f>
        <v>1.2</v>
      </c>
      <c r="F9" s="46">
        <f>E9+1.2</f>
        <v>2.4</v>
      </c>
      <c r="G9" s="46">
        <f>F9+1.4</f>
        <v>3.8</v>
      </c>
      <c r="H9" s="46">
        <f>G9+1.4</f>
        <v>5.1999999999999993</v>
      </c>
      <c r="I9" s="270"/>
      <c r="J9" s="62"/>
      <c r="K9" s="62"/>
      <c r="L9" s="62"/>
      <c r="M9" s="62"/>
      <c r="N9" s="62"/>
      <c r="O9" s="62"/>
    </row>
    <row r="10" spans="1:16" s="37" customFormat="1" ht="19.5" hidden="1" customHeight="1">
      <c r="A10" s="43" t="s">
        <v>176</v>
      </c>
      <c r="B10" s="46">
        <f>C10-0.5</f>
        <v>-1</v>
      </c>
      <c r="C10" s="46">
        <f>D10-0.5</f>
        <v>-0.5</v>
      </c>
      <c r="D10" s="47">
        <v>0</v>
      </c>
      <c r="E10" s="46">
        <f t="shared" ref="E10:H10" si="0">D10+0.5</f>
        <v>0.5</v>
      </c>
      <c r="F10" s="46">
        <f t="shared" si="0"/>
        <v>1</v>
      </c>
      <c r="G10" s="46">
        <f t="shared" si="0"/>
        <v>1.5</v>
      </c>
      <c r="H10" s="46">
        <f t="shared" si="0"/>
        <v>2</v>
      </c>
      <c r="I10" s="270"/>
      <c r="J10" s="62"/>
      <c r="K10" s="62"/>
      <c r="L10" s="62"/>
      <c r="M10" s="62"/>
      <c r="N10" s="62"/>
      <c r="O10" s="62"/>
    </row>
    <row r="11" spans="1:16" s="37" customFormat="1" ht="19.5" customHeight="1">
      <c r="A11" s="43" t="s">
        <v>177</v>
      </c>
      <c r="B11" s="48">
        <f>C11-1</f>
        <v>75.5</v>
      </c>
      <c r="C11" s="48">
        <f>D11-1.5</f>
        <v>76.5</v>
      </c>
      <c r="D11" s="49">
        <v>78</v>
      </c>
      <c r="E11" s="48">
        <f>D11+1.5</f>
        <v>79.5</v>
      </c>
      <c r="F11" s="48">
        <f>E11+1.5</f>
        <v>81</v>
      </c>
      <c r="G11" s="48">
        <f>F11+1.1</f>
        <v>82.1</v>
      </c>
      <c r="H11" s="48">
        <f>G11+1.1</f>
        <v>83.199999999999989</v>
      </c>
      <c r="I11" s="270"/>
      <c r="J11" s="62" t="s">
        <v>209</v>
      </c>
      <c r="K11" s="62" t="s">
        <v>166</v>
      </c>
      <c r="L11" s="62" t="s">
        <v>268</v>
      </c>
      <c r="M11" s="62" t="s">
        <v>166</v>
      </c>
      <c r="N11" s="62" t="s">
        <v>173</v>
      </c>
      <c r="O11" s="62" t="s">
        <v>166</v>
      </c>
    </row>
    <row r="12" spans="1:16" s="37" customFormat="1" ht="19.5" customHeight="1">
      <c r="A12" s="43" t="s">
        <v>179</v>
      </c>
      <c r="B12" s="44">
        <f>C12-0.8</f>
        <v>16.399999999999999</v>
      </c>
      <c r="C12" s="44">
        <f>D12-0.8</f>
        <v>17.2</v>
      </c>
      <c r="D12" s="45">
        <v>18</v>
      </c>
      <c r="E12" s="44">
        <f>D12+0.8</f>
        <v>18.8</v>
      </c>
      <c r="F12" s="44">
        <f>E12+0.8</f>
        <v>19.600000000000001</v>
      </c>
      <c r="G12" s="44">
        <f>F12+1.3</f>
        <v>20.900000000000002</v>
      </c>
      <c r="H12" s="44">
        <f>G12+1.3</f>
        <v>22.200000000000003</v>
      </c>
      <c r="I12" s="270"/>
      <c r="J12" s="62" t="s">
        <v>167</v>
      </c>
      <c r="K12" s="62" t="s">
        <v>167</v>
      </c>
      <c r="L12" s="62" t="s">
        <v>167</v>
      </c>
      <c r="M12" s="62" t="s">
        <v>167</v>
      </c>
      <c r="N12" s="62" t="s">
        <v>167</v>
      </c>
      <c r="O12" s="63" t="s">
        <v>167</v>
      </c>
    </row>
    <row r="13" spans="1:16" s="37" customFormat="1" ht="19.5" customHeight="1">
      <c r="A13" s="43" t="s">
        <v>180</v>
      </c>
      <c r="B13" s="50">
        <f>C13-0.6</f>
        <v>12.8</v>
      </c>
      <c r="C13" s="50">
        <f>D13-0.6</f>
        <v>13.4</v>
      </c>
      <c r="D13" s="51">
        <v>14</v>
      </c>
      <c r="E13" s="50">
        <f>D13+0.6</f>
        <v>14.6</v>
      </c>
      <c r="F13" s="50">
        <f>E13+0.6</f>
        <v>15.2</v>
      </c>
      <c r="G13" s="52">
        <f>F13+0.95</f>
        <v>16.149999999999999</v>
      </c>
      <c r="H13" s="52">
        <f>G13+0.95</f>
        <v>17.099999999999998</v>
      </c>
      <c r="I13" s="270"/>
      <c r="J13" s="62" t="s">
        <v>167</v>
      </c>
      <c r="K13" s="62" t="s">
        <v>167</v>
      </c>
      <c r="L13" s="63" t="s">
        <v>173</v>
      </c>
      <c r="M13" s="62" t="s">
        <v>167</v>
      </c>
      <c r="N13" s="62" t="s">
        <v>167</v>
      </c>
      <c r="O13" s="62" t="s">
        <v>167</v>
      </c>
    </row>
    <row r="14" spans="1:16" s="37" customFormat="1" ht="19.5" customHeight="1">
      <c r="A14" s="43" t="s">
        <v>181</v>
      </c>
      <c r="B14" s="50">
        <f>C14-0.4</f>
        <v>8.6999999999999993</v>
      </c>
      <c r="C14" s="50">
        <f>D14-0.4</f>
        <v>9.1</v>
      </c>
      <c r="D14" s="51">
        <v>9.5</v>
      </c>
      <c r="E14" s="50">
        <f>D14+0.4</f>
        <v>9.9</v>
      </c>
      <c r="F14" s="50">
        <f>E14+0.4</f>
        <v>10.3</v>
      </c>
      <c r="G14" s="50">
        <f>F14+0.6</f>
        <v>10.9</v>
      </c>
      <c r="H14" s="50">
        <f>G14+0.6</f>
        <v>11.5</v>
      </c>
      <c r="I14" s="271"/>
      <c r="J14" s="62" t="s">
        <v>173</v>
      </c>
      <c r="K14" s="62" t="s">
        <v>173</v>
      </c>
      <c r="L14" s="62" t="s">
        <v>166</v>
      </c>
      <c r="M14" s="62" t="s">
        <v>173</v>
      </c>
      <c r="N14" s="62" t="s">
        <v>173</v>
      </c>
      <c r="O14" s="63" t="s">
        <v>167</v>
      </c>
    </row>
    <row r="15" spans="1:16" s="37" customFormat="1" ht="19.5" customHeight="1">
      <c r="A15" s="43" t="s">
        <v>182</v>
      </c>
      <c r="B15" s="46">
        <f>C15-0.4</f>
        <v>19.200000000000003</v>
      </c>
      <c r="C15" s="46">
        <f>D15-0.4</f>
        <v>19.600000000000001</v>
      </c>
      <c r="D15" s="53">
        <v>20</v>
      </c>
      <c r="E15" s="46">
        <f>D15+0.4</f>
        <v>20.399999999999999</v>
      </c>
      <c r="F15" s="46">
        <f>E15+0.4</f>
        <v>20.799999999999997</v>
      </c>
      <c r="G15" s="46">
        <f>F15+0.6</f>
        <v>21.4</v>
      </c>
      <c r="H15" s="46">
        <f>G15+0.6</f>
        <v>22</v>
      </c>
      <c r="I15" s="64"/>
      <c r="J15" s="62" t="s">
        <v>167</v>
      </c>
      <c r="K15" s="62" t="s">
        <v>167</v>
      </c>
      <c r="L15" s="63" t="s">
        <v>173</v>
      </c>
      <c r="M15" s="62" t="s">
        <v>167</v>
      </c>
      <c r="N15" s="62" t="s">
        <v>167</v>
      </c>
      <c r="O15" s="63" t="s">
        <v>173</v>
      </c>
    </row>
    <row r="16" spans="1:16" s="37" customFormat="1" ht="19.5" customHeight="1">
      <c r="A16" s="43" t="s">
        <v>184</v>
      </c>
      <c r="B16" s="46">
        <f>C16-0.2</f>
        <v>8.6000000000000014</v>
      </c>
      <c r="C16" s="46">
        <f>D16-0.2</f>
        <v>8.8000000000000007</v>
      </c>
      <c r="D16" s="45">
        <v>9</v>
      </c>
      <c r="E16" s="46">
        <f>D16+0.2</f>
        <v>9.1999999999999993</v>
      </c>
      <c r="F16" s="46">
        <f>E16+0.2</f>
        <v>9.3999999999999986</v>
      </c>
      <c r="G16" s="46">
        <f>F16+0.25</f>
        <v>9.6499999999999986</v>
      </c>
      <c r="H16" s="46">
        <f>G16+0.25</f>
        <v>9.8999999999999986</v>
      </c>
      <c r="I16" s="64"/>
      <c r="J16" s="62" t="s">
        <v>210</v>
      </c>
      <c r="K16" s="63" t="s">
        <v>174</v>
      </c>
      <c r="L16" s="63" t="s">
        <v>210</v>
      </c>
      <c r="M16" s="63" t="s">
        <v>174</v>
      </c>
      <c r="N16" s="62" t="s">
        <v>167</v>
      </c>
      <c r="O16" s="63" t="s">
        <v>167</v>
      </c>
    </row>
    <row r="17" spans="1:15" s="37" customFormat="1" ht="19.5" customHeight="1">
      <c r="A17" s="43" t="s">
        <v>185</v>
      </c>
      <c r="B17" s="54">
        <v>1.2</v>
      </c>
      <c r="C17" s="54">
        <v>1.2</v>
      </c>
      <c r="D17" s="55">
        <v>1.2</v>
      </c>
      <c r="E17" s="54">
        <v>1.2</v>
      </c>
      <c r="F17" s="54">
        <v>1.2</v>
      </c>
      <c r="G17" s="54">
        <v>1.2</v>
      </c>
      <c r="H17" s="54">
        <v>1.2</v>
      </c>
      <c r="I17" s="64"/>
      <c r="J17" s="62" t="s">
        <v>167</v>
      </c>
      <c r="K17" s="62" t="s">
        <v>167</v>
      </c>
      <c r="L17" s="62" t="s">
        <v>167</v>
      </c>
      <c r="M17" s="62" t="s">
        <v>167</v>
      </c>
      <c r="N17" s="62" t="s">
        <v>167</v>
      </c>
      <c r="O17" s="63" t="s">
        <v>167</v>
      </c>
    </row>
    <row r="18" spans="1:15" s="37" customFormat="1" ht="19.5" customHeight="1">
      <c r="A18" s="56"/>
      <c r="B18" s="57"/>
      <c r="C18" s="57"/>
      <c r="D18" s="57"/>
      <c r="E18" s="57"/>
      <c r="F18" s="57"/>
      <c r="G18" s="57"/>
      <c r="H18" s="57"/>
      <c r="I18" s="64"/>
      <c r="J18" s="65"/>
      <c r="K18" s="66"/>
      <c r="L18" s="66"/>
      <c r="M18" s="66"/>
      <c r="N18" s="65"/>
      <c r="O18" s="66"/>
    </row>
    <row r="20" spans="1:15" ht="14.25">
      <c r="A20" s="58" t="s">
        <v>127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</row>
    <row r="21" spans="1:15" ht="14.25">
      <c r="A21" s="38" t="s">
        <v>188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</row>
    <row r="22" spans="1:15" ht="14.25">
      <c r="A22" s="59"/>
      <c r="B22" s="59"/>
      <c r="C22" s="59"/>
      <c r="D22" s="59"/>
      <c r="E22" s="59"/>
      <c r="G22" s="58"/>
      <c r="H22" s="58"/>
      <c r="J22" s="67"/>
      <c r="L22" s="58"/>
      <c r="M22" s="58"/>
      <c r="N22" s="58"/>
    </row>
    <row r="23" spans="1:15" ht="26.1" customHeight="1">
      <c r="A23" s="58" t="s">
        <v>270</v>
      </c>
      <c r="E23" s="58" t="s">
        <v>192</v>
      </c>
      <c r="J23" s="58" t="s">
        <v>193</v>
      </c>
    </row>
  </sheetData>
  <mergeCells count="6">
    <mergeCell ref="A1:O1"/>
    <mergeCell ref="C2:H2"/>
    <mergeCell ref="K2:O2"/>
    <mergeCell ref="J3:O3"/>
    <mergeCell ref="A3:A4"/>
    <mergeCell ref="I2:I14"/>
  </mergeCells>
  <phoneticPr fontId="53" type="noConversion"/>
  <pageMargins left="7.8472222222222193E-2" right="7.8472222222222193E-2" top="1" bottom="7.8472222222222193E-2" header="0.196527777777778" footer="7.8472222222222193E-2"/>
  <pageSetup paperSize="9" scale="8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6" ht="29.25">
      <c r="A1" s="357" t="s">
        <v>271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6" s="2" customFormat="1" ht="16.5">
      <c r="A2" s="366" t="s">
        <v>272</v>
      </c>
      <c r="B2" s="367" t="s">
        <v>273</v>
      </c>
      <c r="C2" s="367" t="s">
        <v>274</v>
      </c>
      <c r="D2" s="367" t="s">
        <v>275</v>
      </c>
      <c r="E2" s="367" t="s">
        <v>276</v>
      </c>
      <c r="F2" s="367" t="s">
        <v>277</v>
      </c>
      <c r="G2" s="367" t="s">
        <v>278</v>
      </c>
      <c r="H2" s="367" t="s">
        <v>279</v>
      </c>
      <c r="I2" s="13" t="s">
        <v>280</v>
      </c>
      <c r="J2" s="13" t="s">
        <v>281</v>
      </c>
      <c r="K2" s="13" t="s">
        <v>282</v>
      </c>
      <c r="L2" s="13" t="s">
        <v>283</v>
      </c>
      <c r="M2" s="13" t="s">
        <v>284</v>
      </c>
      <c r="N2" s="367" t="s">
        <v>285</v>
      </c>
      <c r="O2" s="367" t="s">
        <v>286</v>
      </c>
    </row>
    <row r="3" spans="1:16" s="2" customFormat="1" ht="16.5">
      <c r="A3" s="366"/>
      <c r="B3" s="368"/>
      <c r="C3" s="368"/>
      <c r="D3" s="368"/>
      <c r="E3" s="368"/>
      <c r="F3" s="368"/>
      <c r="G3" s="368"/>
      <c r="H3" s="368"/>
      <c r="I3" s="13" t="s">
        <v>287</v>
      </c>
      <c r="J3" s="13" t="s">
        <v>287</v>
      </c>
      <c r="K3" s="13" t="s">
        <v>287</v>
      </c>
      <c r="L3" s="13" t="s">
        <v>287</v>
      </c>
      <c r="M3" s="13" t="s">
        <v>287</v>
      </c>
      <c r="N3" s="368"/>
      <c r="O3" s="368"/>
    </row>
    <row r="4" spans="1:16" ht="27">
      <c r="A4" s="15">
        <v>1</v>
      </c>
      <c r="B4" s="24" t="s">
        <v>288</v>
      </c>
      <c r="C4" s="24" t="s">
        <v>289</v>
      </c>
      <c r="D4" s="25" t="s">
        <v>119</v>
      </c>
      <c r="E4" s="7" t="s">
        <v>290</v>
      </c>
      <c r="F4" s="6" t="s">
        <v>291</v>
      </c>
      <c r="G4" s="6" t="s">
        <v>66</v>
      </c>
      <c r="H4" s="6"/>
      <c r="I4" s="6" t="s">
        <v>67</v>
      </c>
      <c r="J4" s="6" t="s">
        <v>67</v>
      </c>
      <c r="K4" s="6" t="s">
        <v>67</v>
      </c>
      <c r="L4" s="6" t="s">
        <v>67</v>
      </c>
      <c r="M4" s="6" t="s">
        <v>67</v>
      </c>
      <c r="N4" s="16"/>
      <c r="O4" s="29" t="s">
        <v>292</v>
      </c>
    </row>
    <row r="5" spans="1:16" ht="27">
      <c r="A5" s="15">
        <v>2</v>
      </c>
      <c r="B5" s="26" t="s">
        <v>293</v>
      </c>
      <c r="C5" s="24" t="s">
        <v>289</v>
      </c>
      <c r="D5" s="27" t="s">
        <v>120</v>
      </c>
      <c r="E5" s="7" t="s">
        <v>290</v>
      </c>
      <c r="F5" s="6" t="s">
        <v>291</v>
      </c>
      <c r="G5" s="6" t="s">
        <v>66</v>
      </c>
      <c r="H5" s="6"/>
      <c r="I5" s="6" t="s">
        <v>67</v>
      </c>
      <c r="J5" s="6" t="s">
        <v>67</v>
      </c>
      <c r="K5" s="6" t="s">
        <v>67</v>
      </c>
      <c r="L5" s="6" t="s">
        <v>66</v>
      </c>
      <c r="M5" s="6" t="s">
        <v>67</v>
      </c>
      <c r="N5" s="16"/>
      <c r="O5" s="29" t="s">
        <v>294</v>
      </c>
      <c r="P5" s="369" t="s">
        <v>295</v>
      </c>
    </row>
    <row r="6" spans="1:16" ht="27">
      <c r="A6" s="15">
        <v>3</v>
      </c>
      <c r="B6" s="24" t="s">
        <v>296</v>
      </c>
      <c r="C6" s="24" t="s">
        <v>289</v>
      </c>
      <c r="D6" s="25" t="s">
        <v>121</v>
      </c>
      <c r="E6" s="7" t="s">
        <v>290</v>
      </c>
      <c r="F6" s="6" t="s">
        <v>291</v>
      </c>
      <c r="G6" s="6" t="s">
        <v>66</v>
      </c>
      <c r="H6" s="6"/>
      <c r="I6" s="6" t="s">
        <v>67</v>
      </c>
      <c r="J6" s="6" t="s">
        <v>67</v>
      </c>
      <c r="K6" s="6" t="s">
        <v>67</v>
      </c>
      <c r="L6" s="6" t="s">
        <v>66</v>
      </c>
      <c r="M6" s="6" t="s">
        <v>67</v>
      </c>
      <c r="N6" s="16"/>
      <c r="O6" s="29" t="s">
        <v>294</v>
      </c>
      <c r="P6" s="369"/>
    </row>
    <row r="7" spans="1:16">
      <c r="A7" s="15"/>
      <c r="B7" s="24"/>
      <c r="C7" s="24"/>
      <c r="D7" s="25"/>
      <c r="E7" s="36"/>
      <c r="F7" s="6"/>
      <c r="G7" s="6"/>
      <c r="H7" s="6"/>
      <c r="I7" s="6"/>
      <c r="J7" s="6"/>
      <c r="K7" s="6"/>
      <c r="L7" s="6"/>
      <c r="M7" s="6"/>
      <c r="N7" s="16"/>
      <c r="O7" s="29"/>
    </row>
    <row r="8" spans="1:16">
      <c r="A8" s="15"/>
      <c r="B8" s="24"/>
      <c r="C8" s="24"/>
      <c r="D8" s="27"/>
      <c r="E8" s="35"/>
      <c r="F8" s="6"/>
      <c r="G8" s="6"/>
      <c r="H8" s="6"/>
      <c r="I8" s="6"/>
      <c r="J8" s="6"/>
      <c r="K8" s="6"/>
      <c r="L8" s="6"/>
      <c r="M8" s="6"/>
      <c r="N8" s="15"/>
      <c r="O8" s="29"/>
    </row>
    <row r="9" spans="1:16">
      <c r="A9" s="15"/>
      <c r="B9" s="24"/>
      <c r="C9" s="24"/>
      <c r="D9" s="29"/>
      <c r="E9" s="35"/>
      <c r="F9" s="6"/>
      <c r="G9" s="6"/>
      <c r="H9" s="6"/>
      <c r="I9" s="6"/>
      <c r="J9" s="6"/>
      <c r="K9" s="6"/>
      <c r="L9" s="6"/>
      <c r="M9" s="6"/>
      <c r="N9" s="15"/>
      <c r="O9" s="29"/>
    </row>
    <row r="10" spans="1:16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6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16" s="12" customFormat="1" ht="18.75">
      <c r="A12" s="358" t="s">
        <v>297</v>
      </c>
      <c r="B12" s="359"/>
      <c r="C12" s="359"/>
      <c r="D12" s="360"/>
      <c r="E12" s="361"/>
      <c r="F12" s="362"/>
      <c r="G12" s="362"/>
      <c r="H12" s="362"/>
      <c r="I12" s="363"/>
      <c r="J12" s="358" t="s">
        <v>298</v>
      </c>
      <c r="K12" s="359"/>
      <c r="L12" s="359"/>
      <c r="M12" s="360"/>
      <c r="N12" s="9"/>
      <c r="O12" s="11"/>
    </row>
    <row r="13" spans="1:16" ht="16.5">
      <c r="A13" s="364" t="s">
        <v>299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</row>
  </sheetData>
  <mergeCells count="16">
    <mergeCell ref="P5:P6"/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3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  </vt:lpstr>
      <vt:lpstr>中期</vt:lpstr>
      <vt:lpstr>验货尺寸表（大货）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尾期!Print_Area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2023-03-24T12:47:55Z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2052-11.8.2.11739</vt:lpwstr>
  </property>
  <property fmtid="{D5CDD505-2E9C-101B-9397-08002B2CF9AE}" pid="3" name="KSOReadingLayout">
    <vt:bool>true</vt:bool>
  </property>
  <property fmtid="{D5CDD505-2E9C-101B-9397-08002B2CF9AE}" pid="4" name="ICV">
    <vt:lpwstr>9102D0D9FD7C497C96636939B9488C8D</vt:lpwstr>
  </property>
</Properties>
</file>