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海天23SS\TAJJFL81337\3-24尾期远程\11.出货报告表-（工厂验货人员要填写完整）\"/>
    </mc:Choice>
  </mc:AlternateContent>
  <xr:revisionPtr revIDLastSave="0" documentId="13_ncr:1_{C2605753-605B-45BB-AD41-5D5578266C4F}" xr6:coauthVersionLast="47" xr6:coauthVersionMax="47" xr10:uidLastSave="{00000000-0000-0000-0000-000000000000}"/>
  <bookViews>
    <workbookView xWindow="900" yWindow="105" windowWidth="17385" windowHeight="10695" tabRatio="727" firstSheet="2" activeTab="6" xr2:uid="{00000000-000D-0000-FFFF-FFFF00000000}"/>
  </bookViews>
  <sheets>
    <sheet name="工作内容" sheetId="1" r:id="rId1"/>
    <sheet name="AQL2.5验货" sheetId="2" r:id="rId2"/>
    <sheet name="首期" sheetId="20" r:id="rId3"/>
    <sheet name="验货尺寸表   " sheetId="9" r:id="rId4"/>
    <sheet name="中期" sheetId="21" r:id="rId5"/>
    <sheet name="验货尺寸表（大货）" sheetId="10" r:id="rId6"/>
    <sheet name="尾期" sheetId="11" r:id="rId7"/>
    <sheet name="验货尺寸表" sheetId="12" r:id="rId8"/>
    <sheet name="1.面料验布" sheetId="13" r:id="rId9"/>
    <sheet name="2.面料缩率" sheetId="14" r:id="rId10"/>
    <sheet name="3.面料互染" sheetId="15" r:id="rId11"/>
    <sheet name="4.面料静水压" sheetId="16" r:id="rId12"/>
    <sheet name="5.特殊工艺测试" sheetId="17" r:id="rId13"/>
    <sheet name="6.织带类缩率测试" sheetId="18" r:id="rId14"/>
  </sheets>
  <definedNames>
    <definedName name="_xlnm.Print_Area" localSheetId="6">尾期!$A$1:$K$44</definedName>
    <definedName name="_xlnm.Print_Area" localSheetId="4">中期!$A$1:$K$52</definedName>
  </definedNames>
  <calcPr calcId="191029" concurrentCalc="0"/>
</workbook>
</file>

<file path=xl/calcChain.xml><?xml version="1.0" encoding="utf-8"?>
<calcChain xmlns="http://schemas.openxmlformats.org/spreadsheetml/2006/main">
  <c r="E16" i="12" l="1"/>
  <c r="F16" i="12"/>
  <c r="G16" i="12"/>
  <c r="H16" i="12"/>
  <c r="C16" i="12"/>
  <c r="B16" i="12"/>
  <c r="E15" i="12"/>
  <c r="F15" i="12"/>
  <c r="G15" i="12"/>
  <c r="H15" i="12"/>
  <c r="C15" i="12"/>
  <c r="B15" i="12"/>
  <c r="E14" i="12"/>
  <c r="F14" i="12"/>
  <c r="G14" i="12"/>
  <c r="H14" i="12"/>
  <c r="C14" i="12"/>
  <c r="B14" i="12"/>
  <c r="E13" i="12"/>
  <c r="F13" i="12"/>
  <c r="G13" i="12"/>
  <c r="H13" i="12"/>
  <c r="C13" i="12"/>
  <c r="B13" i="12"/>
  <c r="E12" i="12"/>
  <c r="F12" i="12"/>
  <c r="G12" i="12"/>
  <c r="H12" i="12"/>
  <c r="C12" i="12"/>
  <c r="B12" i="12"/>
  <c r="E11" i="12"/>
  <c r="F11" i="12"/>
  <c r="G11" i="12"/>
  <c r="H11" i="12"/>
  <c r="C11" i="12"/>
  <c r="B11" i="12"/>
  <c r="E10" i="12"/>
  <c r="F10" i="12"/>
  <c r="G10" i="12"/>
  <c r="H10" i="12"/>
  <c r="C10" i="12"/>
  <c r="B10" i="12"/>
  <c r="E9" i="12"/>
  <c r="F9" i="12"/>
  <c r="G9" i="12"/>
  <c r="H9" i="12"/>
  <c r="C9" i="12"/>
  <c r="B9" i="12"/>
  <c r="E8" i="12"/>
  <c r="F8" i="12"/>
  <c r="G8" i="12"/>
  <c r="H8" i="12"/>
  <c r="C8" i="12"/>
  <c r="B8" i="12"/>
  <c r="E7" i="12"/>
  <c r="F7" i="12"/>
  <c r="G7" i="12"/>
  <c r="H7" i="12"/>
  <c r="C7" i="12"/>
  <c r="B7" i="12"/>
  <c r="E6" i="12"/>
  <c r="F6" i="12"/>
  <c r="G6" i="12"/>
  <c r="H6" i="12"/>
  <c r="C6" i="12"/>
  <c r="B6" i="12"/>
  <c r="E5" i="12"/>
  <c r="F5" i="12"/>
  <c r="G5" i="12"/>
  <c r="H5" i="12"/>
  <c r="C5" i="12"/>
  <c r="B5" i="12"/>
  <c r="E16" i="10"/>
  <c r="F16" i="10"/>
  <c r="G16" i="10"/>
  <c r="H16" i="10"/>
  <c r="C16" i="10"/>
  <c r="B16" i="10"/>
  <c r="E15" i="10"/>
  <c r="F15" i="10"/>
  <c r="G15" i="10"/>
  <c r="H15" i="10"/>
  <c r="C15" i="10"/>
  <c r="B15" i="10"/>
  <c r="E14" i="10"/>
  <c r="F14" i="10"/>
  <c r="G14" i="10"/>
  <c r="H14" i="10"/>
  <c r="C14" i="10"/>
  <c r="B14" i="10"/>
  <c r="E13" i="10"/>
  <c r="F13" i="10"/>
  <c r="G13" i="10"/>
  <c r="H13" i="10"/>
  <c r="C13" i="10"/>
  <c r="B13" i="10"/>
  <c r="E12" i="10"/>
  <c r="F12" i="10"/>
  <c r="G12" i="10"/>
  <c r="H12" i="10"/>
  <c r="C12" i="10"/>
  <c r="B12" i="10"/>
  <c r="E11" i="10"/>
  <c r="F11" i="10"/>
  <c r="G11" i="10"/>
  <c r="H11" i="10"/>
  <c r="C11" i="10"/>
  <c r="B11" i="10"/>
  <c r="E10" i="10"/>
  <c r="F10" i="10"/>
  <c r="G10" i="10"/>
  <c r="H10" i="10"/>
  <c r="C10" i="10"/>
  <c r="B10" i="10"/>
  <c r="E9" i="10"/>
  <c r="F9" i="10"/>
  <c r="G9" i="10"/>
  <c r="H9" i="10"/>
  <c r="C9" i="10"/>
  <c r="B9" i="10"/>
  <c r="E8" i="10"/>
  <c r="F8" i="10"/>
  <c r="G8" i="10"/>
  <c r="H8" i="10"/>
  <c r="C8" i="10"/>
  <c r="B8" i="10"/>
  <c r="E7" i="10"/>
  <c r="F7" i="10"/>
  <c r="G7" i="10"/>
  <c r="H7" i="10"/>
  <c r="C7" i="10"/>
  <c r="B7" i="10"/>
  <c r="E6" i="10"/>
  <c r="F6" i="10"/>
  <c r="G6" i="10"/>
  <c r="H6" i="10"/>
  <c r="C6" i="10"/>
  <c r="B6" i="10"/>
  <c r="E5" i="10"/>
  <c r="F5" i="10"/>
  <c r="G5" i="10"/>
  <c r="H5" i="10"/>
  <c r="C5" i="10"/>
  <c r="B5" i="10"/>
  <c r="E16" i="9"/>
  <c r="F16" i="9"/>
  <c r="G16" i="9"/>
  <c r="H16" i="9"/>
  <c r="C16" i="9"/>
  <c r="B16" i="9"/>
  <c r="E15" i="9"/>
  <c r="F15" i="9"/>
  <c r="G15" i="9"/>
  <c r="H15" i="9"/>
  <c r="C15" i="9"/>
  <c r="B15" i="9"/>
  <c r="E14" i="9"/>
  <c r="F14" i="9"/>
  <c r="G14" i="9"/>
  <c r="H14" i="9"/>
  <c r="C14" i="9"/>
  <c r="B14" i="9"/>
  <c r="E13" i="9"/>
  <c r="F13" i="9"/>
  <c r="G13" i="9"/>
  <c r="H13" i="9"/>
  <c r="C13" i="9"/>
  <c r="B13" i="9"/>
  <c r="E12" i="9"/>
  <c r="F12" i="9"/>
  <c r="G12" i="9"/>
  <c r="H12" i="9"/>
  <c r="C12" i="9"/>
  <c r="B12" i="9"/>
  <c r="E11" i="9"/>
  <c r="F11" i="9"/>
  <c r="G11" i="9"/>
  <c r="H11" i="9"/>
  <c r="C11" i="9"/>
  <c r="B11" i="9"/>
  <c r="E10" i="9"/>
  <c r="F10" i="9"/>
  <c r="G10" i="9"/>
  <c r="H10" i="9"/>
  <c r="C10" i="9"/>
  <c r="B10" i="9"/>
  <c r="E9" i="9"/>
  <c r="F9" i="9"/>
  <c r="G9" i="9"/>
  <c r="H9" i="9"/>
  <c r="C9" i="9"/>
  <c r="B9" i="9"/>
  <c r="E8" i="9"/>
  <c r="F8" i="9"/>
  <c r="G8" i="9"/>
  <c r="H8" i="9"/>
  <c r="C8" i="9"/>
  <c r="B8" i="9"/>
  <c r="E7" i="9"/>
  <c r="F7" i="9"/>
  <c r="G7" i="9"/>
  <c r="H7" i="9"/>
  <c r="C7" i="9"/>
  <c r="B7" i="9"/>
  <c r="E6" i="9"/>
  <c r="F6" i="9"/>
  <c r="G6" i="9"/>
  <c r="H6" i="9"/>
  <c r="C6" i="9"/>
  <c r="B6" i="9"/>
  <c r="E5" i="9"/>
  <c r="F5" i="9"/>
  <c r="G5" i="9"/>
  <c r="H5" i="9"/>
  <c r="C5" i="9"/>
  <c r="B5" i="9"/>
</calcChain>
</file>

<file path=xl/sharedStrings.xml><?xml version="1.0" encoding="utf-8"?>
<sst xmlns="http://schemas.openxmlformats.org/spreadsheetml/2006/main" count="1045" uniqueCount="371">
  <si>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</si>
  <si>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</si>
  <si>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</si>
  <si>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</si>
  <si>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</si>
  <si>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</si>
  <si>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</si>
  <si>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</si>
  <si>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</si>
  <si>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</si>
  <si>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</si>
  <si>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</si>
  <si>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</si>
  <si>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</si>
  <si>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</si>
  <si>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</si>
  <si>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</si>
  <si>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</si>
  <si>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</si>
  <si>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</si>
  <si>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</si>
  <si>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</si>
  <si>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</si>
  <si>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</si>
  <si>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</si>
  <si>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</si>
  <si>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</si>
  <si>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</si>
  <si>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</si>
  <si>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</si>
  <si>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</si>
  <si>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</si>
  <si>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</si>
  <si>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</si>
  <si>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</si>
  <si>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</si>
  <si>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</si>
  <si>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</si>
  <si>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</si>
  <si>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</si>
  <si>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</si>
  <si>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</si>
  <si>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</si>
  <si>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</si>
  <si>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</si>
  <si>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</si>
  <si>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</si>
  <si>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</si>
  <si>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</si>
  <si>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</si>
  <si>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</si>
  <si>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</si>
  <si>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</si>
  <si>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</si>
  <si>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</si>
  <si>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OEM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</si>
  <si>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</si>
  <si>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</si>
  <si>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</si>
  <si>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</si>
  <si>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</si>
  <si>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</si>
  <si>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TAJJFL81337</t>
  </si>
  <si>
    <t>合同交期</t>
  </si>
  <si>
    <t>2023.01.05</t>
  </si>
  <si>
    <t>产前确认样</t>
  </si>
  <si>
    <t>有</t>
  </si>
  <si>
    <t>无</t>
  </si>
  <si>
    <t>品名</t>
  </si>
  <si>
    <t>男式长袖T恤</t>
  </si>
  <si>
    <t>上线日</t>
  </si>
  <si>
    <t>2023.2.28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</si>
  <si>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</si>
  <si>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</si>
  <si>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</si>
  <si>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</si>
  <si>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</si>
  <si>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</si>
  <si>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</si>
  <si>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</si>
  <si>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</si>
  <si>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</si>
  <si>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</si>
  <si>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</si>
  <si>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</si>
  <si>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</si>
  <si>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</si>
  <si>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</si>
  <si>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</si>
  <si>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</si>
  <si>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</si>
  <si>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</si>
  <si>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</si>
  <si>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</si>
  <si>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</si>
  <si>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</si>
  <si>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</si>
  <si>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</si>
  <si>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</si>
  <si>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</si>
  <si>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</si>
  <si>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</si>
  <si>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</si>
  <si>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</si>
  <si>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</si>
  <si>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</si>
  <si>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</si>
  <si>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</si>
  <si>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</si>
  <si>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</si>
  <si>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</si>
  <si>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</si>
  <si>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</si>
  <si>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</si>
  <si>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</si>
  <si>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</si>
  <si>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</si>
  <si>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</si>
  <si>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</si>
  <si>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</si>
  <si>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宝蓝</t>
  </si>
  <si>
    <t>朱雀红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</si>
  <si>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</si>
  <si>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白色：3XL码6件 ，宝蓝色2XL码12件，朱雀红M码10件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</si>
  <si>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</si>
  <si>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</si>
  <si>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</si>
  <si>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</si>
  <si>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</si>
  <si>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1.四针六线线迹要调试好。</t>
  </si>
  <si>
    <t>2.上领，包领注意吃皱</t>
  </si>
  <si>
    <t>3.注意针孔</t>
  </si>
  <si>
    <t>4.注意线头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</si>
  <si>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</si>
  <si>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</si>
  <si>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</si>
  <si>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</si>
  <si>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</si>
  <si>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</si>
  <si>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</si>
  <si>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</si>
  <si>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</si>
  <si>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洪庆云</t>
  </si>
  <si>
    <t>查验时间</t>
  </si>
  <si>
    <t>2023.3.6</t>
  </si>
  <si>
    <t>工厂负责人</t>
  </si>
  <si>
    <t>侯金美</t>
  </si>
  <si>
    <t>【整改结果】</t>
  </si>
  <si>
    <t>复核时间</t>
  </si>
  <si>
    <t>QC规格测量表</t>
  </si>
  <si>
    <t>款号：TAJJFL81337</t>
  </si>
  <si>
    <t>海天</t>
  </si>
  <si>
    <t>部位名称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</si>
  <si>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</si>
  <si>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</si>
  <si>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</si>
  <si>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</si>
  <si>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</si>
  <si>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</si>
  <si>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</si>
  <si>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</t>
  </si>
  <si>
    <t>M红色洗前</t>
  </si>
  <si>
    <t>M红色洗后</t>
  </si>
  <si>
    <t>XXL宝蓝</t>
  </si>
  <si>
    <t>XXXL白色</t>
  </si>
  <si>
    <t>后中长</t>
  </si>
  <si>
    <t>1</t>
  </si>
  <si>
    <t>/</t>
  </si>
  <si>
    <t>前中长</t>
  </si>
  <si>
    <t>1.5</t>
  </si>
  <si>
    <t>胸围</t>
  </si>
  <si>
    <t>-1</t>
  </si>
  <si>
    <t>摆围</t>
  </si>
  <si>
    <t>0.5</t>
  </si>
  <si>
    <t>-0.5</t>
  </si>
  <si>
    <t>肩宽</t>
  </si>
  <si>
    <t>肩点袖长</t>
  </si>
  <si>
    <t>后中袖长</t>
  </si>
  <si>
    <t>2</t>
  </si>
  <si>
    <t>袖肥/2（参考值）</t>
  </si>
  <si>
    <t>袖肘围/2</t>
  </si>
  <si>
    <t>袖口围/2（平量）</t>
  </si>
  <si>
    <t>圆领T恤前领宽</t>
  </si>
  <si>
    <t>0.3</t>
  </si>
  <si>
    <t>圆领T恤前领深</t>
  </si>
  <si>
    <t>领高</t>
  </si>
  <si>
    <t>0.2</t>
  </si>
  <si>
    <t>白色3XL码4件</t>
  </si>
  <si>
    <t xml:space="preserve">     初期请洗测2-3件，有问题的另加测量数量。</t>
  </si>
  <si>
    <t>宝蓝色2XL码4件含1件包装</t>
  </si>
  <si>
    <t>红色M码4件，含1件水洗后</t>
  </si>
  <si>
    <t>验货时间：</t>
  </si>
  <si>
    <t>跟单QC:洪庆云</t>
  </si>
  <si>
    <t>工厂负责人：侯金美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</si>
  <si>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</si>
  <si>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</si>
  <si>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</si>
  <si>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</si>
  <si>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</si>
  <si>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</si>
  <si>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</si>
  <si>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</si>
  <si>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</si>
  <si>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</si>
  <si>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</si>
  <si>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</si>
  <si>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</si>
  <si>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</si>
  <si>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2023.3.18</t>
  </si>
  <si>
    <t>0.8</t>
  </si>
  <si>
    <t>-0.3</t>
  </si>
  <si>
    <t>验货时间：2023.3.18</t>
  </si>
  <si>
    <t>QC出货报告书</t>
  </si>
  <si>
    <t>产品名称</t>
  </si>
  <si>
    <t>海天梦工厂</t>
  </si>
  <si>
    <t>合同日期</t>
  </si>
  <si>
    <t>检验资料确认</t>
  </si>
  <si>
    <t>3--6</t>
  </si>
  <si>
    <t>交货形式</t>
  </si>
  <si>
    <t>非直发</t>
  </si>
  <si>
    <t>面料第三方合格报告</t>
  </si>
  <si>
    <t>验货次数</t>
  </si>
  <si>
    <t>天津仓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</si>
  <si>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</si>
  <si>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</si>
  <si>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</si>
  <si>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</si>
  <si>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</si>
  <si>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</si>
  <si>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</si>
  <si>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</si>
  <si>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</si>
  <si>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</si>
  <si>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</si>
  <si>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</si>
  <si>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</si>
  <si>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</si>
  <si>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</si>
  <si>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</si>
  <si>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</si>
  <si>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</si>
  <si>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</si>
  <si>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</si>
  <si>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</si>
  <si>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</si>
  <si>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</si>
  <si>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</si>
  <si>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</si>
  <si>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②检验明细：抽箱检验：</t>
  </si>
  <si>
    <t>宝蓝：S,3XL各8件，M-2XL各10件</t>
  </si>
  <si>
    <t>白色：S,3XL各8件，M-2XL各10件</t>
  </si>
  <si>
    <t>朱雀红：S,3XL各8件，M-2XL各10件</t>
  </si>
  <si>
    <t>情况说明：</t>
  </si>
  <si>
    <t xml:space="preserve">【问题点描述】  </t>
  </si>
  <si>
    <t>轻微</t>
  </si>
  <si>
    <t>1.后领压线吃皱</t>
  </si>
  <si>
    <t>2.前领压线吃皱</t>
  </si>
  <si>
    <t>3.四针线迹偏紧</t>
  </si>
  <si>
    <t>4.下摆不顺直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</si>
  <si>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</si>
  <si>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</si>
  <si>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</si>
  <si>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</si>
  <si>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</si>
  <si>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</si>
  <si>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</si>
  <si>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质检部</t>
  </si>
  <si>
    <t>检验人</t>
  </si>
  <si>
    <t>1.2</t>
  </si>
  <si>
    <t>1.3</t>
  </si>
  <si>
    <t>验货时间：2023.3.23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</si>
  <si>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</si>
  <si>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</si>
  <si>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</si>
  <si>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</si>
  <si>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</si>
  <si>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</si>
  <si>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</si>
  <si>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</si>
  <si>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</si>
  <si>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</si>
  <si>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</si>
  <si>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</si>
  <si>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</si>
  <si>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</si>
  <si>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</si>
  <si>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</si>
  <si>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</si>
  <si>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 F221108247</t>
  </si>
  <si>
    <t>G18FW1150</t>
  </si>
  <si>
    <t>TAJJFL81337/82338</t>
  </si>
  <si>
    <t>宏港</t>
  </si>
  <si>
    <t>YES</t>
  </si>
  <si>
    <t>F221111254/F221112075</t>
  </si>
  <si>
    <t>NO</t>
  </si>
  <si>
    <t>按要求裁剪</t>
  </si>
  <si>
    <t xml:space="preserve"> F221108248-TTU1</t>
  </si>
  <si>
    <t>制表时间：2023.2.3</t>
  </si>
  <si>
    <t>测试人签名：傅锦超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</si>
  <si>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</si>
  <si>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</si>
  <si>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</si>
  <si>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</si>
  <si>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</si>
  <si>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</si>
  <si>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</si>
  <si>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</si>
  <si>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</si>
  <si>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制表时间：2023.2.15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</si>
  <si>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</si>
  <si>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</si>
  <si>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</si>
  <si>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</si>
  <si>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</si>
  <si>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</si>
  <si>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</si>
  <si>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</si>
  <si>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</si>
  <si>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</si>
  <si>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</si>
  <si>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</si>
  <si>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</si>
  <si>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</si>
  <si>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</si>
  <si>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织带</t>
  </si>
  <si>
    <t>泰丰</t>
  </si>
  <si>
    <t>印花</t>
  </si>
  <si>
    <t>美彩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</si>
  <si>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</si>
  <si>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</si>
  <si>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</si>
  <si>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</si>
  <si>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</si>
  <si>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</si>
  <si>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</si>
  <si>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</si>
  <si>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</si>
  <si>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</si>
  <si>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</si>
  <si>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</si>
  <si>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</si>
  <si>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</si>
  <si>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制表时间：2022.7.02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</si>
  <si>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</si>
  <si>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</si>
  <si>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</si>
  <si>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</si>
  <si>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</si>
  <si>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</si>
  <si>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</si>
  <si>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</si>
  <si>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</si>
  <si>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</si>
  <si>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</si>
  <si>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</si>
  <si>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</si>
  <si>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</si>
  <si>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</si>
  <si>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</si>
  <si>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</si>
  <si>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</si>
  <si>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</si>
  <si>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</si>
  <si>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</si>
  <si>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ZD00237</t>
  </si>
  <si>
    <t>18FW宝蓝/C50/</t>
  </si>
  <si>
    <t>20SS本白/H20/</t>
  </si>
  <si>
    <t>铬金黄/R46/</t>
  </si>
  <si>
    <t>制表时间：2023.2.20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</si>
  <si>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</si>
  <si>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尾期验货，工厂按照AQL2.5标准抽验合格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</si>
</sst>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%"/>
    <numFmt numFmtId="179" formatCode="0.0_ "/>
    <numFmt numFmtId="180" formatCode="0.00_ "/>
  </numFmts>
  <fonts count="5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ＭＳ Ｐゴシック"/>
      <family val="2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0" borderId="0" applyProtection="0"/>
  </cellStyleXfs>
  <cellXfs count="4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5" fillId="0" borderId="0" xfId="5" applyFont="1"/>
    <xf numFmtId="0" fontId="15" fillId="4" borderId="0" xfId="5" applyFont="1" applyFill="1"/>
    <xf numFmtId="0" fontId="17" fillId="0" borderId="13" xfId="4" applyFont="1" applyBorder="1">
      <alignment vertical="center"/>
    </xf>
    <xf numFmtId="0" fontId="21" fillId="0" borderId="2" xfId="10" applyFont="1" applyBorder="1" applyAlignment="1">
      <alignment horizontal="center"/>
    </xf>
    <xf numFmtId="0" fontId="22" fillId="0" borderId="2" xfId="10" applyFont="1" applyBorder="1" applyAlignment="1">
      <alignment horizontal="center"/>
    </xf>
    <xf numFmtId="0" fontId="23" fillId="0" borderId="0" xfId="10" applyFont="1"/>
    <xf numFmtId="0" fontId="24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6" fillId="0" borderId="7" xfId="2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79" fontId="23" fillId="0" borderId="2" xfId="0" applyNumberFormat="1" applyFont="1" applyBorder="1" applyAlignment="1">
      <alignment horizontal="center" vertical="center"/>
    </xf>
    <xf numFmtId="179" fontId="22" fillId="6" borderId="2" xfId="0" applyNumberFormat="1" applyFont="1" applyFill="1" applyBorder="1" applyAlignment="1">
      <alignment horizontal="center" vertical="center"/>
    </xf>
    <xf numFmtId="179" fontId="23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28" fillId="0" borderId="2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0" fillId="4" borderId="0" xfId="5" applyFont="1" applyFill="1"/>
    <xf numFmtId="0" fontId="0" fillId="4" borderId="0" xfId="6" applyFont="1" applyFill="1">
      <alignment vertical="center"/>
    </xf>
    <xf numFmtId="0" fontId="17" fillId="0" borderId="13" xfId="4" applyFont="1" applyBorder="1" applyAlignment="1">
      <alignment horizontal="left" vertical="center"/>
    </xf>
    <xf numFmtId="49" fontId="13" fillId="0" borderId="2" xfId="6" applyNumberFormat="1" applyFont="1" applyBorder="1" applyAlignment="1">
      <alignment horizontal="center" vertical="center"/>
    </xf>
    <xf numFmtId="49" fontId="32" fillId="0" borderId="2" xfId="6" applyNumberFormat="1" applyFont="1" applyBorder="1" applyAlignment="1">
      <alignment horizontal="center" vertical="center"/>
    </xf>
    <xf numFmtId="49" fontId="32" fillId="0" borderId="2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/>
    </xf>
    <xf numFmtId="49" fontId="32" fillId="0" borderId="0" xfId="6" applyNumberFormat="1" applyFont="1" applyAlignment="1">
      <alignment horizontal="center" vertical="center"/>
    </xf>
    <xf numFmtId="49" fontId="32" fillId="0" borderId="0" xfId="5" applyNumberFormat="1" applyFont="1" applyAlignment="1">
      <alignment horizontal="center" vertical="center"/>
    </xf>
    <xf numFmtId="14" fontId="20" fillId="4" borderId="0" xfId="5" applyNumberFormat="1" applyFont="1" applyFill="1"/>
    <xf numFmtId="0" fontId="33" fillId="0" borderId="0" xfId="4" applyAlignment="1">
      <alignment horizontal="left" vertical="center"/>
    </xf>
    <xf numFmtId="0" fontId="35" fillId="0" borderId="16" xfId="4" applyFont="1" applyBorder="1" applyAlignment="1">
      <alignment horizontal="left" vertical="center"/>
    </xf>
    <xf numFmtId="0" fontId="35" fillId="0" borderId="17" xfId="4" applyFont="1" applyBorder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5" fillId="0" borderId="17" xfId="4" applyFont="1" applyBorder="1">
      <alignment vertical="center"/>
    </xf>
    <xf numFmtId="0" fontId="37" fillId="0" borderId="2" xfId="0" applyFont="1" applyBorder="1"/>
    <xf numFmtId="0" fontId="35" fillId="0" borderId="18" xfId="4" applyFont="1" applyBorder="1">
      <alignment vertical="center"/>
    </xf>
    <xf numFmtId="0" fontId="29" fillId="0" borderId="19" xfId="4" applyFont="1" applyBorder="1" applyAlignment="1">
      <alignment horizontal="center" vertical="center"/>
    </xf>
    <xf numFmtId="0" fontId="35" fillId="0" borderId="19" xfId="4" applyFont="1" applyBorder="1">
      <alignment vertical="center"/>
    </xf>
    <xf numFmtId="0" fontId="35" fillId="0" borderId="18" xfId="4" applyFont="1" applyBorder="1" applyAlignment="1">
      <alignment horizontal="left" vertical="center"/>
    </xf>
    <xf numFmtId="58" fontId="29" fillId="0" borderId="19" xfId="4" applyNumberFormat="1" applyFont="1" applyBorder="1" applyAlignment="1">
      <alignment horizontal="right" vertical="center"/>
    </xf>
    <xf numFmtId="0" fontId="29" fillId="0" borderId="19" xfId="4" applyFont="1" applyBorder="1" applyAlignment="1">
      <alignment horizontal="right" vertical="center"/>
    </xf>
    <xf numFmtId="0" fontId="35" fillId="0" borderId="19" xfId="4" applyFont="1" applyBorder="1" applyAlignment="1">
      <alignment horizontal="left" vertical="center"/>
    </xf>
    <xf numFmtId="0" fontId="35" fillId="0" borderId="20" xfId="4" applyFont="1" applyBorder="1">
      <alignment vertical="center"/>
    </xf>
    <xf numFmtId="0" fontId="35" fillId="0" borderId="21" xfId="4" applyFont="1" applyBorder="1">
      <alignment vertical="center"/>
    </xf>
    <xf numFmtId="0" fontId="12" fillId="0" borderId="21" xfId="4" applyFont="1" applyBorder="1">
      <alignment vertical="center"/>
    </xf>
    <xf numFmtId="0" fontId="35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35" fillId="0" borderId="16" xfId="4" applyFont="1" applyBorder="1">
      <alignment vertical="center"/>
    </xf>
    <xf numFmtId="0" fontId="12" fillId="0" borderId="19" xfId="4" applyFont="1" applyBorder="1" applyAlignment="1">
      <alignment horizontal="left" vertical="center"/>
    </xf>
    <xf numFmtId="0" fontId="12" fillId="0" borderId="19" xfId="4" applyFont="1" applyBorder="1">
      <alignment vertical="center"/>
    </xf>
    <xf numFmtId="0" fontId="12" fillId="0" borderId="21" xfId="4" applyFont="1" applyBorder="1" applyAlignment="1">
      <alignment horizontal="left" vertical="center"/>
    </xf>
    <xf numFmtId="0" fontId="35" fillId="0" borderId="17" xfId="4" applyFont="1" applyBorder="1" applyAlignment="1">
      <alignment horizontal="left" vertical="center"/>
    </xf>
    <xf numFmtId="0" fontId="35" fillId="0" borderId="20" xfId="4" applyFont="1" applyBorder="1" applyAlignment="1">
      <alignment horizontal="left" vertical="center"/>
    </xf>
    <xf numFmtId="58" fontId="12" fillId="0" borderId="21" xfId="4" applyNumberFormat="1" applyFont="1" applyBorder="1">
      <alignment vertical="center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35" xfId="4" applyFont="1" applyBorder="1">
      <alignment vertical="center"/>
    </xf>
    <xf numFmtId="0" fontId="33" fillId="0" borderId="36" xfId="4" applyBorder="1" applyAlignment="1">
      <alignment horizontal="left" vertical="center"/>
    </xf>
    <xf numFmtId="0" fontId="33" fillId="0" borderId="36" xfId="4" applyBorder="1" applyAlignment="1">
      <alignment horizontal="left" vertical="center" wrapText="1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8" fillId="0" borderId="3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18" xfId="4" applyFont="1" applyBorder="1" applyAlignment="1">
      <alignment horizontal="left" vertical="center"/>
    </xf>
    <xf numFmtId="0" fontId="29" fillId="0" borderId="19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0" fontId="18" fillId="0" borderId="18" xfId="4" applyFont="1" applyBorder="1">
      <alignment vertical="center"/>
    </xf>
    <xf numFmtId="0" fontId="29" fillId="0" borderId="19" xfId="4" applyFont="1" applyBorder="1">
      <alignment vertical="center"/>
    </xf>
    <xf numFmtId="0" fontId="29" fillId="0" borderId="33" xfId="4" applyFont="1" applyBorder="1">
      <alignment vertical="center"/>
    </xf>
    <xf numFmtId="0" fontId="18" fillId="0" borderId="18" xfId="4" applyFont="1" applyBorder="1" applyAlignment="1">
      <alignment horizontal="center" vertical="center"/>
    </xf>
    <xf numFmtId="0" fontId="29" fillId="0" borderId="18" xfId="4" applyFont="1" applyBorder="1" applyAlignment="1">
      <alignment horizontal="left" vertical="center"/>
    </xf>
    <xf numFmtId="0" fontId="18" fillId="0" borderId="20" xfId="4" applyFont="1" applyBorder="1" applyAlignment="1">
      <alignment horizontal="left" vertical="center"/>
    </xf>
    <xf numFmtId="0" fontId="18" fillId="0" borderId="16" xfId="4" applyFont="1" applyBorder="1">
      <alignment vertical="center"/>
    </xf>
    <xf numFmtId="0" fontId="33" fillId="0" borderId="17" xfId="4" applyBorder="1" applyAlignment="1">
      <alignment horizontal="left" vertical="center"/>
    </xf>
    <xf numFmtId="0" fontId="29" fillId="0" borderId="17" xfId="4" applyFont="1" applyBorder="1" applyAlignment="1">
      <alignment horizontal="left" vertical="center"/>
    </xf>
    <xf numFmtId="0" fontId="33" fillId="0" borderId="17" xfId="4" applyBorder="1">
      <alignment vertical="center"/>
    </xf>
    <xf numFmtId="0" fontId="18" fillId="0" borderId="17" xfId="4" applyFont="1" applyBorder="1">
      <alignment vertical="center"/>
    </xf>
    <xf numFmtId="0" fontId="33" fillId="0" borderId="19" xfId="4" applyBorder="1" applyAlignment="1">
      <alignment horizontal="left" vertical="center"/>
    </xf>
    <xf numFmtId="0" fontId="33" fillId="0" borderId="19" xfId="4" applyBorder="1">
      <alignment vertical="center"/>
    </xf>
    <xf numFmtId="0" fontId="18" fillId="0" borderId="19" xfId="4" applyFont="1" applyBorder="1">
      <alignment vertical="center"/>
    </xf>
    <xf numFmtId="0" fontId="29" fillId="0" borderId="21" xfId="4" applyFont="1" applyBorder="1" applyAlignment="1">
      <alignment horizontal="left" vertical="center"/>
    </xf>
    <xf numFmtId="0" fontId="18" fillId="0" borderId="19" xfId="4" applyFont="1" applyBorder="1" applyAlignment="1">
      <alignment horizontal="center" vertical="center"/>
    </xf>
    <xf numFmtId="0" fontId="38" fillId="0" borderId="42" xfId="4" applyFont="1" applyBorder="1">
      <alignment vertical="center"/>
    </xf>
    <xf numFmtId="0" fontId="38" fillId="0" borderId="43" xfId="4" applyFont="1" applyBorder="1">
      <alignment vertical="center"/>
    </xf>
    <xf numFmtId="0" fontId="29" fillId="0" borderId="43" xfId="4" applyFont="1" applyBorder="1">
      <alignment vertical="center"/>
    </xf>
    <xf numFmtId="58" fontId="33" fillId="0" borderId="43" xfId="4" applyNumberFormat="1" applyBorder="1">
      <alignment vertical="center"/>
    </xf>
    <xf numFmtId="0" fontId="29" fillId="0" borderId="34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18" fillId="0" borderId="20" xfId="4" applyFont="1" applyBorder="1">
      <alignment vertical="center"/>
    </xf>
    <xf numFmtId="0" fontId="18" fillId="0" borderId="45" xfId="4" applyFont="1" applyBorder="1">
      <alignment vertical="center"/>
    </xf>
    <xf numFmtId="0" fontId="33" fillId="0" borderId="46" xfId="4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33" fillId="0" borderId="46" xfId="4" applyBorder="1">
      <alignment vertical="center"/>
    </xf>
    <xf numFmtId="0" fontId="18" fillId="0" borderId="46" xfId="4" applyFont="1" applyBorder="1">
      <alignment vertical="center"/>
    </xf>
    <xf numFmtId="0" fontId="18" fillId="0" borderId="45" xfId="4" applyFont="1" applyBorder="1" applyAlignment="1">
      <alignment horizontal="center" vertical="center"/>
    </xf>
    <xf numFmtId="0" fontId="29" fillId="0" borderId="46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33" fillId="0" borderId="46" xfId="4" applyBorder="1" applyAlignment="1">
      <alignment horizontal="center" vertical="center"/>
    </xf>
    <xf numFmtId="0" fontId="33" fillId="0" borderId="19" xfId="4" applyBorder="1" applyAlignment="1">
      <alignment horizontal="center" vertical="center"/>
    </xf>
    <xf numFmtId="0" fontId="43" fillId="0" borderId="53" xfId="4" applyFont="1" applyBorder="1" applyAlignment="1">
      <alignment horizontal="left" vertical="center" wrapText="1"/>
    </xf>
    <xf numFmtId="9" fontId="29" fillId="0" borderId="19" xfId="4" applyNumberFormat="1" applyFont="1" applyBorder="1" applyAlignment="1">
      <alignment horizontal="center" vertical="center"/>
    </xf>
    <xf numFmtId="0" fontId="38" fillId="0" borderId="38" xfId="4" applyFont="1" applyBorder="1">
      <alignment vertical="center"/>
    </xf>
    <xf numFmtId="0" fontId="38" fillId="0" borderId="39" xfId="4" applyFont="1" applyBorder="1">
      <alignment vertical="center"/>
    </xf>
    <xf numFmtId="0" fontId="29" fillId="0" borderId="55" xfId="4" applyFont="1" applyBorder="1">
      <alignment vertical="center"/>
    </xf>
    <xf numFmtId="0" fontId="38" fillId="0" borderId="55" xfId="4" applyFont="1" applyBorder="1">
      <alignment vertical="center"/>
    </xf>
    <xf numFmtId="58" fontId="33" fillId="0" borderId="39" xfId="4" applyNumberFormat="1" applyBorder="1">
      <alignment vertical="center"/>
    </xf>
    <xf numFmtId="0" fontId="33" fillId="0" borderId="55" xfId="4" applyBorder="1">
      <alignment vertical="center"/>
    </xf>
    <xf numFmtId="0" fontId="29" fillId="0" borderId="51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11" fillId="0" borderId="33" xfId="4" applyFont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/>
    </xf>
    <xf numFmtId="0" fontId="45" fillId="0" borderId="60" xfId="0" applyFont="1" applyBorder="1"/>
    <xf numFmtId="0" fontId="45" fillId="0" borderId="2" xfId="0" applyFont="1" applyBorder="1"/>
    <xf numFmtId="0" fontId="45" fillId="7" borderId="2" xfId="0" applyFont="1" applyFill="1" applyBorder="1"/>
    <xf numFmtId="0" fontId="0" fillId="0" borderId="60" xfId="0" applyBorder="1"/>
    <xf numFmtId="0" fontId="0" fillId="7" borderId="2" xfId="0" applyFill="1" applyBorder="1"/>
    <xf numFmtId="0" fontId="0" fillId="0" borderId="61" xfId="0" applyBorder="1"/>
    <xf numFmtId="0" fontId="0" fillId="0" borderId="62" xfId="0" applyBorder="1"/>
    <xf numFmtId="0" fontId="0" fillId="7" borderId="62" xfId="0" applyFill="1" applyBorder="1"/>
    <xf numFmtId="0" fontId="0" fillId="8" borderId="0" xfId="0" applyFill="1"/>
    <xf numFmtId="0" fontId="4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5" fillId="9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1" fillId="0" borderId="2" xfId="0" quotePrefix="1" applyFont="1" applyBorder="1" applyAlignment="1">
      <alignment horizontal="center"/>
    </xf>
    <xf numFmtId="0" fontId="6" fillId="0" borderId="0" xfId="1" quotePrefix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2" fillId="0" borderId="14" xfId="4" applyFont="1" applyBorder="1" applyAlignment="1">
      <alignment horizontal="center" vertical="top"/>
    </xf>
    <xf numFmtId="0" fontId="29" fillId="0" borderId="39" xfId="4" applyFont="1" applyBorder="1" applyAlignment="1">
      <alignment horizontal="center" vertical="center"/>
    </xf>
    <xf numFmtId="0" fontId="38" fillId="0" borderId="39" xfId="4" applyFont="1" applyBorder="1" applyAlignment="1">
      <alignment horizontal="center" vertical="center"/>
    </xf>
    <xf numFmtId="0" fontId="33" fillId="0" borderId="39" xfId="4" applyBorder="1" applyAlignment="1">
      <alignment horizontal="center" vertical="center"/>
    </xf>
    <xf numFmtId="0" fontId="33" fillId="0" borderId="47" xfId="4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38" fillId="0" borderId="16" xfId="4" applyFont="1" applyBorder="1" applyAlignment="1">
      <alignment horizontal="center" vertical="center"/>
    </xf>
    <xf numFmtId="0" fontId="38" fillId="0" borderId="17" xfId="4" applyFont="1" applyBorder="1" applyAlignment="1">
      <alignment horizontal="center" vertical="center"/>
    </xf>
    <xf numFmtId="0" fontId="38" fillId="0" borderId="32" xfId="4" applyFont="1" applyBorder="1" applyAlignment="1">
      <alignment horizontal="center" vertical="center"/>
    </xf>
    <xf numFmtId="0" fontId="29" fillId="0" borderId="19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18" fillId="0" borderId="18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14" fontId="29" fillId="0" borderId="19" xfId="4" applyNumberFormat="1" applyFont="1" applyBorder="1" applyAlignment="1">
      <alignment horizontal="center" vertical="center"/>
    </xf>
    <xf numFmtId="14" fontId="29" fillId="0" borderId="33" xfId="4" applyNumberFormat="1" applyFont="1" applyBorder="1" applyAlignment="1">
      <alignment horizontal="center" vertical="center"/>
    </xf>
    <xf numFmtId="0" fontId="29" fillId="0" borderId="24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14" fontId="29" fillId="0" borderId="21" xfId="4" applyNumberFormat="1" applyFont="1" applyBorder="1" applyAlignment="1">
      <alignment horizontal="center" vertical="center"/>
    </xf>
    <xf numFmtId="14" fontId="29" fillId="0" borderId="34" xfId="4" applyNumberFormat="1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18" fillId="0" borderId="20" xfId="4" applyFont="1" applyBorder="1" applyAlignment="1">
      <alignment horizontal="left" vertical="center"/>
    </xf>
    <xf numFmtId="0" fontId="18" fillId="0" borderId="21" xfId="4" applyFont="1" applyBorder="1" applyAlignment="1">
      <alignment horizontal="left" vertical="center"/>
    </xf>
    <xf numFmtId="0" fontId="18" fillId="0" borderId="52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/>
    </xf>
    <xf numFmtId="0" fontId="18" fillId="0" borderId="56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43" xfId="4" applyFont="1" applyBorder="1" applyAlignment="1">
      <alignment horizontal="left" vertical="center"/>
    </xf>
    <xf numFmtId="0" fontId="38" fillId="0" borderId="50" xfId="4" applyFont="1" applyBorder="1" applyAlignment="1">
      <alignment horizontal="left" vertical="center"/>
    </xf>
    <xf numFmtId="0" fontId="18" fillId="0" borderId="34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 wrapText="1"/>
    </xf>
    <xf numFmtId="0" fontId="18" fillId="0" borderId="30" xfId="4" applyFont="1" applyBorder="1" applyAlignment="1">
      <alignment horizontal="left" vertical="center" wrapText="1"/>
    </xf>
    <xf numFmtId="0" fontId="18" fillId="0" borderId="37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0" fontId="18" fillId="0" borderId="51" xfId="4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38" fillId="0" borderId="43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9" fontId="29" fillId="0" borderId="28" xfId="4" applyNumberFormat="1" applyFont="1" applyBorder="1" applyAlignment="1">
      <alignment horizontal="left" vertical="center"/>
    </xf>
    <xf numFmtId="9" fontId="29" fillId="0" borderId="23" xfId="4" applyNumberFormat="1" applyFont="1" applyBorder="1" applyAlignment="1">
      <alignment horizontal="left" vertical="center"/>
    </xf>
    <xf numFmtId="9" fontId="29" fillId="0" borderId="35" xfId="4" applyNumberFormat="1" applyFont="1" applyBorder="1" applyAlignment="1">
      <alignment horizontal="left" vertical="center"/>
    </xf>
    <xf numFmtId="9" fontId="29" fillId="0" borderId="29" xfId="4" applyNumberFormat="1" applyFont="1" applyBorder="1" applyAlignment="1">
      <alignment horizontal="left" vertical="center"/>
    </xf>
    <xf numFmtId="9" fontId="29" fillId="0" borderId="30" xfId="4" applyNumberFormat="1" applyFont="1" applyBorder="1" applyAlignment="1">
      <alignment horizontal="left" vertical="center"/>
    </xf>
    <xf numFmtId="9" fontId="29" fillId="0" borderId="37" xfId="4" applyNumberFormat="1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35" fillId="0" borderId="51" xfId="4" applyFont="1" applyBorder="1" applyAlignment="1">
      <alignment horizontal="left" vertical="center"/>
    </xf>
    <xf numFmtId="0" fontId="35" fillId="0" borderId="18" xfId="4" applyFont="1" applyBorder="1" applyAlignment="1">
      <alignment horizontal="left" vertical="center"/>
    </xf>
    <xf numFmtId="0" fontId="35" fillId="0" borderId="19" xfId="4" applyFont="1" applyBorder="1" applyAlignment="1">
      <alignment horizontal="left" vertical="center"/>
    </xf>
    <xf numFmtId="0" fontId="35" fillId="0" borderId="54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8" fillId="0" borderId="27" xfId="4" applyFont="1" applyBorder="1" applyAlignment="1">
      <alignment horizontal="left" vertical="center"/>
    </xf>
    <xf numFmtId="0" fontId="29" fillId="0" borderId="40" xfId="4" applyFont="1" applyBorder="1" applyAlignment="1">
      <alignment horizontal="left" vertical="center"/>
    </xf>
    <xf numFmtId="0" fontId="29" fillId="0" borderId="41" xfId="4" applyFont="1" applyBorder="1" applyAlignment="1">
      <alignment horizontal="left" vertical="center"/>
    </xf>
    <xf numFmtId="0" fontId="29" fillId="0" borderId="48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30" fillId="0" borderId="43" xfId="4" applyFont="1" applyBorder="1" applyAlignment="1">
      <alignment horizontal="center" vertical="center"/>
    </xf>
    <xf numFmtId="0" fontId="38" fillId="0" borderId="27" xfId="4" applyFont="1" applyBorder="1" applyAlignment="1">
      <alignment horizontal="center" vertical="center"/>
    </xf>
    <xf numFmtId="0" fontId="38" fillId="0" borderId="57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9" fillId="0" borderId="56" xfId="4" applyFont="1" applyBorder="1" applyAlignment="1">
      <alignment horizontal="center" vertical="center"/>
    </xf>
    <xf numFmtId="0" fontId="29" fillId="0" borderId="52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56" xfId="4" applyFont="1" applyBorder="1" applyAlignment="1">
      <alignment horizontal="left" vertical="center"/>
    </xf>
    <xf numFmtId="0" fontId="16" fillId="0" borderId="12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0" fillId="0" borderId="13" xfId="4" applyFont="1" applyBorder="1" applyAlignment="1">
      <alignment horizontal="center" vertical="center"/>
    </xf>
    <xf numFmtId="0" fontId="31" fillId="0" borderId="2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41" fillId="0" borderId="14" xfId="4" applyFont="1" applyBorder="1" applyAlignment="1">
      <alignment horizontal="center" vertical="top"/>
    </xf>
    <xf numFmtId="0" fontId="18" fillId="0" borderId="18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29" fillId="0" borderId="18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38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/>
    </xf>
    <xf numFmtId="0" fontId="35" fillId="0" borderId="17" xfId="4" applyFont="1" applyBorder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12" fillId="0" borderId="26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/>
    </xf>
    <xf numFmtId="0" fontId="12" fillId="0" borderId="31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16" xfId="4" applyFont="1" applyBorder="1" applyAlignment="1">
      <alignment horizontal="left" vertical="center"/>
    </xf>
    <xf numFmtId="0" fontId="35" fillId="0" borderId="19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35" fillId="0" borderId="33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29" fillId="0" borderId="43" xfId="4" applyFont="1" applyBorder="1" applyAlignment="1">
      <alignment horizontal="center" vertical="center"/>
    </xf>
    <xf numFmtId="0" fontId="38" fillId="0" borderId="43" xfId="4" applyFont="1" applyBorder="1" applyAlignment="1">
      <alignment horizontal="center" vertical="center"/>
    </xf>
    <xf numFmtId="0" fontId="29" fillId="0" borderId="49" xfId="4" applyFont="1" applyBorder="1" applyAlignment="1">
      <alignment horizontal="center" vertical="center"/>
    </xf>
    <xf numFmtId="0" fontId="38" fillId="0" borderId="45" xfId="4" applyFont="1" applyBorder="1" applyAlignment="1">
      <alignment horizontal="center" vertical="center"/>
    </xf>
    <xf numFmtId="0" fontId="38" fillId="0" borderId="46" xfId="4" applyFont="1" applyBorder="1" applyAlignment="1">
      <alignment horizontal="center" vertical="center"/>
    </xf>
    <xf numFmtId="0" fontId="38" fillId="0" borderId="51" xfId="4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/>
    </xf>
    <xf numFmtId="0" fontId="38" fillId="0" borderId="21" xfId="4" applyFont="1" applyBorder="1" applyAlignment="1">
      <alignment horizontal="center" vertical="center"/>
    </xf>
    <xf numFmtId="0" fontId="38" fillId="0" borderId="34" xfId="4" applyFont="1" applyBorder="1" applyAlignment="1">
      <alignment horizontal="center" vertical="center"/>
    </xf>
    <xf numFmtId="0" fontId="33" fillId="0" borderId="43" xfId="4" applyBorder="1" applyAlignment="1">
      <alignment horizontal="center" vertical="center"/>
    </xf>
    <xf numFmtId="0" fontId="33" fillId="0" borderId="49" xfId="4" applyBorder="1" applyAlignment="1">
      <alignment horizontal="center" vertical="center"/>
    </xf>
    <xf numFmtId="0" fontId="34" fillId="0" borderId="14" xfId="4" applyFont="1" applyBorder="1" applyAlignment="1">
      <alignment horizontal="center" vertical="top"/>
    </xf>
    <xf numFmtId="0" fontId="29" fillId="0" borderId="17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center"/>
    </xf>
    <xf numFmtId="58" fontId="12" fillId="0" borderId="19" xfId="4" applyNumberFormat="1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35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18" xfId="4" applyFont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0" fontId="12" fillId="0" borderId="33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 wrapText="1"/>
    </xf>
    <xf numFmtId="0" fontId="12" fillId="0" borderId="19" xfId="4" applyFont="1" applyBorder="1" applyAlignment="1">
      <alignment horizontal="left" vertical="center" wrapText="1"/>
    </xf>
    <xf numFmtId="0" fontId="12" fillId="0" borderId="33" xfId="4" applyFont="1" applyBorder="1" applyAlignment="1">
      <alignment horizontal="left" vertical="center" wrapText="1"/>
    </xf>
    <xf numFmtId="0" fontId="33" fillId="0" borderId="21" xfId="4" applyBorder="1" applyAlignment="1">
      <alignment horizontal="center" vertical="center"/>
    </xf>
    <xf numFmtId="0" fontId="33" fillId="0" borderId="34" xfId="4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28" xfId="4" applyFont="1" applyBorder="1" applyAlignment="1">
      <alignment horizontal="left" vertical="center"/>
    </xf>
    <xf numFmtId="0" fontId="35" fillId="0" borderId="23" xfId="4" applyFont="1" applyBorder="1" applyAlignment="1">
      <alignment horizontal="left" vertical="center"/>
    </xf>
    <xf numFmtId="0" fontId="33" fillId="0" borderId="0" xfId="4" applyAlignment="1">
      <alignment horizontal="left" vertical="center"/>
    </xf>
    <xf numFmtId="0" fontId="33" fillId="0" borderId="26" xfId="4" applyBorder="1" applyAlignment="1">
      <alignment horizontal="left" vertical="center"/>
    </xf>
    <xf numFmtId="0" fontId="33" fillId="0" borderId="25" xfId="4" applyBorder="1" applyAlignment="1">
      <alignment horizontal="left" vertical="center"/>
    </xf>
    <xf numFmtId="0" fontId="33" fillId="0" borderId="26" xfId="4" applyBorder="1" applyAlignment="1">
      <alignment horizontal="right" vertical="center" wrapText="1"/>
    </xf>
    <xf numFmtId="0" fontId="33" fillId="0" borderId="25" xfId="4" applyBorder="1" applyAlignment="1">
      <alignment horizontal="right" vertical="center" wrapText="1"/>
    </xf>
    <xf numFmtId="0" fontId="38" fillId="0" borderId="26" xfId="4" applyFont="1" applyBorder="1" applyAlignment="1">
      <alignment horizontal="left" vertical="center"/>
    </xf>
    <xf numFmtId="0" fontId="12" fillId="0" borderId="29" xfId="4" applyFont="1" applyBorder="1" applyAlignment="1">
      <alignment horizontal="left" vertical="center"/>
    </xf>
    <xf numFmtId="0" fontId="12" fillId="0" borderId="30" xfId="4" applyFont="1" applyBorder="1" applyAlignment="1">
      <alignment horizontal="left" vertical="center"/>
    </xf>
    <xf numFmtId="0" fontId="12" fillId="0" borderId="37" xfId="4" applyFont="1" applyBorder="1" applyAlignment="1">
      <alignment horizontal="left" vertical="center"/>
    </xf>
    <xf numFmtId="0" fontId="18" fillId="0" borderId="16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12" fillId="0" borderId="21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2" fillId="0" borderId="19" xfId="4" applyFont="1" applyBorder="1" applyAlignment="1">
      <alignment horizontal="left" vertical="center"/>
    </xf>
  </cellXfs>
  <cellStyles count="11">
    <cellStyle name="S16" xfId="1" xr:uid="{00000000-0005-0000-0000-000005000000}"/>
    <cellStyle name="常规" xfId="0" builtinId="0"/>
    <cellStyle name="常规 17" xfId="9" xr:uid="{00000000-0005-0000-0000-00003A000000}"/>
    <cellStyle name="常规 2" xfId="4" xr:uid="{00000000-0005-0000-0000-000034000000}"/>
    <cellStyle name="常规 23" xfId="10" xr:uid="{00000000-0005-0000-0000-00003B000000}"/>
    <cellStyle name="常规 28" xfId="8" xr:uid="{00000000-0005-0000-0000-000039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2" xfId="7" xr:uid="{00000000-0005-0000-0000-000037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checked="Checked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checked="Checked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checked="Checked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checked="Checked" noThreeD="1"/>
</file>

<file path=xl/ctrlProps/ctrlProp241.xml><?xml version="1.0" encoding="utf-8"?>
<formControlPr xmlns="http://schemas.microsoft.com/office/spreadsheetml/2009/9/main" objectType="CheckBox" checked="Checked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11</xdr:col>
          <xdr:colOff>76200</xdr:colOff>
          <xdr:row>10</xdr:row>
          <xdr:rowOff>66675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11</xdr:col>
          <xdr:colOff>76200</xdr:colOff>
          <xdr:row>11</xdr:row>
          <xdr:rowOff>38100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11</xdr:col>
          <xdr:colOff>85725</xdr:colOff>
          <xdr:row>4</xdr:row>
          <xdr:rowOff>28575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11</xdr:col>
          <xdr:colOff>95250</xdr:colOff>
          <xdr:row>5</xdr:row>
          <xdr:rowOff>38100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4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4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4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4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4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4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4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4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4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4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4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11</xdr:col>
          <xdr:colOff>114300</xdr:colOff>
          <xdr:row>28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4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4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11</xdr:col>
          <xdr:colOff>114300</xdr:colOff>
          <xdr:row>27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4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4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4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4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4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4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6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6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6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6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6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6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6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6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6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6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6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6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6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6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6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6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6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6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6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6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6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6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6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6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6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6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6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6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6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6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6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6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6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6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6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6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6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6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6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6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6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6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6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6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6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6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6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6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6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6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6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6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6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6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6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6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6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6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6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6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6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6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6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6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6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6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6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6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6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6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6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6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6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6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6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6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6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6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6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6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6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6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6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6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6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6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6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6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6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63" Type="http://schemas.openxmlformats.org/officeDocument/2006/relationships/ctrlProp" Target="../ctrlProps/ctrlProp162.xml"/><Relationship Id="rId84" Type="http://schemas.openxmlformats.org/officeDocument/2006/relationships/ctrlProp" Target="../ctrlProps/ctrlProp183.xml"/><Relationship Id="rId138" Type="http://schemas.openxmlformats.org/officeDocument/2006/relationships/ctrlProp" Target="../ctrlProps/ctrlProp237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53" Type="http://schemas.openxmlformats.org/officeDocument/2006/relationships/ctrlProp" Target="../ctrlProps/ctrlProp152.xml"/><Relationship Id="rId74" Type="http://schemas.openxmlformats.org/officeDocument/2006/relationships/ctrlProp" Target="../ctrlProps/ctrlProp173.xml"/><Relationship Id="rId128" Type="http://schemas.openxmlformats.org/officeDocument/2006/relationships/ctrlProp" Target="../ctrlProps/ctrlProp227.xml"/><Relationship Id="rId149" Type="http://schemas.openxmlformats.org/officeDocument/2006/relationships/ctrlProp" Target="../ctrlProps/ctrlProp248.xml"/><Relationship Id="rId5" Type="http://schemas.openxmlformats.org/officeDocument/2006/relationships/ctrlProp" Target="../ctrlProps/ctrlProp104.xml"/><Relationship Id="rId95" Type="http://schemas.openxmlformats.org/officeDocument/2006/relationships/ctrlProp" Target="../ctrlProps/ctrlProp194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18" Type="http://schemas.openxmlformats.org/officeDocument/2006/relationships/ctrlProp" Target="../ctrlProps/ctrlProp217.xml"/><Relationship Id="rId134" Type="http://schemas.openxmlformats.org/officeDocument/2006/relationships/ctrlProp" Target="../ctrlProps/ctrlProp233.xml"/><Relationship Id="rId139" Type="http://schemas.openxmlformats.org/officeDocument/2006/relationships/ctrlProp" Target="../ctrlProps/ctrlProp238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150" Type="http://schemas.openxmlformats.org/officeDocument/2006/relationships/ctrlProp" Target="../ctrlProps/ctrlProp249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08" Type="http://schemas.openxmlformats.org/officeDocument/2006/relationships/ctrlProp" Target="../ctrlProps/ctrlProp207.xml"/><Relationship Id="rId124" Type="http://schemas.openxmlformats.org/officeDocument/2006/relationships/ctrlProp" Target="../ctrlProps/ctrlProp223.xml"/><Relationship Id="rId129" Type="http://schemas.openxmlformats.org/officeDocument/2006/relationships/ctrlProp" Target="../ctrlProps/ctrlProp228.xml"/><Relationship Id="rId54" Type="http://schemas.openxmlformats.org/officeDocument/2006/relationships/ctrlProp" Target="../ctrlProps/ctrlProp153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91" Type="http://schemas.openxmlformats.org/officeDocument/2006/relationships/ctrlProp" Target="../ctrlProps/ctrlProp190.xml"/><Relationship Id="rId96" Type="http://schemas.openxmlformats.org/officeDocument/2006/relationships/ctrlProp" Target="../ctrlProps/ctrlProp195.xml"/><Relationship Id="rId140" Type="http://schemas.openxmlformats.org/officeDocument/2006/relationships/ctrlProp" Target="../ctrlProps/ctrlProp239.xml"/><Relationship Id="rId145" Type="http://schemas.openxmlformats.org/officeDocument/2006/relationships/ctrlProp" Target="../ctrlProps/ctrlProp24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119" Type="http://schemas.openxmlformats.org/officeDocument/2006/relationships/ctrlProp" Target="../ctrlProps/ctrlProp218.xml"/><Relationship Id="rId44" Type="http://schemas.openxmlformats.org/officeDocument/2006/relationships/ctrlProp" Target="../ctrlProps/ctrlProp143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130" Type="http://schemas.openxmlformats.org/officeDocument/2006/relationships/ctrlProp" Target="../ctrlProps/ctrlProp229.xml"/><Relationship Id="rId135" Type="http://schemas.openxmlformats.org/officeDocument/2006/relationships/ctrlProp" Target="../ctrlProps/ctrlProp234.xml"/><Relationship Id="rId151" Type="http://schemas.openxmlformats.org/officeDocument/2006/relationships/ctrlProp" Target="../ctrlProps/ctrlProp250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04" Type="http://schemas.openxmlformats.org/officeDocument/2006/relationships/ctrlProp" Target="../ctrlProps/ctrlProp203.xml"/><Relationship Id="rId120" Type="http://schemas.openxmlformats.org/officeDocument/2006/relationships/ctrlProp" Target="../ctrlProps/ctrlProp219.xml"/><Relationship Id="rId125" Type="http://schemas.openxmlformats.org/officeDocument/2006/relationships/ctrlProp" Target="../ctrlProps/ctrlProp224.xml"/><Relationship Id="rId141" Type="http://schemas.openxmlformats.org/officeDocument/2006/relationships/ctrlProp" Target="../ctrlProps/ctrlProp240.xml"/><Relationship Id="rId146" Type="http://schemas.openxmlformats.org/officeDocument/2006/relationships/ctrlProp" Target="../ctrlProps/ctrlProp24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15" Type="http://schemas.openxmlformats.org/officeDocument/2006/relationships/ctrlProp" Target="../ctrlProps/ctrlProp214.xml"/><Relationship Id="rId131" Type="http://schemas.openxmlformats.org/officeDocument/2006/relationships/ctrlProp" Target="../ctrlProps/ctrlProp230.xml"/><Relationship Id="rId136" Type="http://schemas.openxmlformats.org/officeDocument/2006/relationships/ctrlProp" Target="../ctrlProps/ctrlProp235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52" Type="http://schemas.openxmlformats.org/officeDocument/2006/relationships/ctrlProp" Target="../ctrlProps/ctrlProp251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105" Type="http://schemas.openxmlformats.org/officeDocument/2006/relationships/ctrlProp" Target="../ctrlProps/ctrlProp204.xml"/><Relationship Id="rId126" Type="http://schemas.openxmlformats.org/officeDocument/2006/relationships/ctrlProp" Target="../ctrlProps/ctrlProp225.xml"/><Relationship Id="rId147" Type="http://schemas.openxmlformats.org/officeDocument/2006/relationships/ctrlProp" Target="../ctrlProps/ctrlProp24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98" Type="http://schemas.openxmlformats.org/officeDocument/2006/relationships/ctrlProp" Target="../ctrlProps/ctrlProp197.xml"/><Relationship Id="rId121" Type="http://schemas.openxmlformats.org/officeDocument/2006/relationships/ctrlProp" Target="../ctrlProps/ctrlProp220.xml"/><Relationship Id="rId142" Type="http://schemas.openxmlformats.org/officeDocument/2006/relationships/ctrlProp" Target="../ctrlProps/ctrlProp241.xml"/><Relationship Id="rId3" Type="http://schemas.openxmlformats.org/officeDocument/2006/relationships/ctrlProp" Target="../ctrlProps/ctrlProp102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137" Type="http://schemas.openxmlformats.org/officeDocument/2006/relationships/ctrlProp" Target="../ctrlProps/ctrlProp23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32" Type="http://schemas.openxmlformats.org/officeDocument/2006/relationships/ctrlProp" Target="../ctrlProps/ctrlProp231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Relationship Id="rId127" Type="http://schemas.openxmlformats.org/officeDocument/2006/relationships/ctrlProp" Target="../ctrlProps/ctrlProp22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52" Type="http://schemas.openxmlformats.org/officeDocument/2006/relationships/ctrlProp" Target="../ctrlProps/ctrlProp151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122" Type="http://schemas.openxmlformats.org/officeDocument/2006/relationships/ctrlProp" Target="../ctrlProps/ctrlProp221.xml"/><Relationship Id="rId143" Type="http://schemas.openxmlformats.org/officeDocument/2006/relationships/ctrlProp" Target="../ctrlProps/ctrlProp242.xml"/><Relationship Id="rId148" Type="http://schemas.openxmlformats.org/officeDocument/2006/relationships/ctrlProp" Target="../ctrlProps/ctrlProp24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26" Type="http://schemas.openxmlformats.org/officeDocument/2006/relationships/ctrlProp" Target="../ctrlProps/ctrlProp125.xml"/><Relationship Id="rId47" Type="http://schemas.openxmlformats.org/officeDocument/2006/relationships/ctrlProp" Target="../ctrlProps/ctrlProp146.xml"/><Relationship Id="rId68" Type="http://schemas.openxmlformats.org/officeDocument/2006/relationships/ctrlProp" Target="../ctrlProps/ctrlProp167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33" Type="http://schemas.openxmlformats.org/officeDocument/2006/relationships/ctrlProp" Target="../ctrlProps/ctrlProp232.xml"/><Relationship Id="rId16" Type="http://schemas.openxmlformats.org/officeDocument/2006/relationships/ctrlProp" Target="../ctrlProps/ctrlProp115.xml"/><Relationship Id="rId37" Type="http://schemas.openxmlformats.org/officeDocument/2006/relationships/ctrlProp" Target="../ctrlProps/ctrlProp136.xml"/><Relationship Id="rId58" Type="http://schemas.openxmlformats.org/officeDocument/2006/relationships/ctrlProp" Target="../ctrlProps/ctrlProp157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123" Type="http://schemas.openxmlformats.org/officeDocument/2006/relationships/ctrlProp" Target="../ctrlProps/ctrlProp222.xml"/><Relationship Id="rId144" Type="http://schemas.openxmlformats.org/officeDocument/2006/relationships/ctrlProp" Target="../ctrlProps/ctrlProp243.xml"/><Relationship Id="rId90" Type="http://schemas.openxmlformats.org/officeDocument/2006/relationships/ctrlProp" Target="../ctrlProps/ctrlProp18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28" zoomScale="120" zoomScaleNormal="120" workbookViewId="0">
      <selection activeCell="B48" sqref="B48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15">
        <v>1</v>
      </c>
      <c r="B2" s="171" t="s">
        <v>1</v>
      </c>
    </row>
    <row r="3" spans="1:2">
      <c r="A3" s="15">
        <v>2</v>
      </c>
      <c r="B3" s="171" t="s">
        <v>2</v>
      </c>
    </row>
    <row r="4" spans="1:2">
      <c r="A4" s="15">
        <v>3</v>
      </c>
      <c r="B4" s="171" t="s">
        <v>3</v>
      </c>
    </row>
    <row r="5" spans="1:2">
      <c r="A5" s="15">
        <v>4</v>
      </c>
      <c r="B5" s="171" t="s">
        <v>4</v>
      </c>
    </row>
    <row r="6" spans="1:2">
      <c r="A6" s="15">
        <v>5</v>
      </c>
      <c r="B6" s="171" t="s">
        <v>5</v>
      </c>
    </row>
    <row r="7" spans="1:2">
      <c r="A7" s="15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15">
        <v>1</v>
      </c>
      <c r="B10" s="175" t="s">
        <v>9</v>
      </c>
    </row>
    <row r="11" spans="1:2">
      <c r="A11" s="15">
        <v>2</v>
      </c>
      <c r="B11" s="171" t="s">
        <v>10</v>
      </c>
    </row>
    <row r="12" spans="1:2">
      <c r="A12" s="15">
        <v>3</v>
      </c>
      <c r="B12" s="173" t="s">
        <v>11</v>
      </c>
    </row>
    <row r="13" spans="1:2">
      <c r="A13" s="15">
        <v>4</v>
      </c>
      <c r="B13" s="171" t="s">
        <v>12</v>
      </c>
    </row>
    <row r="14" spans="1:2">
      <c r="A14" s="15">
        <v>5</v>
      </c>
      <c r="B14" s="171" t="s">
        <v>13</v>
      </c>
    </row>
    <row r="15" spans="1:2">
      <c r="A15" s="15">
        <v>6</v>
      </c>
      <c r="B15" s="171" t="s">
        <v>14</v>
      </c>
    </row>
    <row r="16" spans="1:2">
      <c r="A16" s="15">
        <v>7</v>
      </c>
      <c r="B16" s="171" t="s">
        <v>15</v>
      </c>
    </row>
    <row r="17" spans="1:2">
      <c r="A17" s="15">
        <v>8</v>
      </c>
      <c r="B17" s="171" t="s">
        <v>16</v>
      </c>
    </row>
    <row r="18" spans="1:2">
      <c r="A18" s="15">
        <v>9</v>
      </c>
      <c r="B18" s="171" t="s">
        <v>17</v>
      </c>
    </row>
    <row r="19" spans="1:2">
      <c r="A19" s="15"/>
      <c r="B19" s="171"/>
    </row>
    <row r="20" spans="1:2" ht="20.25">
      <c r="A20" s="169"/>
      <c r="B20" s="170" t="s">
        <v>18</v>
      </c>
    </row>
    <row r="21" spans="1:2">
      <c r="A21" s="15">
        <v>1</v>
      </c>
      <c r="B21" s="171" t="s">
        <v>19</v>
      </c>
    </row>
    <row r="22" spans="1:2">
      <c r="A22" s="15">
        <v>2</v>
      </c>
      <c r="B22" s="171" t="s">
        <v>20</v>
      </c>
    </row>
    <row r="23" spans="1:2">
      <c r="A23" s="15">
        <v>3</v>
      </c>
      <c r="B23" s="171" t="s">
        <v>21</v>
      </c>
    </row>
    <row r="24" spans="1:2">
      <c r="A24" s="15">
        <v>4</v>
      </c>
      <c r="B24" s="171" t="s">
        <v>22</v>
      </c>
    </row>
    <row r="25" spans="1:2">
      <c r="A25" s="15">
        <v>5</v>
      </c>
      <c r="B25" s="171" t="s">
        <v>23</v>
      </c>
    </row>
    <row r="26" spans="1:2">
      <c r="A26" s="15">
        <v>6</v>
      </c>
      <c r="B26" s="171" t="s">
        <v>24</v>
      </c>
    </row>
    <row r="27" spans="1:2">
      <c r="A27" s="15">
        <v>7</v>
      </c>
      <c r="B27" s="171" t="s">
        <v>25</v>
      </c>
    </row>
    <row r="28" spans="1:2">
      <c r="A28" s="15">
        <v>8</v>
      </c>
      <c r="B28" s="171" t="s">
        <v>26</v>
      </c>
    </row>
    <row r="29" spans="1:2">
      <c r="A29" s="15"/>
      <c r="B29" s="171"/>
    </row>
    <row r="30" spans="1:2" ht="20.25">
      <c r="A30" s="169"/>
      <c r="B30" s="170" t="s">
        <v>27</v>
      </c>
    </row>
    <row r="31" spans="1:2">
      <c r="A31" s="15">
        <v>1</v>
      </c>
      <c r="B31" s="171" t="s">
        <v>28</v>
      </c>
    </row>
    <row r="32" spans="1:2">
      <c r="A32" s="15">
        <v>2</v>
      </c>
      <c r="B32" s="171" t="s">
        <v>29</v>
      </c>
    </row>
    <row r="33" spans="1:2">
      <c r="A33" s="15">
        <v>3</v>
      </c>
      <c r="B33" s="171" t="s">
        <v>30</v>
      </c>
    </row>
    <row r="34" spans="1:2">
      <c r="A34" s="15">
        <v>4</v>
      </c>
      <c r="B34" s="171" t="s">
        <v>31</v>
      </c>
    </row>
    <row r="35" spans="1:2">
      <c r="A35" s="15">
        <v>5</v>
      </c>
      <c r="B35" s="171" t="s">
        <v>32</v>
      </c>
    </row>
    <row r="36" spans="1:2">
      <c r="A36" s="15">
        <v>6</v>
      </c>
      <c r="B36" s="171" t="s">
        <v>33</v>
      </c>
    </row>
    <row r="37" spans="1:2">
      <c r="A37" s="15">
        <v>7</v>
      </c>
      <c r="B37" s="171" t="s">
        <v>34</v>
      </c>
    </row>
    <row r="38" spans="1:2">
      <c r="A38" s="15"/>
      <c r="B38" s="171"/>
    </row>
    <row r="40" spans="1:2">
      <c r="A40" s="176" t="s">
        <v>35</v>
      </c>
      <c r="B40" s="177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36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5"/>
      <c r="C3" s="156"/>
      <c r="D3" s="185" t="s">
        <v>37</v>
      </c>
      <c r="E3" s="186"/>
      <c r="F3" s="187" t="s">
        <v>38</v>
      </c>
      <c r="G3" s="188"/>
      <c r="H3" s="185" t="s">
        <v>39</v>
      </c>
      <c r="I3" s="189"/>
    </row>
    <row r="4" spans="2:9" ht="27.95" customHeight="1">
      <c r="B4" s="155" t="s">
        <v>40</v>
      </c>
      <c r="C4" s="156" t="s">
        <v>41</v>
      </c>
      <c r="D4" s="156" t="s">
        <v>42</v>
      </c>
      <c r="E4" s="156" t="s">
        <v>43</v>
      </c>
      <c r="F4" s="157" t="s">
        <v>42</v>
      </c>
      <c r="G4" s="157" t="s">
        <v>43</v>
      </c>
      <c r="H4" s="156" t="s">
        <v>42</v>
      </c>
      <c r="I4" s="164" t="s">
        <v>43</v>
      </c>
    </row>
    <row r="5" spans="2:9" ht="27.95" customHeight="1">
      <c r="B5" s="158" t="s">
        <v>44</v>
      </c>
      <c r="C5" s="15">
        <v>13</v>
      </c>
      <c r="D5" s="15">
        <v>0</v>
      </c>
      <c r="E5" s="15">
        <v>1</v>
      </c>
      <c r="F5" s="159">
        <v>0</v>
      </c>
      <c r="G5" s="159">
        <v>1</v>
      </c>
      <c r="H5" s="15">
        <v>1</v>
      </c>
      <c r="I5" s="165">
        <v>2</v>
      </c>
    </row>
    <row r="6" spans="2:9" ht="27.95" customHeight="1">
      <c r="B6" s="158" t="s">
        <v>45</v>
      </c>
      <c r="C6" s="15">
        <v>20</v>
      </c>
      <c r="D6" s="15">
        <v>0</v>
      </c>
      <c r="E6" s="15">
        <v>1</v>
      </c>
      <c r="F6" s="159">
        <v>1</v>
      </c>
      <c r="G6" s="159">
        <v>2</v>
      </c>
      <c r="H6" s="15">
        <v>2</v>
      </c>
      <c r="I6" s="165">
        <v>3</v>
      </c>
    </row>
    <row r="7" spans="2:9" ht="27.95" customHeight="1">
      <c r="B7" s="158" t="s">
        <v>46</v>
      </c>
      <c r="C7" s="15">
        <v>32</v>
      </c>
      <c r="D7" s="15">
        <v>0</v>
      </c>
      <c r="E7" s="15">
        <v>1</v>
      </c>
      <c r="F7" s="159">
        <v>2</v>
      </c>
      <c r="G7" s="159">
        <v>3</v>
      </c>
      <c r="H7" s="15">
        <v>3</v>
      </c>
      <c r="I7" s="165">
        <v>4</v>
      </c>
    </row>
    <row r="8" spans="2:9" ht="27.95" customHeight="1">
      <c r="B8" s="158" t="s">
        <v>47</v>
      </c>
      <c r="C8" s="15">
        <v>50</v>
      </c>
      <c r="D8" s="15">
        <v>1</v>
      </c>
      <c r="E8" s="15">
        <v>2</v>
      </c>
      <c r="F8" s="159">
        <v>3</v>
      </c>
      <c r="G8" s="159">
        <v>4</v>
      </c>
      <c r="H8" s="15">
        <v>5</v>
      </c>
      <c r="I8" s="165">
        <v>6</v>
      </c>
    </row>
    <row r="9" spans="2:9" ht="27.95" customHeight="1">
      <c r="B9" s="158" t="s">
        <v>48</v>
      </c>
      <c r="C9" s="15">
        <v>80</v>
      </c>
      <c r="D9" s="15">
        <v>2</v>
      </c>
      <c r="E9" s="15">
        <v>3</v>
      </c>
      <c r="F9" s="159">
        <v>5</v>
      </c>
      <c r="G9" s="159">
        <v>6</v>
      </c>
      <c r="H9" s="15">
        <v>7</v>
      </c>
      <c r="I9" s="165">
        <v>8</v>
      </c>
    </row>
    <row r="10" spans="2:9" ht="27.95" customHeight="1">
      <c r="B10" s="158" t="s">
        <v>49</v>
      </c>
      <c r="C10" s="15">
        <v>125</v>
      </c>
      <c r="D10" s="15">
        <v>3</v>
      </c>
      <c r="E10" s="15">
        <v>4</v>
      </c>
      <c r="F10" s="159">
        <v>7</v>
      </c>
      <c r="G10" s="159">
        <v>8</v>
      </c>
      <c r="H10" s="15">
        <v>10</v>
      </c>
      <c r="I10" s="165">
        <v>11</v>
      </c>
    </row>
    <row r="11" spans="2:9" ht="27.95" customHeight="1">
      <c r="B11" s="158" t="s">
        <v>50</v>
      </c>
      <c r="C11" s="15">
        <v>200</v>
      </c>
      <c r="D11" s="15">
        <v>5</v>
      </c>
      <c r="E11" s="15">
        <v>6</v>
      </c>
      <c r="F11" s="159">
        <v>10</v>
      </c>
      <c r="G11" s="159">
        <v>11</v>
      </c>
      <c r="H11" s="15">
        <v>14</v>
      </c>
      <c r="I11" s="165">
        <v>15</v>
      </c>
    </row>
    <row r="12" spans="2:9" ht="27.95" customHeight="1">
      <c r="B12" s="160" t="s">
        <v>51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52</v>
      </c>
      <c r="C14" s="163"/>
      <c r="D14" s="163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0" workbookViewId="0">
      <selection activeCell="A36" sqref="A36:K39"/>
    </sheetView>
  </sheetViews>
  <sheetFormatPr defaultColWidth="10.375" defaultRowHeight="16.5" customHeight="1"/>
  <cols>
    <col min="1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190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102" t="s">
        <v>54</v>
      </c>
      <c r="B2" s="191" t="s">
        <v>55</v>
      </c>
      <c r="C2" s="191"/>
      <c r="D2" s="192" t="s">
        <v>56</v>
      </c>
      <c r="E2" s="192"/>
      <c r="F2" s="191"/>
      <c r="G2" s="191"/>
      <c r="H2" s="103" t="s">
        <v>57</v>
      </c>
      <c r="I2" s="193"/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106" t="s">
        <v>61</v>
      </c>
      <c r="B4" s="201" t="s">
        <v>62</v>
      </c>
      <c r="C4" s="202"/>
      <c r="D4" s="203" t="s">
        <v>63</v>
      </c>
      <c r="E4" s="204"/>
      <c r="F4" s="205" t="s">
        <v>64</v>
      </c>
      <c r="G4" s="206"/>
      <c r="H4" s="203" t="s">
        <v>65</v>
      </c>
      <c r="I4" s="204"/>
      <c r="J4" s="107" t="s">
        <v>66</v>
      </c>
      <c r="K4" s="108" t="s">
        <v>67</v>
      </c>
    </row>
    <row r="5" spans="1:11" ht="14.25">
      <c r="A5" s="110" t="s">
        <v>68</v>
      </c>
      <c r="B5" s="201" t="s">
        <v>69</v>
      </c>
      <c r="C5" s="202"/>
      <c r="D5" s="203" t="s">
        <v>70</v>
      </c>
      <c r="E5" s="204"/>
      <c r="F5" s="205" t="s">
        <v>71</v>
      </c>
      <c r="G5" s="206"/>
      <c r="H5" s="203" t="s">
        <v>72</v>
      </c>
      <c r="I5" s="204"/>
      <c r="J5" s="107" t="s">
        <v>66</v>
      </c>
      <c r="K5" s="108" t="s">
        <v>67</v>
      </c>
    </row>
    <row r="6" spans="1:11" ht="14.25">
      <c r="A6" s="106" t="s">
        <v>73</v>
      </c>
      <c r="B6" s="111">
        <v>3</v>
      </c>
      <c r="C6" s="112">
        <v>6</v>
      </c>
      <c r="D6" s="110" t="s">
        <v>74</v>
      </c>
      <c r="E6" s="123"/>
      <c r="F6" s="205">
        <v>45003</v>
      </c>
      <c r="G6" s="206"/>
      <c r="H6" s="203" t="s">
        <v>75</v>
      </c>
      <c r="I6" s="204"/>
      <c r="J6" s="107" t="s">
        <v>66</v>
      </c>
      <c r="K6" s="108" t="s">
        <v>67</v>
      </c>
    </row>
    <row r="7" spans="1:11" ht="14.25">
      <c r="A7" s="106" t="s">
        <v>76</v>
      </c>
      <c r="B7" s="207">
        <v>1320</v>
      </c>
      <c r="C7" s="208"/>
      <c r="D7" s="110" t="s">
        <v>77</v>
      </c>
      <c r="E7" s="122"/>
      <c r="F7" s="209">
        <v>45005</v>
      </c>
      <c r="G7" s="210"/>
      <c r="H7" s="203" t="s">
        <v>78</v>
      </c>
      <c r="I7" s="204"/>
      <c r="J7" s="107" t="s">
        <v>66</v>
      </c>
      <c r="K7" s="108" t="s">
        <v>67</v>
      </c>
    </row>
    <row r="8" spans="1:11" ht="14.25">
      <c r="A8" s="132"/>
      <c r="B8" s="211"/>
      <c r="C8" s="212"/>
      <c r="D8" s="213" t="s">
        <v>79</v>
      </c>
      <c r="E8" s="214"/>
      <c r="F8" s="209">
        <v>45005</v>
      </c>
      <c r="G8" s="210"/>
      <c r="H8" s="213" t="s">
        <v>80</v>
      </c>
      <c r="I8" s="214"/>
      <c r="J8" s="124" t="s">
        <v>66</v>
      </c>
      <c r="K8" s="130" t="s">
        <v>67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110" t="s">
        <v>89</v>
      </c>
      <c r="B12" s="121" t="s">
        <v>84</v>
      </c>
      <c r="C12" s="107" t="s">
        <v>85</v>
      </c>
      <c r="D12" s="122"/>
      <c r="E12" s="123" t="s">
        <v>90</v>
      </c>
      <c r="F12" s="121" t="s">
        <v>84</v>
      </c>
      <c r="G12" s="107" t="s">
        <v>85</v>
      </c>
      <c r="H12" s="107" t="s">
        <v>87</v>
      </c>
      <c r="I12" s="123" t="s">
        <v>91</v>
      </c>
      <c r="J12" s="121" t="s">
        <v>84</v>
      </c>
      <c r="K12" s="108" t="s">
        <v>85</v>
      </c>
    </row>
    <row r="13" spans="1:11" ht="14.25">
      <c r="A13" s="110" t="s">
        <v>92</v>
      </c>
      <c r="B13" s="121" t="s">
        <v>84</v>
      </c>
      <c r="C13" s="107" t="s">
        <v>85</v>
      </c>
      <c r="D13" s="122"/>
      <c r="E13" s="123" t="s">
        <v>93</v>
      </c>
      <c r="F13" s="107" t="s">
        <v>94</v>
      </c>
      <c r="G13" s="107" t="s">
        <v>95</v>
      </c>
      <c r="H13" s="107" t="s">
        <v>87</v>
      </c>
      <c r="I13" s="123" t="s">
        <v>96</v>
      </c>
      <c r="J13" s="121" t="s">
        <v>84</v>
      </c>
      <c r="K13" s="108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113" t="s">
        <v>102</v>
      </c>
      <c r="B17" s="107" t="s">
        <v>94</v>
      </c>
      <c r="C17" s="107" t="s">
        <v>95</v>
      </c>
      <c r="D17" s="75"/>
      <c r="E17" s="125" t="s">
        <v>103</v>
      </c>
      <c r="F17" s="107" t="s">
        <v>94</v>
      </c>
      <c r="G17" s="107" t="s">
        <v>95</v>
      </c>
      <c r="H17" s="142"/>
      <c r="I17" s="125" t="s">
        <v>104</v>
      </c>
      <c r="J17" s="107" t="s">
        <v>94</v>
      </c>
      <c r="K17" s="108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3" t="s">
        <v>108</v>
      </c>
      <c r="B21" s="125" t="s">
        <v>109</v>
      </c>
      <c r="C21" s="125" t="s">
        <v>110</v>
      </c>
      <c r="D21" s="125" t="s">
        <v>111</v>
      </c>
      <c r="E21" s="125" t="s">
        <v>112</v>
      </c>
      <c r="F21" s="125" t="s">
        <v>113</v>
      </c>
      <c r="G21" s="125" t="s">
        <v>114</v>
      </c>
      <c r="H21" s="125" t="s">
        <v>115</v>
      </c>
      <c r="I21" s="125" t="s">
        <v>116</v>
      </c>
      <c r="J21" s="125" t="s">
        <v>117</v>
      </c>
      <c r="K21" s="96" t="s">
        <v>118</v>
      </c>
    </row>
    <row r="22" spans="1:22" ht="16.5" customHeight="1">
      <c r="A22" s="25" t="s">
        <v>119</v>
      </c>
      <c r="B22" s="144"/>
      <c r="C22" s="144"/>
      <c r="D22" s="144" t="s">
        <v>94</v>
      </c>
      <c r="E22" s="144" t="s">
        <v>94</v>
      </c>
      <c r="F22" s="144" t="s">
        <v>94</v>
      </c>
      <c r="G22" s="144" t="s">
        <v>94</v>
      </c>
      <c r="H22" s="144" t="s">
        <v>94</v>
      </c>
      <c r="I22" s="144" t="s">
        <v>94</v>
      </c>
      <c r="J22" s="144"/>
      <c r="K22" s="153"/>
    </row>
    <row r="23" spans="1:22" ht="16.5" customHeight="1">
      <c r="A23" s="27" t="s">
        <v>120</v>
      </c>
      <c r="B23" s="144"/>
      <c r="C23" s="144"/>
      <c r="D23" s="144" t="s">
        <v>94</v>
      </c>
      <c r="E23" s="144" t="s">
        <v>94</v>
      </c>
      <c r="F23" s="144" t="s">
        <v>94</v>
      </c>
      <c r="G23" s="144" t="s">
        <v>94</v>
      </c>
      <c r="H23" s="144" t="s">
        <v>94</v>
      </c>
      <c r="I23" s="144" t="s">
        <v>94</v>
      </c>
      <c r="J23" s="144"/>
      <c r="K23" s="154"/>
    </row>
    <row r="24" spans="1:22" ht="16.5" customHeight="1">
      <c r="A24" s="25" t="s">
        <v>121</v>
      </c>
      <c r="B24" s="144"/>
      <c r="C24" s="144"/>
      <c r="D24" s="144" t="s">
        <v>94</v>
      </c>
      <c r="E24" s="144" t="s">
        <v>94</v>
      </c>
      <c r="F24" s="144" t="s">
        <v>94</v>
      </c>
      <c r="G24" s="144" t="s">
        <v>94</v>
      </c>
      <c r="H24" s="144" t="s">
        <v>94</v>
      </c>
      <c r="I24" s="144" t="s">
        <v>94</v>
      </c>
      <c r="J24" s="144"/>
      <c r="K24" s="154"/>
    </row>
    <row r="25" spans="1:22" ht="16.5" customHeight="1">
      <c r="A25" s="114"/>
      <c r="B25" s="144"/>
      <c r="C25" s="144"/>
      <c r="D25" s="144"/>
      <c r="E25" s="144"/>
      <c r="F25" s="144"/>
      <c r="G25" s="144"/>
      <c r="H25" s="144"/>
      <c r="I25" s="144"/>
      <c r="J25" s="144"/>
      <c r="K25" s="94"/>
    </row>
    <row r="26" spans="1:22" ht="16.5" customHeight="1">
      <c r="A26" s="114"/>
      <c r="B26" s="144"/>
      <c r="C26" s="144"/>
      <c r="D26" s="144"/>
      <c r="E26" s="144"/>
      <c r="F26" s="144"/>
      <c r="G26" s="144"/>
      <c r="H26" s="144"/>
      <c r="I26" s="144"/>
      <c r="J26" s="144"/>
      <c r="K26" s="94"/>
    </row>
    <row r="27" spans="1:22" ht="16.5" customHeight="1">
      <c r="A27" s="114"/>
      <c r="B27" s="144"/>
      <c r="C27" s="144"/>
      <c r="D27" s="144"/>
      <c r="E27" s="144"/>
      <c r="F27" s="144"/>
      <c r="G27" s="144"/>
      <c r="H27" s="144"/>
      <c r="I27" s="144"/>
      <c r="J27" s="144"/>
      <c r="K27" s="94"/>
    </row>
    <row r="28" spans="1:22" ht="16.5" customHeight="1">
      <c r="A28" s="114"/>
      <c r="B28" s="144"/>
      <c r="C28" s="144"/>
      <c r="D28" s="144"/>
      <c r="E28" s="144"/>
      <c r="F28" s="144"/>
      <c r="G28" s="144"/>
      <c r="H28" s="144"/>
      <c r="I28" s="144"/>
      <c r="J28" s="144"/>
      <c r="K28" s="94"/>
    </row>
    <row r="29" spans="1:22" ht="18" customHeight="1">
      <c r="A29" s="228" t="s">
        <v>122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126</v>
      </c>
      <c r="B34" s="241"/>
      <c r="C34" s="107" t="s">
        <v>66</v>
      </c>
      <c r="D34" s="107" t="s">
        <v>67</v>
      </c>
      <c r="E34" s="242" t="s">
        <v>127</v>
      </c>
      <c r="F34" s="243"/>
      <c r="G34" s="243"/>
      <c r="H34" s="243"/>
      <c r="I34" s="243"/>
      <c r="J34" s="243"/>
      <c r="K34" s="244"/>
    </row>
    <row r="35" spans="1:11" ht="14.25">
      <c r="A35" s="245" t="s">
        <v>128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>
      <c r="A38" s="249" t="s">
        <v>131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>
      <c r="A39" s="249" t="s">
        <v>132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8" t="s">
        <v>134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38" t="s">
        <v>135</v>
      </c>
      <c r="B45" s="135" t="s">
        <v>94</v>
      </c>
      <c r="C45" s="135" t="s">
        <v>95</v>
      </c>
      <c r="D45" s="135" t="s">
        <v>87</v>
      </c>
      <c r="E45" s="140" t="s">
        <v>136</v>
      </c>
      <c r="F45" s="135" t="s">
        <v>94</v>
      </c>
      <c r="G45" s="135" t="s">
        <v>95</v>
      </c>
      <c r="H45" s="135" t="s">
        <v>87</v>
      </c>
      <c r="I45" s="140" t="s">
        <v>137</v>
      </c>
      <c r="J45" s="135" t="s">
        <v>94</v>
      </c>
      <c r="K45" s="151" t="s">
        <v>95</v>
      </c>
    </row>
    <row r="46" spans="1:11" ht="14.25">
      <c r="A46" s="113" t="s">
        <v>86</v>
      </c>
      <c r="B46" s="107" t="s">
        <v>94</v>
      </c>
      <c r="C46" s="107" t="s">
        <v>95</v>
      </c>
      <c r="D46" s="107" t="s">
        <v>87</v>
      </c>
      <c r="E46" s="125" t="s">
        <v>93</v>
      </c>
      <c r="F46" s="107" t="s">
        <v>94</v>
      </c>
      <c r="G46" s="107" t="s">
        <v>95</v>
      </c>
      <c r="H46" s="107" t="s">
        <v>87</v>
      </c>
      <c r="I46" s="125" t="s">
        <v>104</v>
      </c>
      <c r="J46" s="107" t="s">
        <v>94</v>
      </c>
      <c r="K46" s="108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>
      <c r="A48" s="245" t="s">
        <v>138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45" t="s">
        <v>139</v>
      </c>
      <c r="B50" s="254" t="s">
        <v>140</v>
      </c>
      <c r="C50" s="254"/>
      <c r="D50" s="146" t="s">
        <v>141</v>
      </c>
      <c r="E50" s="147" t="s">
        <v>142</v>
      </c>
      <c r="F50" s="148" t="s">
        <v>143</v>
      </c>
      <c r="G50" s="149" t="s">
        <v>144</v>
      </c>
      <c r="H50" s="255" t="s">
        <v>145</v>
      </c>
      <c r="I50" s="256"/>
      <c r="J50" s="257" t="s">
        <v>146</v>
      </c>
      <c r="K50" s="258"/>
    </row>
    <row r="51" spans="1:11" ht="14.25">
      <c r="A51" s="245" t="s">
        <v>147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5" t="s">
        <v>139</v>
      </c>
      <c r="B53" s="254" t="s">
        <v>140</v>
      </c>
      <c r="C53" s="254"/>
      <c r="D53" s="146" t="s">
        <v>141</v>
      </c>
      <c r="E53" s="150"/>
      <c r="F53" s="148" t="s">
        <v>148</v>
      </c>
      <c r="G53" s="149"/>
      <c r="H53" s="255" t="s">
        <v>145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R23"/>
  <sheetViews>
    <sheetView zoomScale="90" zoomScaleNormal="90" workbookViewId="0">
      <selection activeCell="A2" sqref="A2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0" width="8.75" style="38" customWidth="1"/>
    <col min="11" max="16" width="10.625" style="38" customWidth="1"/>
    <col min="17" max="16372" width="9" style="38"/>
  </cols>
  <sheetData>
    <row r="1" spans="1:16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266" t="s">
        <v>151</v>
      </c>
      <c r="L2" s="266"/>
      <c r="M2" s="266"/>
      <c r="N2" s="266"/>
      <c r="O2" s="266"/>
      <c r="P2" s="266"/>
    </row>
    <row r="3" spans="1:16" s="37" customFormat="1" ht="18.95" customHeight="1">
      <c r="A3" s="268" t="s">
        <v>152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0"/>
      <c r="J3" s="267" t="s">
        <v>153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 t="s">
        <v>154</v>
      </c>
      <c r="C4" s="40" t="s">
        <v>155</v>
      </c>
      <c r="D4" s="41" t="s">
        <v>156</v>
      </c>
      <c r="E4" s="40" t="s">
        <v>157</v>
      </c>
      <c r="F4" s="40" t="s">
        <v>158</v>
      </c>
      <c r="G4" s="40" t="s">
        <v>159</v>
      </c>
      <c r="H4" s="40" t="s">
        <v>160</v>
      </c>
      <c r="I4" s="270"/>
      <c r="J4" s="100" t="s">
        <v>111</v>
      </c>
      <c r="K4" s="101" t="s">
        <v>161</v>
      </c>
      <c r="L4" s="101" t="s">
        <v>162</v>
      </c>
      <c r="M4" s="100" t="s">
        <v>113</v>
      </c>
      <c r="N4" s="100" t="s">
        <v>114</v>
      </c>
      <c r="O4" s="100" t="s">
        <v>163</v>
      </c>
      <c r="P4" s="100" t="s">
        <v>164</v>
      </c>
    </row>
    <row r="5" spans="1:16" s="37" customFormat="1" ht="19.5" customHeight="1">
      <c r="A5" s="43" t="s">
        <v>165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0"/>
      <c r="J5" s="61"/>
      <c r="K5" s="62" t="s">
        <v>166</v>
      </c>
      <c r="L5" s="62" t="s">
        <v>166</v>
      </c>
      <c r="M5" s="62"/>
      <c r="N5" s="62"/>
      <c r="O5" s="61" t="s">
        <v>166</v>
      </c>
      <c r="P5" s="62" t="s">
        <v>167</v>
      </c>
    </row>
    <row r="6" spans="1:16" s="37" customFormat="1" ht="19.5" customHeight="1">
      <c r="A6" s="43" t="s">
        <v>168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0"/>
      <c r="J6" s="62"/>
      <c r="K6" s="63" t="s">
        <v>169</v>
      </c>
      <c r="L6" s="63" t="s">
        <v>169</v>
      </c>
      <c r="M6" s="63"/>
      <c r="N6" s="63"/>
      <c r="O6" s="61" t="s">
        <v>169</v>
      </c>
      <c r="P6" s="61" t="s">
        <v>167</v>
      </c>
    </row>
    <row r="7" spans="1:16" s="37" customFormat="1" ht="19.5" customHeight="1">
      <c r="A7" s="43" t="s">
        <v>170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0"/>
      <c r="J7" s="62"/>
      <c r="K7" s="62" t="s">
        <v>167</v>
      </c>
      <c r="L7" s="62" t="s">
        <v>167</v>
      </c>
      <c r="M7" s="62"/>
      <c r="N7" s="62"/>
      <c r="O7" s="61" t="s">
        <v>171</v>
      </c>
      <c r="P7" s="61" t="s">
        <v>167</v>
      </c>
    </row>
    <row r="8" spans="1:16" s="37" customFormat="1" ht="19.5" customHeight="1">
      <c r="A8" s="43" t="s">
        <v>172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0"/>
      <c r="J8" s="62"/>
      <c r="K8" s="62" t="s">
        <v>173</v>
      </c>
      <c r="L8" s="62" t="s">
        <v>173</v>
      </c>
      <c r="M8" s="62"/>
      <c r="N8" s="62"/>
      <c r="O8" s="61" t="s">
        <v>174</v>
      </c>
      <c r="P8" s="62" t="s">
        <v>167</v>
      </c>
    </row>
    <row r="9" spans="1:16" s="37" customFormat="1" ht="19.5" hidden="1" customHeight="1">
      <c r="A9" s="43" t="s">
        <v>175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0"/>
      <c r="J9" s="62"/>
      <c r="K9" s="62"/>
      <c r="L9" s="62"/>
      <c r="M9" s="62"/>
      <c r="N9" s="62"/>
      <c r="O9" s="62"/>
      <c r="P9" s="62"/>
    </row>
    <row r="10" spans="1:16" s="37" customFormat="1" ht="19.5" hidden="1" customHeight="1">
      <c r="A10" s="43" t="s">
        <v>176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0"/>
      <c r="J10" s="62"/>
      <c r="K10" s="62"/>
      <c r="L10" s="62"/>
      <c r="M10" s="62"/>
      <c r="N10" s="62"/>
      <c r="O10" s="62"/>
      <c r="P10" s="62"/>
    </row>
    <row r="11" spans="1:16" s="37" customFormat="1" ht="19.5" customHeight="1">
      <c r="A11" s="43" t="s">
        <v>177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0"/>
      <c r="J11" s="62"/>
      <c r="K11" s="62" t="s">
        <v>178</v>
      </c>
      <c r="L11" s="62" t="s">
        <v>178</v>
      </c>
      <c r="M11" s="62"/>
      <c r="N11" s="62"/>
      <c r="O11" s="62" t="s">
        <v>178</v>
      </c>
      <c r="P11" s="62" t="s">
        <v>166</v>
      </c>
    </row>
    <row r="12" spans="1:16" s="37" customFormat="1" ht="19.5" customHeight="1">
      <c r="A12" s="43" t="s">
        <v>179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0"/>
      <c r="J12" s="62"/>
      <c r="K12" s="62" t="s">
        <v>167</v>
      </c>
      <c r="L12" s="62" t="s">
        <v>167</v>
      </c>
      <c r="M12" s="62"/>
      <c r="N12" s="62"/>
      <c r="O12" s="62" t="s">
        <v>167</v>
      </c>
      <c r="P12" s="62" t="s">
        <v>174</v>
      </c>
    </row>
    <row r="13" spans="1:16" s="37" customFormat="1" ht="19.5" customHeight="1">
      <c r="A13" s="43" t="s">
        <v>180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0"/>
      <c r="J13" s="23"/>
      <c r="K13" s="63" t="s">
        <v>167</v>
      </c>
      <c r="L13" s="63" t="s">
        <v>167</v>
      </c>
      <c r="M13" s="63"/>
      <c r="N13" s="63"/>
      <c r="O13" s="62" t="s">
        <v>167</v>
      </c>
      <c r="P13" s="63" t="s">
        <v>167</v>
      </c>
    </row>
    <row r="14" spans="1:16" s="37" customFormat="1" ht="19.5" customHeight="1">
      <c r="A14" s="43" t="s">
        <v>181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1"/>
      <c r="J14" s="62"/>
      <c r="K14" s="62" t="s">
        <v>167</v>
      </c>
      <c r="L14" s="62" t="s">
        <v>167</v>
      </c>
      <c r="M14" s="62"/>
      <c r="N14" s="62"/>
      <c r="O14" s="62" t="s">
        <v>173</v>
      </c>
      <c r="P14" s="62" t="s">
        <v>166</v>
      </c>
    </row>
    <row r="15" spans="1:16" s="37" customFormat="1" ht="19.5" customHeight="1">
      <c r="A15" s="43" t="s">
        <v>182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4"/>
      <c r="J15" s="62"/>
      <c r="K15" s="63" t="s">
        <v>183</v>
      </c>
      <c r="L15" s="63" t="s">
        <v>183</v>
      </c>
      <c r="M15" s="63"/>
      <c r="N15" s="63"/>
      <c r="O15" s="62" t="s">
        <v>174</v>
      </c>
      <c r="P15" s="63" t="s">
        <v>167</v>
      </c>
    </row>
    <row r="16" spans="1:16" s="37" customFormat="1" ht="19.5" customHeight="1">
      <c r="A16" s="43" t="s">
        <v>184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4"/>
      <c r="J16" s="62"/>
      <c r="K16" s="63" t="s">
        <v>167</v>
      </c>
      <c r="L16" s="63" t="s">
        <v>167</v>
      </c>
      <c r="M16" s="63"/>
      <c r="N16" s="63"/>
      <c r="O16" s="62" t="s">
        <v>167</v>
      </c>
      <c r="P16" s="63" t="s">
        <v>167</v>
      </c>
    </row>
    <row r="17" spans="1:16" s="37" customFormat="1" ht="19.5" customHeight="1">
      <c r="A17" s="43" t="s">
        <v>185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4"/>
      <c r="J17" s="62"/>
      <c r="K17" s="63" t="s">
        <v>186</v>
      </c>
      <c r="L17" s="63" t="s">
        <v>186</v>
      </c>
      <c r="M17" s="63"/>
      <c r="N17" s="63"/>
      <c r="O17" s="62" t="s">
        <v>186</v>
      </c>
      <c r="P17" s="63" t="s">
        <v>186</v>
      </c>
    </row>
    <row r="18" spans="1:16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4"/>
      <c r="J18" s="65"/>
      <c r="K18" s="66"/>
      <c r="L18" s="66"/>
      <c r="M18" s="66"/>
      <c r="N18" s="66"/>
      <c r="O18" s="65"/>
      <c r="P18" s="66"/>
    </row>
    <row r="20" spans="1:16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 t="s">
        <v>187</v>
      </c>
      <c r="N20" s="59"/>
      <c r="O20" s="59"/>
      <c r="P20" s="59"/>
    </row>
    <row r="21" spans="1:16" ht="14.25">
      <c r="A21" s="38" t="s">
        <v>188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 t="s">
        <v>189</v>
      </c>
      <c r="N21" s="59"/>
      <c r="O21" s="59"/>
      <c r="P21" s="59"/>
    </row>
    <row r="22" spans="1:16" ht="14.25">
      <c r="A22" s="59"/>
      <c r="B22" s="59"/>
      <c r="C22" s="59"/>
      <c r="D22" s="59"/>
      <c r="E22" s="59"/>
      <c r="G22" s="58"/>
      <c r="H22" s="58"/>
      <c r="J22" s="67"/>
      <c r="M22" s="58" t="s">
        <v>190</v>
      </c>
      <c r="N22" s="58"/>
      <c r="O22" s="58"/>
    </row>
    <row r="23" spans="1:16" ht="26.1" customHeight="1">
      <c r="A23" s="58" t="s">
        <v>191</v>
      </c>
      <c r="E23" s="58" t="s">
        <v>192</v>
      </c>
      <c r="J23" s="58" t="s">
        <v>193</v>
      </c>
    </row>
  </sheetData>
  <mergeCells count="6">
    <mergeCell ref="A1:P1"/>
    <mergeCell ref="C2:H2"/>
    <mergeCell ref="K2:P2"/>
    <mergeCell ref="J3:P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4" sqref="A14:D14"/>
    </sheetView>
  </sheetViews>
  <sheetFormatPr defaultColWidth="10" defaultRowHeight="16.5" customHeight="1"/>
  <cols>
    <col min="1" max="2" width="10" style="68"/>
    <col min="3" max="3" width="9.125" style="68" customWidth="1"/>
    <col min="4" max="5" width="10" style="68" customWidth="1"/>
    <col min="6" max="6" width="10" style="68"/>
    <col min="7" max="7" width="10.75" style="68" customWidth="1"/>
    <col min="8" max="8" width="10" style="68"/>
    <col min="9" max="10" width="8.375" style="68" customWidth="1"/>
    <col min="11" max="11" width="6.375" style="68" customWidth="1"/>
    <col min="12" max="16384" width="10" style="68"/>
  </cols>
  <sheetData>
    <row r="1" spans="1:11" ht="22.5" customHeight="1">
      <c r="A1" s="272" t="s">
        <v>194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102" t="s">
        <v>54</v>
      </c>
      <c r="B2" s="191" t="s">
        <v>55</v>
      </c>
      <c r="C2" s="191"/>
      <c r="D2" s="192" t="s">
        <v>56</v>
      </c>
      <c r="E2" s="192"/>
      <c r="F2" s="191"/>
      <c r="G2" s="191"/>
      <c r="H2" s="103" t="s">
        <v>57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106" t="s">
        <v>61</v>
      </c>
      <c r="B4" s="201" t="s">
        <v>62</v>
      </c>
      <c r="C4" s="202"/>
      <c r="D4" s="203" t="s">
        <v>63</v>
      </c>
      <c r="E4" s="204"/>
      <c r="F4" s="205" t="s">
        <v>64</v>
      </c>
      <c r="G4" s="206"/>
      <c r="H4" s="203" t="s">
        <v>195</v>
      </c>
      <c r="I4" s="204"/>
      <c r="J4" s="107" t="s">
        <v>66</v>
      </c>
      <c r="K4" s="108" t="s">
        <v>67</v>
      </c>
    </row>
    <row r="5" spans="1:11" ht="16.5" customHeight="1">
      <c r="A5" s="110" t="s">
        <v>68</v>
      </c>
      <c r="B5" s="201" t="s">
        <v>69</v>
      </c>
      <c r="C5" s="202"/>
      <c r="D5" s="203" t="s">
        <v>196</v>
      </c>
      <c r="E5" s="204"/>
      <c r="F5" s="205" t="s">
        <v>71</v>
      </c>
      <c r="G5" s="206"/>
      <c r="H5" s="203" t="s">
        <v>197</v>
      </c>
      <c r="I5" s="204"/>
      <c r="J5" s="107" t="s">
        <v>66</v>
      </c>
      <c r="K5" s="108" t="s">
        <v>67</v>
      </c>
    </row>
    <row r="6" spans="1:11" ht="16.5" customHeight="1">
      <c r="A6" s="106" t="s">
        <v>73</v>
      </c>
      <c r="B6" s="111">
        <v>3</v>
      </c>
      <c r="C6" s="112">
        <v>6</v>
      </c>
      <c r="D6" s="203" t="s">
        <v>198</v>
      </c>
      <c r="E6" s="204"/>
      <c r="F6" s="205">
        <v>45003</v>
      </c>
      <c r="G6" s="206"/>
      <c r="H6" s="273" t="s">
        <v>199</v>
      </c>
      <c r="I6" s="274"/>
      <c r="J6" s="274"/>
      <c r="K6" s="275"/>
    </row>
    <row r="7" spans="1:11" ht="16.5" customHeight="1">
      <c r="A7" s="106" t="s">
        <v>76</v>
      </c>
      <c r="B7" s="207">
        <v>1320</v>
      </c>
      <c r="C7" s="208"/>
      <c r="D7" s="106" t="s">
        <v>200</v>
      </c>
      <c r="E7" s="109"/>
      <c r="F7" s="209">
        <v>45009</v>
      </c>
      <c r="G7" s="210"/>
      <c r="H7" s="276"/>
      <c r="I7" s="201"/>
      <c r="J7" s="201"/>
      <c r="K7" s="202"/>
    </row>
    <row r="8" spans="1:11" ht="16.5" customHeight="1">
      <c r="A8" s="115"/>
      <c r="B8" s="211"/>
      <c r="C8" s="212"/>
      <c r="D8" s="213" t="s">
        <v>79</v>
      </c>
      <c r="E8" s="214"/>
      <c r="F8" s="209">
        <v>45009</v>
      </c>
      <c r="G8" s="210"/>
      <c r="H8" s="277"/>
      <c r="I8" s="278"/>
      <c r="J8" s="278"/>
      <c r="K8" s="279"/>
    </row>
    <row r="9" spans="1:11" ht="16.5" customHeight="1">
      <c r="A9" s="280" t="s">
        <v>201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116" t="s">
        <v>83</v>
      </c>
      <c r="B10" s="117" t="s">
        <v>84</v>
      </c>
      <c r="C10" s="118" t="s">
        <v>85</v>
      </c>
      <c r="D10" s="119"/>
      <c r="E10" s="120" t="s">
        <v>88</v>
      </c>
      <c r="F10" s="117" t="s">
        <v>84</v>
      </c>
      <c r="G10" s="118" t="s">
        <v>85</v>
      </c>
      <c r="H10" s="117"/>
      <c r="I10" s="120" t="s">
        <v>86</v>
      </c>
      <c r="J10" s="117" t="s">
        <v>84</v>
      </c>
      <c r="K10" s="131" t="s">
        <v>85</v>
      </c>
    </row>
    <row r="11" spans="1:11" ht="16.5" customHeight="1">
      <c r="A11" s="110" t="s">
        <v>89</v>
      </c>
      <c r="B11" s="121" t="s">
        <v>84</v>
      </c>
      <c r="C11" s="107" t="s">
        <v>85</v>
      </c>
      <c r="D11" s="122"/>
      <c r="E11" s="123" t="s">
        <v>91</v>
      </c>
      <c r="F11" s="121" t="s">
        <v>84</v>
      </c>
      <c r="G11" s="107" t="s">
        <v>85</v>
      </c>
      <c r="H11" s="121"/>
      <c r="I11" s="123" t="s">
        <v>96</v>
      </c>
      <c r="J11" s="121" t="s">
        <v>84</v>
      </c>
      <c r="K11" s="108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>
      <c r="A13" s="281" t="s">
        <v>202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 t="s">
        <v>203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81" t="s">
        <v>204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93" t="s">
        <v>124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125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40" t="s">
        <v>126</v>
      </c>
      <c r="B23" s="241"/>
      <c r="C23" s="107" t="s">
        <v>66</v>
      </c>
      <c r="D23" s="107" t="s">
        <v>67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03" t="s">
        <v>205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80" t="s">
        <v>134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104" t="s">
        <v>135</v>
      </c>
      <c r="B27" s="118" t="s">
        <v>94</v>
      </c>
      <c r="C27" s="118" t="s">
        <v>95</v>
      </c>
      <c r="D27" s="118" t="s">
        <v>87</v>
      </c>
      <c r="E27" s="105" t="s">
        <v>136</v>
      </c>
      <c r="F27" s="118" t="s">
        <v>94</v>
      </c>
      <c r="G27" s="118" t="s">
        <v>95</v>
      </c>
      <c r="H27" s="118" t="s">
        <v>87</v>
      </c>
      <c r="I27" s="105" t="s">
        <v>137</v>
      </c>
      <c r="J27" s="118" t="s">
        <v>94</v>
      </c>
      <c r="K27" s="131" t="s">
        <v>95</v>
      </c>
    </row>
    <row r="28" spans="1:11" ht="16.5" customHeight="1">
      <c r="A28" s="113" t="s">
        <v>86</v>
      </c>
      <c r="B28" s="107" t="s">
        <v>94</v>
      </c>
      <c r="C28" s="107" t="s">
        <v>95</v>
      </c>
      <c r="D28" s="107" t="s">
        <v>87</v>
      </c>
      <c r="E28" s="125" t="s">
        <v>93</v>
      </c>
      <c r="F28" s="107" t="s">
        <v>94</v>
      </c>
      <c r="G28" s="107" t="s">
        <v>95</v>
      </c>
      <c r="H28" s="107" t="s">
        <v>87</v>
      </c>
      <c r="I28" s="125" t="s">
        <v>104</v>
      </c>
      <c r="J28" s="107" t="s">
        <v>94</v>
      </c>
      <c r="K28" s="108" t="s">
        <v>95</v>
      </c>
    </row>
    <row r="29" spans="1:11" ht="16.5" customHeight="1">
      <c r="A29" s="203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0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280" t="s">
        <v>206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46" t="s">
        <v>129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>
      <c r="A33" s="249" t="s">
        <v>130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>
      <c r="A34" s="249" t="s">
        <v>131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>
      <c r="A35" s="249" t="s">
        <v>132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280" t="s">
        <v>207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01" t="s">
        <v>127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26" t="s">
        <v>139</v>
      </c>
      <c r="B48" s="304" t="s">
        <v>140</v>
      </c>
      <c r="C48" s="304"/>
      <c r="D48" s="127" t="s">
        <v>141</v>
      </c>
      <c r="E48" s="128" t="s">
        <v>142</v>
      </c>
      <c r="F48" s="127" t="s">
        <v>143</v>
      </c>
      <c r="G48" s="129" t="s">
        <v>208</v>
      </c>
      <c r="H48" s="305" t="s">
        <v>145</v>
      </c>
      <c r="I48" s="305"/>
      <c r="J48" s="304" t="s">
        <v>146</v>
      </c>
      <c r="K48" s="306"/>
    </row>
    <row r="49" spans="1:11" ht="16.5" customHeight="1">
      <c r="A49" s="218" t="s">
        <v>147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26" t="s">
        <v>139</v>
      </c>
      <c r="B52" s="304" t="s">
        <v>140</v>
      </c>
      <c r="C52" s="304"/>
      <c r="D52" s="127" t="s">
        <v>141</v>
      </c>
      <c r="E52" s="127"/>
      <c r="F52" s="127" t="s">
        <v>143</v>
      </c>
      <c r="G52" s="127"/>
      <c r="H52" s="305" t="s">
        <v>145</v>
      </c>
      <c r="I52" s="305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25" right="0.25" top="0.118055555555556" bottom="0" header="0.156944444444444" footer="3.8888888888888903E-2"/>
  <pageSetup paperSize="9" scale="88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11</xdr:col>
                    <xdr:colOff>76200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11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11</xdr:col>
                    <xdr:colOff>85725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11</xdr:col>
                    <xdr:colOff>95250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11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11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Q23"/>
  <sheetViews>
    <sheetView zoomScale="90" zoomScaleNormal="90" workbookViewId="0">
      <selection activeCell="E23" sqref="E23"/>
    </sheetView>
  </sheetViews>
  <sheetFormatPr defaultColWidth="9" defaultRowHeight="26.1" customHeight="1"/>
  <cols>
    <col min="1" max="1" width="17.125" style="38" customWidth="1"/>
    <col min="2" max="8" width="10.625" style="38" customWidth="1"/>
    <col min="9" max="9" width="2.125" style="38" customWidth="1"/>
    <col min="10" max="15" width="10.625" style="38" customWidth="1"/>
    <col min="16" max="16371" width="9" style="38"/>
  </cols>
  <sheetData>
    <row r="1" spans="1:15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266" t="s">
        <v>151</v>
      </c>
      <c r="L2" s="266"/>
      <c r="M2" s="266"/>
      <c r="N2" s="266"/>
      <c r="O2" s="266"/>
    </row>
    <row r="3" spans="1:15" s="37" customFormat="1" ht="18.95" customHeight="1">
      <c r="A3" s="268" t="s">
        <v>152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0"/>
      <c r="J3" s="267" t="s">
        <v>153</v>
      </c>
      <c r="K3" s="267"/>
      <c r="L3" s="267"/>
      <c r="M3" s="267"/>
      <c r="N3" s="267"/>
      <c r="O3" s="267"/>
    </row>
    <row r="4" spans="1:15" s="37" customFormat="1" ht="18.75" customHeight="1">
      <c r="A4" s="268"/>
      <c r="B4" s="40" t="s">
        <v>154</v>
      </c>
      <c r="C4" s="40" t="s">
        <v>155</v>
      </c>
      <c r="D4" s="41" t="s">
        <v>156</v>
      </c>
      <c r="E4" s="40" t="s">
        <v>157</v>
      </c>
      <c r="F4" s="40" t="s">
        <v>158</v>
      </c>
      <c r="G4" s="40" t="s">
        <v>159</v>
      </c>
      <c r="H4" s="40" t="s">
        <v>160</v>
      </c>
      <c r="I4" s="270"/>
      <c r="J4" s="100" t="s">
        <v>111</v>
      </c>
      <c r="K4" s="101" t="s">
        <v>112</v>
      </c>
      <c r="L4" s="100" t="s">
        <v>113</v>
      </c>
      <c r="M4" s="100" t="s">
        <v>114</v>
      </c>
      <c r="N4" s="100" t="s">
        <v>115</v>
      </c>
      <c r="O4" s="100" t="s">
        <v>116</v>
      </c>
    </row>
    <row r="5" spans="1:15" s="37" customFormat="1" ht="19.5" customHeight="1">
      <c r="A5" s="43" t="s">
        <v>165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0"/>
      <c r="J5" s="61" t="s">
        <v>167</v>
      </c>
      <c r="K5" s="62" t="s">
        <v>166</v>
      </c>
      <c r="L5" s="62" t="s">
        <v>166</v>
      </c>
      <c r="M5" s="62" t="s">
        <v>173</v>
      </c>
      <c r="N5" s="61" t="s">
        <v>173</v>
      </c>
      <c r="O5" s="62" t="s">
        <v>167</v>
      </c>
    </row>
    <row r="6" spans="1:15" s="37" customFormat="1" ht="19.5" customHeight="1">
      <c r="A6" s="43" t="s">
        <v>168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0"/>
      <c r="J6" s="62" t="s">
        <v>169</v>
      </c>
      <c r="K6" s="63" t="s">
        <v>173</v>
      </c>
      <c r="L6" s="63" t="s">
        <v>167</v>
      </c>
      <c r="M6" s="62" t="s">
        <v>173</v>
      </c>
      <c r="N6" s="61" t="s">
        <v>166</v>
      </c>
      <c r="O6" s="61" t="s">
        <v>166</v>
      </c>
    </row>
    <row r="7" spans="1:15" s="37" customFormat="1" ht="19.5" customHeight="1">
      <c r="A7" s="43" t="s">
        <v>170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0"/>
      <c r="J7" s="62" t="s">
        <v>167</v>
      </c>
      <c r="K7" s="62" t="s">
        <v>173</v>
      </c>
      <c r="L7" s="62" t="s">
        <v>167</v>
      </c>
      <c r="M7" s="62" t="s">
        <v>173</v>
      </c>
      <c r="N7" s="61" t="s">
        <v>167</v>
      </c>
      <c r="O7" s="61" t="s">
        <v>167</v>
      </c>
    </row>
    <row r="8" spans="1:15" s="37" customFormat="1" ht="19.5" customHeight="1">
      <c r="A8" s="43" t="s">
        <v>172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0"/>
      <c r="J8" s="62" t="s">
        <v>167</v>
      </c>
      <c r="K8" s="62" t="s">
        <v>167</v>
      </c>
      <c r="L8" s="62" t="s">
        <v>167</v>
      </c>
      <c r="M8" s="62" t="s">
        <v>173</v>
      </c>
      <c r="N8" s="61" t="s">
        <v>167</v>
      </c>
      <c r="O8" s="62" t="s">
        <v>166</v>
      </c>
    </row>
    <row r="9" spans="1:15" s="37" customFormat="1" ht="19.5" hidden="1" customHeight="1">
      <c r="A9" s="43" t="s">
        <v>175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0"/>
      <c r="J9" s="62"/>
      <c r="K9" s="62"/>
      <c r="L9" s="62"/>
      <c r="M9" s="62"/>
      <c r="N9" s="62"/>
      <c r="O9" s="62"/>
    </row>
    <row r="10" spans="1:15" s="37" customFormat="1" ht="19.5" hidden="1" customHeight="1">
      <c r="A10" s="43" t="s">
        <v>176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0"/>
      <c r="J10" s="62"/>
      <c r="K10" s="62"/>
      <c r="L10" s="62"/>
      <c r="M10" s="62"/>
      <c r="N10" s="62"/>
      <c r="O10" s="62"/>
    </row>
    <row r="11" spans="1:15" s="37" customFormat="1" ht="19.5" customHeight="1">
      <c r="A11" s="43" t="s">
        <v>177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0"/>
      <c r="J11" s="62" t="s">
        <v>166</v>
      </c>
      <c r="K11" s="62" t="s">
        <v>166</v>
      </c>
      <c r="L11" s="62" t="s">
        <v>173</v>
      </c>
      <c r="M11" s="62" t="s">
        <v>209</v>
      </c>
      <c r="N11" s="62" t="s">
        <v>173</v>
      </c>
      <c r="O11" s="62" t="s">
        <v>173</v>
      </c>
    </row>
    <row r="12" spans="1:15" s="37" customFormat="1" ht="19.5" customHeight="1">
      <c r="A12" s="43" t="s">
        <v>179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0"/>
      <c r="J12" s="62" t="s">
        <v>167</v>
      </c>
      <c r="K12" s="62" t="s">
        <v>167</v>
      </c>
      <c r="L12" s="62" t="s">
        <v>167</v>
      </c>
      <c r="M12" s="62" t="s">
        <v>167</v>
      </c>
      <c r="N12" s="62" t="s">
        <v>167</v>
      </c>
      <c r="O12" s="62" t="s">
        <v>167</v>
      </c>
    </row>
    <row r="13" spans="1:15" s="37" customFormat="1" ht="19.5" customHeight="1">
      <c r="A13" s="43" t="s">
        <v>180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0"/>
      <c r="J13" s="23" t="s">
        <v>167</v>
      </c>
      <c r="K13" s="63" t="s">
        <v>167</v>
      </c>
      <c r="L13" s="63" t="s">
        <v>173</v>
      </c>
      <c r="M13" s="63" t="s">
        <v>167</v>
      </c>
      <c r="N13" s="62" t="s">
        <v>167</v>
      </c>
      <c r="O13" s="63" t="s">
        <v>167</v>
      </c>
    </row>
    <row r="14" spans="1:15" s="37" customFormat="1" ht="19.5" customHeight="1">
      <c r="A14" s="43" t="s">
        <v>181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1"/>
      <c r="J14" s="62" t="s">
        <v>183</v>
      </c>
      <c r="K14" s="62" t="s">
        <v>173</v>
      </c>
      <c r="L14" s="62" t="s">
        <v>173</v>
      </c>
      <c r="M14" s="62" t="s">
        <v>173</v>
      </c>
      <c r="N14" s="62" t="s">
        <v>173</v>
      </c>
      <c r="O14" s="62" t="s">
        <v>167</v>
      </c>
    </row>
    <row r="15" spans="1:15" s="37" customFormat="1" ht="19.5" customHeight="1">
      <c r="A15" s="43" t="s">
        <v>182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4"/>
      <c r="J15" s="62" t="s">
        <v>167</v>
      </c>
      <c r="K15" s="62" t="s">
        <v>167</v>
      </c>
      <c r="L15" s="62" t="s">
        <v>167</v>
      </c>
      <c r="M15" s="62" t="s">
        <v>167</v>
      </c>
      <c r="N15" s="62" t="s">
        <v>210</v>
      </c>
      <c r="O15" s="63" t="s">
        <v>174</v>
      </c>
    </row>
    <row r="16" spans="1:15" s="37" customFormat="1" ht="19.5" customHeight="1">
      <c r="A16" s="43" t="s">
        <v>184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4"/>
      <c r="J16" s="62" t="s">
        <v>167</v>
      </c>
      <c r="K16" s="62" t="s">
        <v>167</v>
      </c>
      <c r="L16" s="62" t="s">
        <v>167</v>
      </c>
      <c r="M16" s="62" t="s">
        <v>167</v>
      </c>
      <c r="N16" s="62" t="s">
        <v>167</v>
      </c>
      <c r="O16" s="62" t="s">
        <v>167</v>
      </c>
    </row>
    <row r="17" spans="1:15" s="37" customFormat="1" ht="19.5" customHeight="1">
      <c r="A17" s="43" t="s">
        <v>185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4"/>
      <c r="J17" s="62" t="s">
        <v>167</v>
      </c>
      <c r="K17" s="62" t="s">
        <v>167</v>
      </c>
      <c r="L17" s="62" t="s">
        <v>167</v>
      </c>
      <c r="M17" s="62" t="s">
        <v>167</v>
      </c>
      <c r="N17" s="62" t="s">
        <v>167</v>
      </c>
      <c r="O17" s="62" t="s">
        <v>167</v>
      </c>
    </row>
    <row r="18" spans="1:15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4"/>
      <c r="J18" s="65"/>
      <c r="K18" s="66"/>
      <c r="L18" s="66"/>
      <c r="M18" s="66"/>
      <c r="N18" s="65"/>
      <c r="O18" s="66"/>
    </row>
    <row r="20" spans="1:15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4.25">
      <c r="A21" s="38" t="s">
        <v>188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4.25">
      <c r="A22" s="59"/>
      <c r="B22" s="59"/>
      <c r="C22" s="59"/>
      <c r="D22" s="59"/>
      <c r="E22" s="59"/>
      <c r="G22" s="58"/>
      <c r="H22" s="58"/>
      <c r="J22" s="67"/>
      <c r="L22" s="58"/>
      <c r="M22" s="58"/>
      <c r="N22" s="58"/>
    </row>
    <row r="23" spans="1:15" ht="26.1" customHeight="1">
      <c r="A23" s="58" t="s">
        <v>211</v>
      </c>
      <c r="E23" s="58" t="s">
        <v>192</v>
      </c>
      <c r="J23" s="58" t="s">
        <v>193</v>
      </c>
    </row>
  </sheetData>
  <mergeCells count="6">
    <mergeCell ref="A1:O1"/>
    <mergeCell ref="C2:H2"/>
    <mergeCell ref="K2:O2"/>
    <mergeCell ref="J3:O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31" sqref="A31:J31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2.1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9.25" style="68" customWidth="1"/>
    <col min="12" max="16384" width="10.125" style="68"/>
  </cols>
  <sheetData>
    <row r="1" spans="1:11" ht="25.5">
      <c r="A1" s="315" t="s">
        <v>212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69" t="s">
        <v>54</v>
      </c>
      <c r="B2" s="316" t="s">
        <v>55</v>
      </c>
      <c r="C2" s="316"/>
      <c r="D2" s="70" t="s">
        <v>61</v>
      </c>
      <c r="E2" s="71" t="s">
        <v>62</v>
      </c>
      <c r="F2" s="72"/>
      <c r="G2" s="72" t="s">
        <v>213</v>
      </c>
      <c r="H2" s="73" t="s">
        <v>69</v>
      </c>
      <c r="I2" s="91" t="s">
        <v>57</v>
      </c>
      <c r="J2" s="317" t="s">
        <v>214</v>
      </c>
      <c r="K2" s="318"/>
    </row>
    <row r="3" spans="1:11">
      <c r="A3" s="74" t="s">
        <v>76</v>
      </c>
      <c r="B3" s="319">
        <v>1320</v>
      </c>
      <c r="C3" s="319"/>
      <c r="D3" s="76" t="s">
        <v>215</v>
      </c>
      <c r="E3" s="320" t="s">
        <v>64</v>
      </c>
      <c r="F3" s="321"/>
      <c r="G3" s="321"/>
      <c r="H3" s="295" t="s">
        <v>216</v>
      </c>
      <c r="I3" s="295"/>
      <c r="J3" s="295"/>
      <c r="K3" s="296"/>
    </row>
    <row r="4" spans="1:11">
      <c r="A4" s="77" t="s">
        <v>73</v>
      </c>
      <c r="B4" s="78" t="s">
        <v>217</v>
      </c>
      <c r="C4" s="79"/>
      <c r="D4" s="80" t="s">
        <v>218</v>
      </c>
      <c r="E4" s="321" t="s">
        <v>219</v>
      </c>
      <c r="F4" s="321"/>
      <c r="G4" s="321"/>
      <c r="H4" s="241" t="s">
        <v>220</v>
      </c>
      <c r="I4" s="241"/>
      <c r="J4" s="88" t="s">
        <v>66</v>
      </c>
      <c r="K4" s="94" t="s">
        <v>67</v>
      </c>
    </row>
    <row r="5" spans="1:11">
      <c r="A5" s="77" t="s">
        <v>221</v>
      </c>
      <c r="B5" s="319">
        <v>3</v>
      </c>
      <c r="C5" s="319"/>
      <c r="D5" s="76" t="s">
        <v>219</v>
      </c>
      <c r="E5" s="76" t="s">
        <v>222</v>
      </c>
      <c r="F5" s="76"/>
      <c r="G5" s="76" t="s">
        <v>223</v>
      </c>
      <c r="H5" s="241" t="s">
        <v>224</v>
      </c>
      <c r="I5" s="241"/>
      <c r="J5" s="88" t="s">
        <v>66</v>
      </c>
      <c r="K5" s="94" t="s">
        <v>67</v>
      </c>
    </row>
    <row r="6" spans="1:11">
      <c r="A6" s="81" t="s">
        <v>225</v>
      </c>
      <c r="B6" s="211">
        <v>125</v>
      </c>
      <c r="C6" s="211"/>
      <c r="D6" s="82" t="s">
        <v>226</v>
      </c>
      <c r="E6" s="83">
        <v>1320</v>
      </c>
      <c r="F6" s="83"/>
      <c r="G6" s="82"/>
      <c r="H6" s="322" t="s">
        <v>227</v>
      </c>
      <c r="I6" s="322"/>
      <c r="J6" s="90" t="s">
        <v>66</v>
      </c>
      <c r="K6" s="95" t="s">
        <v>67</v>
      </c>
    </row>
    <row r="7" spans="1:1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>
      <c r="A8" s="87" t="s">
        <v>228</v>
      </c>
      <c r="B8" s="72" t="s">
        <v>229</v>
      </c>
      <c r="C8" s="72" t="s">
        <v>230</v>
      </c>
      <c r="D8" s="72" t="s">
        <v>231</v>
      </c>
      <c r="E8" s="72" t="s">
        <v>232</v>
      </c>
      <c r="F8" s="72" t="s">
        <v>233</v>
      </c>
      <c r="G8" s="323"/>
      <c r="H8" s="324"/>
      <c r="I8" s="324"/>
      <c r="J8" s="324"/>
      <c r="K8" s="325"/>
    </row>
    <row r="9" spans="1:11">
      <c r="A9" s="240" t="s">
        <v>234</v>
      </c>
      <c r="B9" s="241"/>
      <c r="C9" s="88" t="s">
        <v>66</v>
      </c>
      <c r="D9" s="88" t="s">
        <v>67</v>
      </c>
      <c r="E9" s="76" t="s">
        <v>235</v>
      </c>
      <c r="F9" s="89" t="s">
        <v>236</v>
      </c>
      <c r="G9" s="326"/>
      <c r="H9" s="327"/>
      <c r="I9" s="327"/>
      <c r="J9" s="327"/>
      <c r="K9" s="328"/>
    </row>
    <row r="10" spans="1:11">
      <c r="A10" s="240" t="s">
        <v>237</v>
      </c>
      <c r="B10" s="241"/>
      <c r="C10" s="88" t="s">
        <v>66</v>
      </c>
      <c r="D10" s="88" t="s">
        <v>67</v>
      </c>
      <c r="E10" s="76" t="s">
        <v>238</v>
      </c>
      <c r="F10" s="89" t="s">
        <v>239</v>
      </c>
      <c r="G10" s="326" t="s">
        <v>240</v>
      </c>
      <c r="H10" s="327"/>
      <c r="I10" s="327"/>
      <c r="J10" s="327"/>
      <c r="K10" s="328"/>
    </row>
    <row r="11" spans="1:11">
      <c r="A11" s="301" t="s">
        <v>201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74" t="s">
        <v>88</v>
      </c>
      <c r="B12" s="88" t="s">
        <v>84</v>
      </c>
      <c r="C12" s="88" t="s">
        <v>85</v>
      </c>
      <c r="D12" s="89"/>
      <c r="E12" s="76" t="s">
        <v>86</v>
      </c>
      <c r="F12" s="88" t="s">
        <v>84</v>
      </c>
      <c r="G12" s="88" t="s">
        <v>85</v>
      </c>
      <c r="H12" s="88"/>
      <c r="I12" s="76" t="s">
        <v>241</v>
      </c>
      <c r="J12" s="88" t="s">
        <v>84</v>
      </c>
      <c r="K12" s="94" t="s">
        <v>85</v>
      </c>
    </row>
    <row r="13" spans="1:11">
      <c r="A13" s="74" t="s">
        <v>91</v>
      </c>
      <c r="B13" s="88" t="s">
        <v>84</v>
      </c>
      <c r="C13" s="88" t="s">
        <v>85</v>
      </c>
      <c r="D13" s="89"/>
      <c r="E13" s="76" t="s">
        <v>96</v>
      </c>
      <c r="F13" s="88" t="s">
        <v>84</v>
      </c>
      <c r="G13" s="88" t="s">
        <v>85</v>
      </c>
      <c r="H13" s="88"/>
      <c r="I13" s="76" t="s">
        <v>242</v>
      </c>
      <c r="J13" s="88" t="s">
        <v>84</v>
      </c>
      <c r="K13" s="94" t="s">
        <v>85</v>
      </c>
    </row>
    <row r="14" spans="1:11">
      <c r="A14" s="81" t="s">
        <v>243</v>
      </c>
      <c r="B14" s="90" t="s">
        <v>84</v>
      </c>
      <c r="C14" s="90" t="s">
        <v>85</v>
      </c>
      <c r="D14" s="83"/>
      <c r="E14" s="82" t="s">
        <v>244</v>
      </c>
      <c r="F14" s="90" t="s">
        <v>84</v>
      </c>
      <c r="G14" s="90" t="s">
        <v>85</v>
      </c>
      <c r="H14" s="90"/>
      <c r="I14" s="82" t="s">
        <v>245</v>
      </c>
      <c r="J14" s="90" t="s">
        <v>84</v>
      </c>
      <c r="K14" s="95" t="s">
        <v>85</v>
      </c>
    </row>
    <row r="15" spans="1:1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>
      <c r="A16" s="294" t="s">
        <v>246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40" t="s">
        <v>247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0"/>
    </row>
    <row r="18" spans="1:11">
      <c r="A18" s="240" t="s">
        <v>248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0"/>
    </row>
    <row r="19" spans="1:11">
      <c r="A19" s="329" t="s">
        <v>249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>
      <c r="A20" s="286" t="s">
        <v>250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32"/>
    </row>
    <row r="21" spans="1:11">
      <c r="A21" s="286" t="s">
        <v>251</v>
      </c>
      <c r="B21" s="287"/>
      <c r="C21" s="287"/>
      <c r="D21" s="287"/>
      <c r="E21" s="287"/>
      <c r="F21" s="287"/>
      <c r="G21" s="287"/>
      <c r="H21" s="287"/>
      <c r="I21" s="287"/>
      <c r="J21" s="287"/>
      <c r="K21" s="332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2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240" t="s">
        <v>126</v>
      </c>
      <c r="B24" s="241"/>
      <c r="C24" s="88" t="s">
        <v>66</v>
      </c>
      <c r="D24" s="88" t="s">
        <v>67</v>
      </c>
      <c r="E24" s="295"/>
      <c r="F24" s="295"/>
      <c r="G24" s="295"/>
      <c r="H24" s="295"/>
      <c r="I24" s="295"/>
      <c r="J24" s="295"/>
      <c r="K24" s="296"/>
    </row>
    <row r="25" spans="1:11">
      <c r="A25" s="92" t="s">
        <v>252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253</v>
      </c>
      <c r="B27" s="340"/>
      <c r="C27" s="340"/>
      <c r="D27" s="340"/>
      <c r="E27" s="340"/>
      <c r="F27" s="340"/>
      <c r="G27" s="340"/>
      <c r="H27" s="340"/>
      <c r="I27" s="340"/>
      <c r="J27" s="340"/>
      <c r="K27" s="97" t="s">
        <v>254</v>
      </c>
    </row>
    <row r="28" spans="1:11">
      <c r="A28" s="341" t="s">
        <v>255</v>
      </c>
      <c r="B28" s="341"/>
      <c r="C28" s="341"/>
      <c r="D28" s="341"/>
      <c r="E28" s="341"/>
      <c r="F28" s="341"/>
      <c r="G28" s="341"/>
      <c r="H28" s="341"/>
      <c r="I28" s="341"/>
      <c r="J28" s="341"/>
      <c r="K28" s="98">
        <v>1</v>
      </c>
    </row>
    <row r="29" spans="1:11">
      <c r="A29" s="342" t="s">
        <v>256</v>
      </c>
      <c r="B29" s="343"/>
      <c r="C29" s="343"/>
      <c r="D29" s="343"/>
      <c r="E29" s="343"/>
      <c r="F29" s="343"/>
      <c r="G29" s="343"/>
      <c r="H29" s="343"/>
      <c r="I29" s="343"/>
      <c r="J29" s="343"/>
      <c r="K29" s="98">
        <v>1</v>
      </c>
    </row>
    <row r="30" spans="1:11">
      <c r="A30" s="342" t="s">
        <v>257</v>
      </c>
      <c r="B30" s="343"/>
      <c r="C30" s="343"/>
      <c r="D30" s="343"/>
      <c r="E30" s="343"/>
      <c r="F30" s="343"/>
      <c r="G30" s="343"/>
      <c r="H30" s="343"/>
      <c r="I30" s="343"/>
      <c r="J30" s="343"/>
      <c r="K30" s="98">
        <v>1</v>
      </c>
    </row>
    <row r="31" spans="1:11">
      <c r="A31" s="342" t="s">
        <v>258</v>
      </c>
      <c r="B31" s="343"/>
      <c r="C31" s="343"/>
      <c r="D31" s="343"/>
      <c r="E31" s="343"/>
      <c r="F31" s="343"/>
      <c r="G31" s="343"/>
      <c r="H31" s="343"/>
      <c r="I31" s="343"/>
      <c r="J31" s="343"/>
      <c r="K31" s="98">
        <v>1</v>
      </c>
    </row>
    <row r="32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98"/>
    </row>
    <row r="33" spans="1:11" ht="23.1" customHeight="1">
      <c r="A33" s="344" t="s">
        <v>259</v>
      </c>
      <c r="B33" s="345"/>
      <c r="C33" s="345"/>
      <c r="D33" s="345"/>
      <c r="E33" s="345"/>
      <c r="F33" s="345"/>
      <c r="G33" s="345"/>
      <c r="H33" s="345"/>
      <c r="I33" s="345"/>
      <c r="J33" s="345"/>
      <c r="K33" s="99">
        <v>4</v>
      </c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2"/>
    </row>
    <row r="35" spans="1:11" ht="23.1" customHeight="1">
      <c r="A35" s="346"/>
      <c r="B35" s="287"/>
      <c r="C35" s="287"/>
      <c r="D35" s="287"/>
      <c r="E35" s="287"/>
      <c r="F35" s="287"/>
      <c r="G35" s="287"/>
      <c r="H35" s="287"/>
      <c r="I35" s="287"/>
      <c r="J35" s="287"/>
      <c r="K35" s="332"/>
    </row>
    <row r="36" spans="1:11" ht="23.1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>
      <c r="A37" s="350" t="s">
        <v>260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>
      <c r="A38" s="240" t="s">
        <v>261</v>
      </c>
      <c r="B38" s="241"/>
      <c r="C38" s="241"/>
      <c r="D38" s="295" t="s">
        <v>262</v>
      </c>
      <c r="E38" s="295"/>
      <c r="F38" s="290" t="s">
        <v>263</v>
      </c>
      <c r="G38" s="353"/>
      <c r="H38" s="241" t="s">
        <v>264</v>
      </c>
      <c r="I38" s="241"/>
      <c r="J38" s="241" t="s">
        <v>265</v>
      </c>
      <c r="K38" s="300"/>
    </row>
    <row r="39" spans="1:11" ht="18.75" customHeight="1">
      <c r="A39" s="77" t="s">
        <v>127</v>
      </c>
      <c r="B39" s="400" t="s">
        <v>370</v>
      </c>
      <c r="C39" s="241"/>
      <c r="D39" s="241"/>
      <c r="E39" s="241"/>
      <c r="F39" s="241"/>
      <c r="G39" s="241"/>
      <c r="H39" s="241"/>
      <c r="I39" s="241"/>
      <c r="J39" s="241"/>
      <c r="K39" s="300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0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0"/>
    </row>
    <row r="42" spans="1:11" ht="32.1" customHeight="1">
      <c r="A42" s="81" t="s">
        <v>139</v>
      </c>
      <c r="B42" s="354" t="s">
        <v>266</v>
      </c>
      <c r="C42" s="354"/>
      <c r="D42" s="82" t="s">
        <v>267</v>
      </c>
      <c r="E42" s="83" t="s">
        <v>142</v>
      </c>
      <c r="F42" s="82" t="s">
        <v>143</v>
      </c>
      <c r="G42" s="93">
        <v>45009</v>
      </c>
      <c r="H42" s="355" t="s">
        <v>145</v>
      </c>
      <c r="I42" s="355"/>
      <c r="J42" s="354" t="s">
        <v>146</v>
      </c>
      <c r="K42" s="356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K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1" type="noConversion"/>
  <pageMargins left="3.8888888888888903E-2" right="0.118055555555556" top="0.118055555555556" bottom="7.8472222222222193E-2" header="0.5" footer="7.8472222222222193E-2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Q23"/>
  <sheetViews>
    <sheetView zoomScale="90" zoomScaleNormal="90" workbookViewId="0">
      <selection activeCell="F19" sqref="F19"/>
    </sheetView>
  </sheetViews>
  <sheetFormatPr defaultColWidth="9" defaultRowHeight="26.1" customHeight="1"/>
  <cols>
    <col min="1" max="1" width="17.125" style="38" customWidth="1"/>
    <col min="2" max="8" width="10.625" style="38" customWidth="1"/>
    <col min="9" max="9" width="2.125" style="38" customWidth="1"/>
    <col min="10" max="15" width="10.625" style="38" customWidth="1"/>
    <col min="16" max="16371" width="9" style="38"/>
  </cols>
  <sheetData>
    <row r="1" spans="1:16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6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266" t="s">
        <v>151</v>
      </c>
      <c r="L2" s="266"/>
      <c r="M2" s="266"/>
      <c r="N2" s="266"/>
      <c r="O2" s="266"/>
    </row>
    <row r="3" spans="1:16" s="37" customFormat="1" ht="18.95" customHeight="1">
      <c r="A3" s="268" t="s">
        <v>152</v>
      </c>
      <c r="B3" s="40" t="s">
        <v>111</v>
      </c>
      <c r="C3" s="40" t="s">
        <v>112</v>
      </c>
      <c r="D3" s="41" t="s">
        <v>113</v>
      </c>
      <c r="E3" s="40" t="s">
        <v>114</v>
      </c>
      <c r="F3" s="40" t="s">
        <v>115</v>
      </c>
      <c r="G3" s="40" t="s">
        <v>116</v>
      </c>
      <c r="H3" s="42" t="s">
        <v>117</v>
      </c>
      <c r="I3" s="270"/>
      <c r="J3" s="267" t="s">
        <v>153</v>
      </c>
      <c r="K3" s="267"/>
      <c r="L3" s="267"/>
      <c r="M3" s="267"/>
      <c r="N3" s="267"/>
      <c r="O3" s="267"/>
    </row>
    <row r="4" spans="1:16" s="37" customFormat="1" ht="18.75" customHeight="1">
      <c r="A4" s="268"/>
      <c r="B4" s="40" t="s">
        <v>154</v>
      </c>
      <c r="C4" s="40" t="s">
        <v>155</v>
      </c>
      <c r="D4" s="41" t="s">
        <v>156</v>
      </c>
      <c r="E4" s="40" t="s">
        <v>157</v>
      </c>
      <c r="F4" s="40" t="s">
        <v>158</v>
      </c>
      <c r="G4" s="40" t="s">
        <v>159</v>
      </c>
      <c r="H4" s="40" t="s">
        <v>160</v>
      </c>
      <c r="I4" s="270"/>
      <c r="J4" s="40" t="s">
        <v>111</v>
      </c>
      <c r="K4" s="40" t="s">
        <v>112</v>
      </c>
      <c r="L4" s="41" t="s">
        <v>113</v>
      </c>
      <c r="M4" s="40" t="s">
        <v>114</v>
      </c>
      <c r="N4" s="40" t="s">
        <v>115</v>
      </c>
      <c r="O4" s="40" t="s">
        <v>116</v>
      </c>
      <c r="P4" s="42"/>
    </row>
    <row r="5" spans="1:16" s="37" customFormat="1" ht="19.5" customHeight="1">
      <c r="A5" s="43" t="s">
        <v>165</v>
      </c>
      <c r="B5" s="44">
        <f>C5-1</f>
        <v>64</v>
      </c>
      <c r="C5" s="44">
        <f>D5-2</f>
        <v>65</v>
      </c>
      <c r="D5" s="45">
        <v>67</v>
      </c>
      <c r="E5" s="44">
        <f>D5+2</f>
        <v>69</v>
      </c>
      <c r="F5" s="44">
        <f>E5+2</f>
        <v>71</v>
      </c>
      <c r="G5" s="44">
        <f>F5+1</f>
        <v>72</v>
      </c>
      <c r="H5" s="44">
        <f>G5+1</f>
        <v>73</v>
      </c>
      <c r="I5" s="270"/>
      <c r="J5" s="61" t="s">
        <v>167</v>
      </c>
      <c r="K5" s="62" t="s">
        <v>167</v>
      </c>
      <c r="L5" s="62" t="s">
        <v>167</v>
      </c>
      <c r="M5" s="62" t="s">
        <v>173</v>
      </c>
      <c r="N5" s="61" t="s">
        <v>173</v>
      </c>
      <c r="O5" s="62" t="s">
        <v>167</v>
      </c>
    </row>
    <row r="6" spans="1:16" s="37" customFormat="1" ht="19.5" customHeight="1">
      <c r="A6" s="43" t="s">
        <v>168</v>
      </c>
      <c r="B6" s="44">
        <f>C6-1</f>
        <v>56.5</v>
      </c>
      <c r="C6" s="44">
        <f>D6-2</f>
        <v>57.5</v>
      </c>
      <c r="D6" s="45">
        <v>59.5</v>
      </c>
      <c r="E6" s="44">
        <f>D6+2</f>
        <v>61.5</v>
      </c>
      <c r="F6" s="44">
        <f>E6+2</f>
        <v>63.5</v>
      </c>
      <c r="G6" s="44">
        <f>F6+1</f>
        <v>64.5</v>
      </c>
      <c r="H6" s="44">
        <f>G6+1</f>
        <v>65.5</v>
      </c>
      <c r="I6" s="270"/>
      <c r="J6" s="62" t="s">
        <v>268</v>
      </c>
      <c r="K6" s="63" t="s">
        <v>173</v>
      </c>
      <c r="L6" s="63" t="s">
        <v>166</v>
      </c>
      <c r="M6" s="63" t="s">
        <v>166</v>
      </c>
      <c r="N6" s="61" t="s">
        <v>269</v>
      </c>
      <c r="O6" s="61" t="s">
        <v>166</v>
      </c>
    </row>
    <row r="7" spans="1:16" s="37" customFormat="1" ht="19.5" customHeight="1">
      <c r="A7" s="43" t="s">
        <v>170</v>
      </c>
      <c r="B7" s="44">
        <f>C7-4</f>
        <v>94</v>
      </c>
      <c r="C7" s="44">
        <f>D7-4</f>
        <v>98</v>
      </c>
      <c r="D7" s="45">
        <v>102</v>
      </c>
      <c r="E7" s="44">
        <f>D7+4</f>
        <v>106</v>
      </c>
      <c r="F7" s="44">
        <f>E7+4</f>
        <v>110</v>
      </c>
      <c r="G7" s="44">
        <f>F7+6</f>
        <v>116</v>
      </c>
      <c r="H7" s="44">
        <f>G7+6</f>
        <v>122</v>
      </c>
      <c r="I7" s="270"/>
      <c r="J7" s="62" t="s">
        <v>167</v>
      </c>
      <c r="K7" s="62" t="s">
        <v>173</v>
      </c>
      <c r="L7" s="62" t="s">
        <v>167</v>
      </c>
      <c r="M7" s="62" t="s">
        <v>174</v>
      </c>
      <c r="N7" s="61" t="s">
        <v>167</v>
      </c>
      <c r="O7" s="61" t="s">
        <v>167</v>
      </c>
    </row>
    <row r="8" spans="1:16" s="37" customFormat="1" ht="19.5" customHeight="1">
      <c r="A8" s="43" t="s">
        <v>172</v>
      </c>
      <c r="B8" s="44">
        <f>C8-4</f>
        <v>87.5</v>
      </c>
      <c r="C8" s="44">
        <f>D8-4</f>
        <v>91.5</v>
      </c>
      <c r="D8" s="45">
        <v>95.5</v>
      </c>
      <c r="E8" s="44">
        <f>D8+4</f>
        <v>99.5</v>
      </c>
      <c r="F8" s="44">
        <f>E8+5</f>
        <v>104.5</v>
      </c>
      <c r="G8" s="44">
        <f>F8+6</f>
        <v>110.5</v>
      </c>
      <c r="H8" s="44">
        <f>G8+7</f>
        <v>117.5</v>
      </c>
      <c r="I8" s="270"/>
      <c r="J8" s="62" t="s">
        <v>167</v>
      </c>
      <c r="K8" s="62" t="s">
        <v>173</v>
      </c>
      <c r="L8" s="62" t="s">
        <v>167</v>
      </c>
      <c r="M8" s="62" t="s">
        <v>174</v>
      </c>
      <c r="N8" s="61" t="s">
        <v>167</v>
      </c>
      <c r="O8" s="62" t="s">
        <v>166</v>
      </c>
    </row>
    <row r="9" spans="1:16" s="37" customFormat="1" ht="19.5" hidden="1" customHeight="1">
      <c r="A9" s="43" t="s">
        <v>175</v>
      </c>
      <c r="B9" s="46">
        <f>C9-1.2</f>
        <v>-2.4</v>
      </c>
      <c r="C9" s="46">
        <f>D9-1.2</f>
        <v>-1.2</v>
      </c>
      <c r="D9" s="47">
        <v>0</v>
      </c>
      <c r="E9" s="46">
        <f>D9+1.2</f>
        <v>1.2</v>
      </c>
      <c r="F9" s="46">
        <f>E9+1.2</f>
        <v>2.4</v>
      </c>
      <c r="G9" s="46">
        <f>F9+1.4</f>
        <v>3.8</v>
      </c>
      <c r="H9" s="46">
        <f>G9+1.4</f>
        <v>5.1999999999999993</v>
      </c>
      <c r="I9" s="270"/>
      <c r="J9" s="62"/>
      <c r="K9" s="62"/>
      <c r="L9" s="62"/>
      <c r="M9" s="62"/>
      <c r="N9" s="62"/>
      <c r="O9" s="62"/>
    </row>
    <row r="10" spans="1:16" s="37" customFormat="1" ht="19.5" hidden="1" customHeight="1">
      <c r="A10" s="43" t="s">
        <v>176</v>
      </c>
      <c r="B10" s="46">
        <f>C10-0.5</f>
        <v>-1</v>
      </c>
      <c r="C10" s="46">
        <f>D10-0.5</f>
        <v>-0.5</v>
      </c>
      <c r="D10" s="47">
        <v>0</v>
      </c>
      <c r="E10" s="46">
        <f t="shared" ref="E10:H10" si="0">D10+0.5</f>
        <v>0.5</v>
      </c>
      <c r="F10" s="46">
        <f t="shared" si="0"/>
        <v>1</v>
      </c>
      <c r="G10" s="46">
        <f t="shared" si="0"/>
        <v>1.5</v>
      </c>
      <c r="H10" s="46">
        <f t="shared" si="0"/>
        <v>2</v>
      </c>
      <c r="I10" s="270"/>
      <c r="J10" s="62"/>
      <c r="K10" s="62"/>
      <c r="L10" s="62"/>
      <c r="M10" s="62"/>
      <c r="N10" s="62"/>
      <c r="O10" s="62"/>
    </row>
    <row r="11" spans="1:16" s="37" customFormat="1" ht="19.5" customHeight="1">
      <c r="A11" s="43" t="s">
        <v>177</v>
      </c>
      <c r="B11" s="48">
        <f>C11-1</f>
        <v>75.5</v>
      </c>
      <c r="C11" s="48">
        <f>D11-1.5</f>
        <v>76.5</v>
      </c>
      <c r="D11" s="49">
        <v>78</v>
      </c>
      <c r="E11" s="48">
        <f>D11+1.5</f>
        <v>79.5</v>
      </c>
      <c r="F11" s="48">
        <f>E11+1.5</f>
        <v>81</v>
      </c>
      <c r="G11" s="48">
        <f>F11+1.1</f>
        <v>82.1</v>
      </c>
      <c r="H11" s="48">
        <f>G11+1.1</f>
        <v>83.199999999999989</v>
      </c>
      <c r="I11" s="270"/>
      <c r="J11" s="62" t="s">
        <v>209</v>
      </c>
      <c r="K11" s="62" t="s">
        <v>166</v>
      </c>
      <c r="L11" s="62" t="s">
        <v>268</v>
      </c>
      <c r="M11" s="62" t="s">
        <v>166</v>
      </c>
      <c r="N11" s="62" t="s">
        <v>173</v>
      </c>
      <c r="O11" s="62" t="s">
        <v>166</v>
      </c>
    </row>
    <row r="12" spans="1:16" s="37" customFormat="1" ht="19.5" customHeight="1">
      <c r="A12" s="43" t="s">
        <v>179</v>
      </c>
      <c r="B12" s="44">
        <f>C12-0.8</f>
        <v>16.399999999999999</v>
      </c>
      <c r="C12" s="44">
        <f>D12-0.8</f>
        <v>17.2</v>
      </c>
      <c r="D12" s="45">
        <v>18</v>
      </c>
      <c r="E12" s="44">
        <f>D12+0.8</f>
        <v>18.8</v>
      </c>
      <c r="F12" s="44">
        <f>E12+0.8</f>
        <v>19.600000000000001</v>
      </c>
      <c r="G12" s="44">
        <f>F12+1.3</f>
        <v>20.900000000000002</v>
      </c>
      <c r="H12" s="44">
        <f>G12+1.3</f>
        <v>22.200000000000003</v>
      </c>
      <c r="I12" s="270"/>
      <c r="J12" s="62" t="s">
        <v>167</v>
      </c>
      <c r="K12" s="62" t="s">
        <v>167</v>
      </c>
      <c r="L12" s="62" t="s">
        <v>167</v>
      </c>
      <c r="M12" s="62" t="s">
        <v>167</v>
      </c>
      <c r="N12" s="62" t="s">
        <v>167</v>
      </c>
      <c r="O12" s="63" t="s">
        <v>167</v>
      </c>
    </row>
    <row r="13" spans="1:16" s="37" customFormat="1" ht="19.5" customHeight="1">
      <c r="A13" s="43" t="s">
        <v>180</v>
      </c>
      <c r="B13" s="50">
        <f>C13-0.6</f>
        <v>12.8</v>
      </c>
      <c r="C13" s="50">
        <f>D13-0.6</f>
        <v>13.4</v>
      </c>
      <c r="D13" s="51">
        <v>14</v>
      </c>
      <c r="E13" s="50">
        <f>D13+0.6</f>
        <v>14.6</v>
      </c>
      <c r="F13" s="50">
        <f>E13+0.6</f>
        <v>15.2</v>
      </c>
      <c r="G13" s="52">
        <f>F13+0.95</f>
        <v>16.149999999999999</v>
      </c>
      <c r="H13" s="52">
        <f>G13+0.95</f>
        <v>17.099999999999998</v>
      </c>
      <c r="I13" s="270"/>
      <c r="J13" s="62" t="s">
        <v>167</v>
      </c>
      <c r="K13" s="62" t="s">
        <v>167</v>
      </c>
      <c r="L13" s="63" t="s">
        <v>173</v>
      </c>
      <c r="M13" s="62" t="s">
        <v>167</v>
      </c>
      <c r="N13" s="62" t="s">
        <v>167</v>
      </c>
      <c r="O13" s="62" t="s">
        <v>167</v>
      </c>
    </row>
    <row r="14" spans="1:16" s="37" customFormat="1" ht="19.5" customHeight="1">
      <c r="A14" s="43" t="s">
        <v>181</v>
      </c>
      <c r="B14" s="50">
        <f>C14-0.4</f>
        <v>8.6999999999999993</v>
      </c>
      <c r="C14" s="50">
        <f>D14-0.4</f>
        <v>9.1</v>
      </c>
      <c r="D14" s="51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271"/>
      <c r="J14" s="62" t="s">
        <v>173</v>
      </c>
      <c r="K14" s="62" t="s">
        <v>173</v>
      </c>
      <c r="L14" s="62" t="s">
        <v>166</v>
      </c>
      <c r="M14" s="62" t="s">
        <v>173</v>
      </c>
      <c r="N14" s="62" t="s">
        <v>173</v>
      </c>
      <c r="O14" s="63" t="s">
        <v>167</v>
      </c>
    </row>
    <row r="15" spans="1:16" s="37" customFormat="1" ht="19.5" customHeight="1">
      <c r="A15" s="43" t="s">
        <v>182</v>
      </c>
      <c r="B15" s="46">
        <f>C15-0.4</f>
        <v>19.200000000000003</v>
      </c>
      <c r="C15" s="46">
        <f>D15-0.4</f>
        <v>19.600000000000001</v>
      </c>
      <c r="D15" s="53">
        <v>20</v>
      </c>
      <c r="E15" s="46">
        <f>D15+0.4</f>
        <v>20.399999999999999</v>
      </c>
      <c r="F15" s="46">
        <f>E15+0.4</f>
        <v>20.799999999999997</v>
      </c>
      <c r="G15" s="46">
        <f>F15+0.6</f>
        <v>21.4</v>
      </c>
      <c r="H15" s="46">
        <f>G15+0.6</f>
        <v>22</v>
      </c>
      <c r="I15" s="64"/>
      <c r="J15" s="62" t="s">
        <v>167</v>
      </c>
      <c r="K15" s="62" t="s">
        <v>167</v>
      </c>
      <c r="L15" s="63" t="s">
        <v>173</v>
      </c>
      <c r="M15" s="62" t="s">
        <v>167</v>
      </c>
      <c r="N15" s="62" t="s">
        <v>167</v>
      </c>
      <c r="O15" s="63" t="s">
        <v>173</v>
      </c>
    </row>
    <row r="16" spans="1:16" s="37" customFormat="1" ht="19.5" customHeight="1">
      <c r="A16" s="43" t="s">
        <v>184</v>
      </c>
      <c r="B16" s="46">
        <f>C16-0.2</f>
        <v>8.6000000000000014</v>
      </c>
      <c r="C16" s="46">
        <f>D16-0.2</f>
        <v>8.8000000000000007</v>
      </c>
      <c r="D16" s="45">
        <v>9</v>
      </c>
      <c r="E16" s="46">
        <f>D16+0.2</f>
        <v>9.1999999999999993</v>
      </c>
      <c r="F16" s="46">
        <f>E16+0.2</f>
        <v>9.3999999999999986</v>
      </c>
      <c r="G16" s="46">
        <f>F16+0.25</f>
        <v>9.6499999999999986</v>
      </c>
      <c r="H16" s="46">
        <f>G16+0.25</f>
        <v>9.8999999999999986</v>
      </c>
      <c r="I16" s="64"/>
      <c r="J16" s="62" t="s">
        <v>210</v>
      </c>
      <c r="K16" s="63" t="s">
        <v>174</v>
      </c>
      <c r="L16" s="63" t="s">
        <v>210</v>
      </c>
      <c r="M16" s="63" t="s">
        <v>174</v>
      </c>
      <c r="N16" s="62" t="s">
        <v>167</v>
      </c>
      <c r="O16" s="63" t="s">
        <v>167</v>
      </c>
    </row>
    <row r="17" spans="1:15" s="37" customFormat="1" ht="19.5" customHeight="1">
      <c r="A17" s="43" t="s">
        <v>185</v>
      </c>
      <c r="B17" s="54">
        <v>1.2</v>
      </c>
      <c r="C17" s="54">
        <v>1.2</v>
      </c>
      <c r="D17" s="55">
        <v>1.2</v>
      </c>
      <c r="E17" s="54">
        <v>1.2</v>
      </c>
      <c r="F17" s="54">
        <v>1.2</v>
      </c>
      <c r="G17" s="54">
        <v>1.2</v>
      </c>
      <c r="H17" s="54">
        <v>1.2</v>
      </c>
      <c r="I17" s="64"/>
      <c r="J17" s="62" t="s">
        <v>167</v>
      </c>
      <c r="K17" s="62" t="s">
        <v>167</v>
      </c>
      <c r="L17" s="62" t="s">
        <v>167</v>
      </c>
      <c r="M17" s="62" t="s">
        <v>167</v>
      </c>
      <c r="N17" s="62" t="s">
        <v>167</v>
      </c>
      <c r="O17" s="63" t="s">
        <v>167</v>
      </c>
    </row>
    <row r="18" spans="1:15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4"/>
      <c r="J18" s="65"/>
      <c r="K18" s="66"/>
      <c r="L18" s="66"/>
      <c r="M18" s="66"/>
      <c r="N18" s="65"/>
      <c r="O18" s="66"/>
    </row>
    <row r="20" spans="1:15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14.25">
      <c r="A21" s="38" t="s">
        <v>188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4.25">
      <c r="A22" s="59"/>
      <c r="B22" s="59"/>
      <c r="C22" s="59"/>
      <c r="D22" s="59"/>
      <c r="E22" s="59"/>
      <c r="G22" s="58"/>
      <c r="H22" s="58"/>
      <c r="J22" s="67"/>
      <c r="L22" s="58"/>
      <c r="M22" s="58"/>
      <c r="N22" s="58"/>
    </row>
    <row r="23" spans="1:15" ht="26.1" customHeight="1">
      <c r="A23" s="58" t="s">
        <v>270</v>
      </c>
      <c r="E23" s="58" t="s">
        <v>192</v>
      </c>
      <c r="J23" s="58" t="s">
        <v>193</v>
      </c>
    </row>
  </sheetData>
  <mergeCells count="6">
    <mergeCell ref="A1:O1"/>
    <mergeCell ref="C2:H2"/>
    <mergeCell ref="K2:O2"/>
    <mergeCell ref="J3:O3"/>
    <mergeCell ref="A3:A4"/>
    <mergeCell ref="I2:I14"/>
  </mergeCells>
  <phoneticPr fontId="53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57" t="s">
        <v>271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6" s="2" customFormat="1" ht="16.5">
      <c r="A2" s="366" t="s">
        <v>272</v>
      </c>
      <c r="B2" s="367" t="s">
        <v>273</v>
      </c>
      <c r="C2" s="367" t="s">
        <v>274</v>
      </c>
      <c r="D2" s="367" t="s">
        <v>275</v>
      </c>
      <c r="E2" s="367" t="s">
        <v>276</v>
      </c>
      <c r="F2" s="367" t="s">
        <v>277</v>
      </c>
      <c r="G2" s="367" t="s">
        <v>278</v>
      </c>
      <c r="H2" s="367" t="s">
        <v>279</v>
      </c>
      <c r="I2" s="13" t="s">
        <v>280</v>
      </c>
      <c r="J2" s="13" t="s">
        <v>281</v>
      </c>
      <c r="K2" s="13" t="s">
        <v>282</v>
      </c>
      <c r="L2" s="13" t="s">
        <v>283</v>
      </c>
      <c r="M2" s="13" t="s">
        <v>284</v>
      </c>
      <c r="N2" s="367" t="s">
        <v>285</v>
      </c>
      <c r="O2" s="367" t="s">
        <v>286</v>
      </c>
    </row>
    <row r="3" spans="1:16" s="2" customFormat="1" ht="16.5">
      <c r="A3" s="366"/>
      <c r="B3" s="368"/>
      <c r="C3" s="368"/>
      <c r="D3" s="368"/>
      <c r="E3" s="368"/>
      <c r="F3" s="368"/>
      <c r="G3" s="368"/>
      <c r="H3" s="368"/>
      <c r="I3" s="13" t="s">
        <v>287</v>
      </c>
      <c r="J3" s="13" t="s">
        <v>287</v>
      </c>
      <c r="K3" s="13" t="s">
        <v>287</v>
      </c>
      <c r="L3" s="13" t="s">
        <v>287</v>
      </c>
      <c r="M3" s="13" t="s">
        <v>287</v>
      </c>
      <c r="N3" s="368"/>
      <c r="O3" s="368"/>
    </row>
    <row r="4" spans="1:16" ht="27">
      <c r="A4" s="15">
        <v>1</v>
      </c>
      <c r="B4" s="24" t="s">
        <v>288</v>
      </c>
      <c r="C4" s="24" t="s">
        <v>289</v>
      </c>
      <c r="D4" s="25" t="s">
        <v>119</v>
      </c>
      <c r="E4" s="7" t="s">
        <v>290</v>
      </c>
      <c r="F4" s="6" t="s">
        <v>291</v>
      </c>
      <c r="G4" s="6" t="s">
        <v>66</v>
      </c>
      <c r="H4" s="6"/>
      <c r="I4" s="6" t="s">
        <v>67</v>
      </c>
      <c r="J4" s="6" t="s">
        <v>67</v>
      </c>
      <c r="K4" s="6" t="s">
        <v>67</v>
      </c>
      <c r="L4" s="6" t="s">
        <v>67</v>
      </c>
      <c r="M4" s="6" t="s">
        <v>67</v>
      </c>
      <c r="N4" s="16"/>
      <c r="O4" s="29" t="s">
        <v>292</v>
      </c>
    </row>
    <row r="5" spans="1:16" ht="27">
      <c r="A5" s="15">
        <v>2</v>
      </c>
      <c r="B5" s="26" t="s">
        <v>293</v>
      </c>
      <c r="C5" s="24" t="s">
        <v>289</v>
      </c>
      <c r="D5" s="27" t="s">
        <v>120</v>
      </c>
      <c r="E5" s="7" t="s">
        <v>290</v>
      </c>
      <c r="F5" s="6" t="s">
        <v>291</v>
      </c>
      <c r="G5" s="6" t="s">
        <v>66</v>
      </c>
      <c r="H5" s="6"/>
      <c r="I5" s="6" t="s">
        <v>67</v>
      </c>
      <c r="J5" s="6" t="s">
        <v>67</v>
      </c>
      <c r="K5" s="6" t="s">
        <v>67</v>
      </c>
      <c r="L5" s="6" t="s">
        <v>66</v>
      </c>
      <c r="M5" s="6" t="s">
        <v>67</v>
      </c>
      <c r="N5" s="16"/>
      <c r="O5" s="29" t="s">
        <v>294</v>
      </c>
      <c r="P5" s="369" t="s">
        <v>295</v>
      </c>
    </row>
    <row r="6" spans="1:16" ht="27">
      <c r="A6" s="15">
        <v>3</v>
      </c>
      <c r="B6" s="24" t="s">
        <v>296</v>
      </c>
      <c r="C6" s="24" t="s">
        <v>289</v>
      </c>
      <c r="D6" s="25" t="s">
        <v>121</v>
      </c>
      <c r="E6" s="7" t="s">
        <v>290</v>
      </c>
      <c r="F6" s="6" t="s">
        <v>291</v>
      </c>
      <c r="G6" s="6" t="s">
        <v>66</v>
      </c>
      <c r="H6" s="6"/>
      <c r="I6" s="6" t="s">
        <v>67</v>
      </c>
      <c r="J6" s="6" t="s">
        <v>67</v>
      </c>
      <c r="K6" s="6" t="s">
        <v>67</v>
      </c>
      <c r="L6" s="6" t="s">
        <v>66</v>
      </c>
      <c r="M6" s="6" t="s">
        <v>67</v>
      </c>
      <c r="N6" s="16"/>
      <c r="O6" s="29" t="s">
        <v>294</v>
      </c>
      <c r="P6" s="369"/>
    </row>
    <row r="7" spans="1:16">
      <c r="A7" s="15"/>
      <c r="B7" s="24"/>
      <c r="C7" s="24"/>
      <c r="D7" s="25"/>
      <c r="E7" s="36"/>
      <c r="F7" s="6"/>
      <c r="G7" s="6"/>
      <c r="H7" s="6"/>
      <c r="I7" s="6"/>
      <c r="J7" s="6"/>
      <c r="K7" s="6"/>
      <c r="L7" s="6"/>
      <c r="M7" s="6"/>
      <c r="N7" s="16"/>
      <c r="O7" s="29"/>
    </row>
    <row r="8" spans="1:16">
      <c r="A8" s="15"/>
      <c r="B8" s="24"/>
      <c r="C8" s="24"/>
      <c r="D8" s="27"/>
      <c r="E8" s="35"/>
      <c r="F8" s="6"/>
      <c r="G8" s="6"/>
      <c r="H8" s="6"/>
      <c r="I8" s="6"/>
      <c r="J8" s="6"/>
      <c r="K8" s="6"/>
      <c r="L8" s="6"/>
      <c r="M8" s="6"/>
      <c r="N8" s="15"/>
      <c r="O8" s="29"/>
    </row>
    <row r="9" spans="1:16">
      <c r="A9" s="15"/>
      <c r="B9" s="24"/>
      <c r="C9" s="24"/>
      <c r="D9" s="29"/>
      <c r="E9" s="35"/>
      <c r="F9" s="6"/>
      <c r="G9" s="6"/>
      <c r="H9" s="6"/>
      <c r="I9" s="6"/>
      <c r="J9" s="6"/>
      <c r="K9" s="6"/>
      <c r="L9" s="6"/>
      <c r="M9" s="6"/>
      <c r="N9" s="15"/>
      <c r="O9" s="29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6" s="12" customFormat="1" ht="18.75">
      <c r="A12" s="358" t="s">
        <v>297</v>
      </c>
      <c r="B12" s="359"/>
      <c r="C12" s="359"/>
      <c r="D12" s="360"/>
      <c r="E12" s="361"/>
      <c r="F12" s="362"/>
      <c r="G12" s="362"/>
      <c r="H12" s="362"/>
      <c r="I12" s="363"/>
      <c r="J12" s="358" t="s">
        <v>298</v>
      </c>
      <c r="K12" s="359"/>
      <c r="L12" s="359"/>
      <c r="M12" s="360"/>
      <c r="N12" s="9"/>
      <c r="O12" s="11"/>
    </row>
    <row r="13" spans="1:16" ht="16.5">
      <c r="A13" s="364" t="s">
        <v>299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6">
    <mergeCell ref="P5:P6"/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workbookViewId="0">
      <selection activeCell="C4" sqref="C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300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2" customFormat="1" ht="16.5">
      <c r="A2" s="366" t="s">
        <v>272</v>
      </c>
      <c r="B2" s="367" t="s">
        <v>277</v>
      </c>
      <c r="C2" s="367" t="s">
        <v>273</v>
      </c>
      <c r="D2" s="367" t="s">
        <v>274</v>
      </c>
      <c r="E2" s="367" t="s">
        <v>275</v>
      </c>
      <c r="F2" s="367" t="s">
        <v>276</v>
      </c>
      <c r="G2" s="366" t="s">
        <v>301</v>
      </c>
      <c r="H2" s="366"/>
      <c r="I2" s="366" t="s">
        <v>302</v>
      </c>
      <c r="J2" s="366"/>
      <c r="K2" s="373" t="s">
        <v>303</v>
      </c>
      <c r="L2" s="375" t="s">
        <v>304</v>
      </c>
      <c r="M2" s="377" t="s">
        <v>305</v>
      </c>
    </row>
    <row r="3" spans="1:13" s="2" customFormat="1" ht="16.5">
      <c r="A3" s="366"/>
      <c r="B3" s="368"/>
      <c r="C3" s="368"/>
      <c r="D3" s="368"/>
      <c r="E3" s="368"/>
      <c r="F3" s="368"/>
      <c r="G3" s="13" t="s">
        <v>306</v>
      </c>
      <c r="H3" s="13" t="s">
        <v>307</v>
      </c>
      <c r="I3" s="13" t="s">
        <v>306</v>
      </c>
      <c r="J3" s="13" t="s">
        <v>307</v>
      </c>
      <c r="K3" s="374"/>
      <c r="L3" s="376"/>
      <c r="M3" s="378"/>
    </row>
    <row r="4" spans="1:13" ht="27">
      <c r="A4" s="15">
        <v>1</v>
      </c>
      <c r="B4" s="6" t="s">
        <v>291</v>
      </c>
      <c r="C4" s="24" t="s">
        <v>288</v>
      </c>
      <c r="D4" s="24" t="s">
        <v>289</v>
      </c>
      <c r="E4" s="25" t="s">
        <v>119</v>
      </c>
      <c r="F4" s="7" t="s">
        <v>290</v>
      </c>
      <c r="G4" s="8">
        <v>1.4999999999999999E-2</v>
      </c>
      <c r="H4" s="33">
        <v>0.01</v>
      </c>
      <c r="I4" s="8">
        <v>5.0000000000000001E-3</v>
      </c>
      <c r="J4" s="33">
        <v>0.01</v>
      </c>
      <c r="K4" s="6"/>
      <c r="L4" s="6" t="s">
        <v>94</v>
      </c>
      <c r="M4" s="6" t="s">
        <v>292</v>
      </c>
    </row>
    <row r="5" spans="1:13" ht="27">
      <c r="A5" s="15">
        <v>2</v>
      </c>
      <c r="B5" s="6" t="s">
        <v>291</v>
      </c>
      <c r="C5" s="26" t="s">
        <v>293</v>
      </c>
      <c r="D5" s="24" t="s">
        <v>289</v>
      </c>
      <c r="E5" s="27" t="s">
        <v>120</v>
      </c>
      <c r="F5" s="7" t="s">
        <v>290</v>
      </c>
      <c r="G5" s="8">
        <v>1.4999999999999999E-2</v>
      </c>
      <c r="H5" s="33">
        <v>0.01</v>
      </c>
      <c r="I5" s="8">
        <v>5.0000000000000001E-3</v>
      </c>
      <c r="J5" s="33">
        <v>0.01</v>
      </c>
      <c r="K5" s="6"/>
      <c r="L5" s="6" t="s">
        <v>94</v>
      </c>
      <c r="M5" s="6" t="s">
        <v>292</v>
      </c>
    </row>
    <row r="6" spans="1:13" ht="27">
      <c r="A6" s="15">
        <v>3</v>
      </c>
      <c r="B6" s="6" t="s">
        <v>291</v>
      </c>
      <c r="C6" s="24" t="s">
        <v>296</v>
      </c>
      <c r="D6" s="24" t="s">
        <v>289</v>
      </c>
      <c r="E6" s="25" t="s">
        <v>121</v>
      </c>
      <c r="F6" s="7" t="s">
        <v>290</v>
      </c>
      <c r="G6" s="8">
        <v>1.4999999999999999E-2</v>
      </c>
      <c r="H6" s="33">
        <v>5.0000000000000001E-3</v>
      </c>
      <c r="I6" s="8">
        <v>0.01</v>
      </c>
      <c r="J6" s="33">
        <v>1.4999999999999999E-2</v>
      </c>
      <c r="K6" s="6"/>
      <c r="L6" s="6" t="s">
        <v>94</v>
      </c>
      <c r="M6" s="6" t="s">
        <v>292</v>
      </c>
    </row>
    <row r="7" spans="1:13">
      <c r="A7" s="15"/>
      <c r="B7" s="34"/>
      <c r="C7" s="24"/>
      <c r="D7" s="24"/>
      <c r="E7" s="29"/>
      <c r="F7" s="35"/>
      <c r="G7" s="8"/>
      <c r="H7" s="33"/>
      <c r="I7" s="8"/>
      <c r="J7" s="33"/>
      <c r="K7" s="5"/>
      <c r="L7" s="6"/>
      <c r="M7" s="6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2" customFormat="1" ht="18.75">
      <c r="A10" s="358" t="s">
        <v>308</v>
      </c>
      <c r="B10" s="359"/>
      <c r="C10" s="359"/>
      <c r="D10" s="359"/>
      <c r="E10" s="360"/>
      <c r="F10" s="361"/>
      <c r="G10" s="363"/>
      <c r="H10" s="358" t="s">
        <v>309</v>
      </c>
      <c r="I10" s="359"/>
      <c r="J10" s="359"/>
      <c r="K10" s="360"/>
      <c r="L10" s="370"/>
      <c r="M10" s="371"/>
    </row>
    <row r="11" spans="1:13" ht="16.5">
      <c r="A11" s="372" t="s">
        <v>310</v>
      </c>
      <c r="B11" s="372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3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workbookViewId="0">
      <selection activeCell="F4" sqref="F4:F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6.75" style="1" customWidth="1"/>
    <col min="6" max="6" width="14.375" style="1" customWidth="1"/>
    <col min="7" max="7" width="7.5" style="1" customWidth="1"/>
    <col min="8" max="9" width="6.375" style="1" customWidth="1"/>
    <col min="10" max="10" width="8.125" style="1" customWidth="1"/>
    <col min="11" max="11" width="12.125" style="1" customWidth="1"/>
    <col min="12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57" t="s">
        <v>311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2" customFormat="1" ht="15.95" customHeight="1">
      <c r="A2" s="382" t="s">
        <v>312</v>
      </c>
      <c r="B2" s="382" t="s">
        <v>277</v>
      </c>
      <c r="C2" s="382" t="s">
        <v>273</v>
      </c>
      <c r="D2" s="382" t="s">
        <v>274</v>
      </c>
      <c r="E2" s="382" t="s">
        <v>275</v>
      </c>
      <c r="F2" s="382" t="s">
        <v>276</v>
      </c>
      <c r="G2" s="379" t="s">
        <v>313</v>
      </c>
      <c r="H2" s="380"/>
      <c r="I2" s="381"/>
      <c r="J2" s="379" t="s">
        <v>314</v>
      </c>
      <c r="K2" s="380"/>
      <c r="L2" s="381"/>
      <c r="M2" s="379" t="s">
        <v>315</v>
      </c>
      <c r="N2" s="380"/>
      <c r="O2" s="381"/>
      <c r="P2" s="379" t="s">
        <v>316</v>
      </c>
      <c r="Q2" s="380"/>
      <c r="R2" s="381"/>
      <c r="S2" s="380" t="s">
        <v>317</v>
      </c>
      <c r="T2" s="380"/>
      <c r="U2" s="381"/>
      <c r="V2" s="393" t="s">
        <v>318</v>
      </c>
      <c r="W2" s="393" t="s">
        <v>286</v>
      </c>
    </row>
    <row r="3" spans="1:23" s="2" customFormat="1" ht="18" customHeight="1">
      <c r="A3" s="383"/>
      <c r="B3" s="387"/>
      <c r="C3" s="387"/>
      <c r="D3" s="387"/>
      <c r="E3" s="387"/>
      <c r="F3" s="387"/>
      <c r="G3" s="4" t="s">
        <v>319</v>
      </c>
      <c r="H3" s="4" t="s">
        <v>68</v>
      </c>
      <c r="I3" s="4" t="s">
        <v>277</v>
      </c>
      <c r="J3" s="4" t="s">
        <v>319</v>
      </c>
      <c r="K3" s="4" t="s">
        <v>68</v>
      </c>
      <c r="L3" s="4" t="s">
        <v>277</v>
      </c>
      <c r="M3" s="4" t="s">
        <v>319</v>
      </c>
      <c r="N3" s="4" t="s">
        <v>68</v>
      </c>
      <c r="O3" s="4" t="s">
        <v>277</v>
      </c>
      <c r="P3" s="4" t="s">
        <v>319</v>
      </c>
      <c r="Q3" s="4" t="s">
        <v>68</v>
      </c>
      <c r="R3" s="4" t="s">
        <v>277</v>
      </c>
      <c r="S3" s="4" t="s">
        <v>319</v>
      </c>
      <c r="T3" s="4" t="s">
        <v>68</v>
      </c>
      <c r="U3" s="4" t="s">
        <v>277</v>
      </c>
      <c r="V3" s="394"/>
      <c r="W3" s="394"/>
    </row>
    <row r="4" spans="1:23" ht="14.25" customHeight="1">
      <c r="A4" s="384" t="s">
        <v>320</v>
      </c>
      <c r="B4" s="6" t="s">
        <v>291</v>
      </c>
      <c r="C4" s="24" t="s">
        <v>288</v>
      </c>
      <c r="D4" s="24" t="s">
        <v>289</v>
      </c>
      <c r="E4" s="25" t="s">
        <v>119</v>
      </c>
      <c r="F4" s="390" t="s">
        <v>290</v>
      </c>
      <c r="G4" s="6"/>
      <c r="H4" s="6" t="s">
        <v>88</v>
      </c>
      <c r="I4" s="6" t="s">
        <v>321</v>
      </c>
      <c r="J4" s="6"/>
      <c r="K4" s="6" t="s">
        <v>322</v>
      </c>
      <c r="L4" s="6" t="s">
        <v>323</v>
      </c>
      <c r="M4" s="6"/>
      <c r="N4" s="6" t="s">
        <v>324</v>
      </c>
      <c r="O4" s="18" t="s">
        <v>325</v>
      </c>
      <c r="P4" s="32"/>
      <c r="Q4" s="4" t="s">
        <v>326</v>
      </c>
      <c r="R4" s="4" t="s">
        <v>327</v>
      </c>
      <c r="S4" s="6"/>
      <c r="T4" s="6"/>
      <c r="U4" s="6"/>
      <c r="V4" s="385" t="s">
        <v>94</v>
      </c>
      <c r="W4" s="6"/>
    </row>
    <row r="5" spans="1:23" ht="14.25" customHeight="1">
      <c r="A5" s="384"/>
      <c r="B5" s="6" t="s">
        <v>291</v>
      </c>
      <c r="C5" s="26" t="s">
        <v>293</v>
      </c>
      <c r="D5" s="24" t="s">
        <v>289</v>
      </c>
      <c r="E5" s="27" t="s">
        <v>120</v>
      </c>
      <c r="F5" s="391"/>
      <c r="G5" s="379" t="s">
        <v>328</v>
      </c>
      <c r="H5" s="380"/>
      <c r="I5" s="381"/>
      <c r="J5" s="379" t="s">
        <v>329</v>
      </c>
      <c r="K5" s="380"/>
      <c r="L5" s="381"/>
      <c r="M5" s="379" t="s">
        <v>330</v>
      </c>
      <c r="N5" s="380"/>
      <c r="O5" s="381"/>
      <c r="P5" s="379" t="s">
        <v>331</v>
      </c>
      <c r="Q5" s="380"/>
      <c r="R5" s="381"/>
      <c r="S5" s="380" t="s">
        <v>332</v>
      </c>
      <c r="T5" s="380"/>
      <c r="U5" s="381"/>
      <c r="V5" s="388"/>
      <c r="W5" s="6"/>
    </row>
    <row r="6" spans="1:23" ht="14.25" customHeight="1">
      <c r="A6" s="384"/>
      <c r="B6" s="6" t="s">
        <v>291</v>
      </c>
      <c r="C6" s="24" t="s">
        <v>296</v>
      </c>
      <c r="D6" s="24" t="s">
        <v>289</v>
      </c>
      <c r="E6" s="25" t="s">
        <v>121</v>
      </c>
      <c r="F6" s="391"/>
      <c r="G6" s="4" t="s">
        <v>319</v>
      </c>
      <c r="H6" s="4" t="s">
        <v>68</v>
      </c>
      <c r="I6" s="4" t="s">
        <v>277</v>
      </c>
      <c r="J6" s="4" t="s">
        <v>319</v>
      </c>
      <c r="K6" s="4" t="s">
        <v>68</v>
      </c>
      <c r="L6" s="4" t="s">
        <v>277</v>
      </c>
      <c r="M6" s="4" t="s">
        <v>319</v>
      </c>
      <c r="N6" s="4" t="s">
        <v>68</v>
      </c>
      <c r="O6" s="4" t="s">
        <v>277</v>
      </c>
      <c r="P6" s="4" t="s">
        <v>319</v>
      </c>
      <c r="Q6" s="4" t="s">
        <v>68</v>
      </c>
      <c r="R6" s="4" t="s">
        <v>277</v>
      </c>
      <c r="S6" s="4" t="s">
        <v>319</v>
      </c>
      <c r="T6" s="4" t="s">
        <v>68</v>
      </c>
      <c r="U6" s="4" t="s">
        <v>277</v>
      </c>
      <c r="V6" s="388"/>
      <c r="W6" s="6"/>
    </row>
    <row r="7" spans="1:23" ht="14.25" customHeight="1">
      <c r="A7" s="384"/>
      <c r="B7" s="5"/>
      <c r="C7" s="28"/>
      <c r="D7" s="28"/>
      <c r="E7" s="25"/>
      <c r="F7" s="39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88"/>
      <c r="W7" s="6"/>
    </row>
    <row r="8" spans="1:23" ht="14.25" customHeight="1">
      <c r="A8" s="384"/>
      <c r="B8" s="5"/>
      <c r="C8" s="28"/>
      <c r="D8" s="28"/>
      <c r="E8" s="27"/>
      <c r="F8" s="391"/>
      <c r="G8" s="379" t="s">
        <v>333</v>
      </c>
      <c r="H8" s="380"/>
      <c r="I8" s="381"/>
      <c r="J8" s="379" t="s">
        <v>334</v>
      </c>
      <c r="K8" s="380"/>
      <c r="L8" s="381"/>
      <c r="M8" s="379" t="s">
        <v>335</v>
      </c>
      <c r="N8" s="380"/>
      <c r="O8" s="381"/>
      <c r="P8" s="379" t="s">
        <v>336</v>
      </c>
      <c r="Q8" s="380"/>
      <c r="R8" s="381"/>
      <c r="S8" s="380" t="s">
        <v>337</v>
      </c>
      <c r="T8" s="380"/>
      <c r="U8" s="381"/>
      <c r="V8" s="388"/>
      <c r="W8" s="6"/>
    </row>
    <row r="9" spans="1:23" ht="14.25" customHeight="1">
      <c r="A9" s="384"/>
      <c r="B9" s="5"/>
      <c r="C9" s="24"/>
      <c r="D9" s="24"/>
      <c r="E9" s="29"/>
      <c r="F9" s="391"/>
      <c r="G9" s="4" t="s">
        <v>319</v>
      </c>
      <c r="H9" s="4" t="s">
        <v>68</v>
      </c>
      <c r="I9" s="4" t="s">
        <v>277</v>
      </c>
      <c r="J9" s="4" t="s">
        <v>319</v>
      </c>
      <c r="K9" s="4" t="s">
        <v>68</v>
      </c>
      <c r="L9" s="4" t="s">
        <v>277</v>
      </c>
      <c r="M9" s="4" t="s">
        <v>319</v>
      </c>
      <c r="N9" s="4" t="s">
        <v>68</v>
      </c>
      <c r="O9" s="4" t="s">
        <v>277</v>
      </c>
      <c r="P9" s="4" t="s">
        <v>319</v>
      </c>
      <c r="Q9" s="4" t="s">
        <v>68</v>
      </c>
      <c r="R9" s="4" t="s">
        <v>277</v>
      </c>
      <c r="S9" s="4" t="s">
        <v>319</v>
      </c>
      <c r="T9" s="4" t="s">
        <v>68</v>
      </c>
      <c r="U9" s="4" t="s">
        <v>277</v>
      </c>
      <c r="V9" s="388"/>
      <c r="W9" s="6"/>
    </row>
    <row r="10" spans="1:23" ht="14.25" customHeight="1">
      <c r="A10" s="384"/>
      <c r="B10" s="6"/>
      <c r="C10" s="30"/>
      <c r="D10" s="31"/>
      <c r="E10" s="30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88"/>
      <c r="W10" s="6"/>
    </row>
    <row r="11" spans="1:23" ht="14.25" customHeight="1">
      <c r="A11" s="385" t="s">
        <v>338</v>
      </c>
      <c r="B11" s="385"/>
      <c r="C11" s="389"/>
      <c r="D11" s="389"/>
      <c r="E11" s="6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88" t="s">
        <v>94</v>
      </c>
      <c r="W11" s="6"/>
    </row>
    <row r="12" spans="1:23" ht="14.25" customHeight="1">
      <c r="A12" s="386"/>
      <c r="B12" s="388"/>
      <c r="C12" s="389"/>
      <c r="D12" s="389"/>
      <c r="E12" s="6"/>
      <c r="F12" s="38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88"/>
      <c r="W12" s="6"/>
    </row>
    <row r="13" spans="1:23" ht="14.25" customHeight="1">
      <c r="A13" s="385" t="s">
        <v>339</v>
      </c>
      <c r="B13" s="388"/>
      <c r="C13" s="389"/>
      <c r="D13" s="389"/>
      <c r="E13" s="6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388" t="s">
        <v>94</v>
      </c>
      <c r="W13" s="6"/>
    </row>
    <row r="14" spans="1:23" ht="14.25" customHeight="1">
      <c r="A14" s="386"/>
      <c r="B14" s="386"/>
      <c r="C14" s="389"/>
      <c r="D14" s="389"/>
      <c r="E14" s="6"/>
      <c r="F14" s="38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388"/>
      <c r="W14" s="6"/>
    </row>
    <row r="15" spans="1:23" ht="14.25" customHeight="1">
      <c r="A15" s="385" t="s">
        <v>340</v>
      </c>
      <c r="B15" s="385"/>
      <c r="C15" s="389"/>
      <c r="D15" s="389"/>
      <c r="E15" s="6"/>
      <c r="F15" s="38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388" t="s">
        <v>94</v>
      </c>
      <c r="W15" s="6"/>
    </row>
    <row r="16" spans="1:23" ht="14.25" customHeight="1">
      <c r="A16" s="386"/>
      <c r="B16" s="388"/>
      <c r="C16" s="389"/>
      <c r="D16" s="389"/>
      <c r="E16" s="6"/>
      <c r="F16" s="38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88"/>
      <c r="W16" s="6"/>
    </row>
    <row r="17" spans="1:23" ht="14.25" customHeight="1">
      <c r="A17" s="385" t="s">
        <v>341</v>
      </c>
      <c r="B17" s="388"/>
      <c r="C17" s="389"/>
      <c r="D17" s="389"/>
      <c r="E17" s="6"/>
      <c r="F17" s="38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88" t="s">
        <v>94</v>
      </c>
      <c r="W17" s="5"/>
    </row>
    <row r="18" spans="1:23" ht="14.25" customHeight="1">
      <c r="A18" s="386"/>
      <c r="B18" s="386"/>
      <c r="C18" s="389"/>
      <c r="D18" s="389"/>
      <c r="E18" s="6"/>
      <c r="F18" s="38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88"/>
      <c r="W18" s="5"/>
    </row>
    <row r="19" spans="1:23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ht="29.25" customHeight="1">
      <c r="A20" s="358" t="s">
        <v>342</v>
      </c>
      <c r="B20" s="359"/>
      <c r="C20" s="359"/>
      <c r="D20" s="359"/>
      <c r="E20" s="360"/>
      <c r="F20" s="361"/>
      <c r="G20" s="363"/>
      <c r="H20" s="22"/>
      <c r="I20" s="22"/>
      <c r="J20" s="358" t="s">
        <v>343</v>
      </c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60"/>
      <c r="V20" s="9"/>
      <c r="W20" s="11"/>
    </row>
    <row r="21" spans="1:23" ht="72.95" customHeight="1">
      <c r="A21" s="364" t="s">
        <v>344</v>
      </c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</sheetData>
  <mergeCells count="53">
    <mergeCell ref="V4:V10"/>
    <mergeCell ref="V11:V12"/>
    <mergeCell ref="V13:V14"/>
    <mergeCell ref="V15:V16"/>
    <mergeCell ref="V17:V18"/>
    <mergeCell ref="F4:F10"/>
    <mergeCell ref="F11:F12"/>
    <mergeCell ref="F13:F14"/>
    <mergeCell ref="F15:F16"/>
    <mergeCell ref="F17:F18"/>
    <mergeCell ref="C15:C16"/>
    <mergeCell ref="C17:C18"/>
    <mergeCell ref="D2:D3"/>
    <mergeCell ref="D11:D12"/>
    <mergeCell ref="D13:D14"/>
    <mergeCell ref="D15:D16"/>
    <mergeCell ref="D17:D1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 W5 W6 W9 W10 W11 W12 W13 W14 W15 W16 W7:W8 W17:W18 W19:W23 W2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2" customFormat="1" ht="16.5">
      <c r="A2" s="18" t="s">
        <v>346</v>
      </c>
      <c r="B2" s="19" t="s">
        <v>273</v>
      </c>
      <c r="C2" s="19" t="s">
        <v>274</v>
      </c>
      <c r="D2" s="19" t="s">
        <v>275</v>
      </c>
      <c r="E2" s="19" t="s">
        <v>276</v>
      </c>
      <c r="F2" s="19" t="s">
        <v>277</v>
      </c>
      <c r="G2" s="18" t="s">
        <v>347</v>
      </c>
      <c r="H2" s="18" t="s">
        <v>348</v>
      </c>
      <c r="I2" s="18" t="s">
        <v>349</v>
      </c>
      <c r="J2" s="18" t="s">
        <v>348</v>
      </c>
      <c r="K2" s="18" t="s">
        <v>350</v>
      </c>
      <c r="L2" s="18" t="s">
        <v>348</v>
      </c>
      <c r="M2" s="19" t="s">
        <v>318</v>
      </c>
      <c r="N2" s="19" t="s">
        <v>286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6.5">
      <c r="A4" s="20" t="s">
        <v>346</v>
      </c>
      <c r="B4" s="21" t="s">
        <v>351</v>
      </c>
      <c r="C4" s="21" t="s">
        <v>319</v>
      </c>
      <c r="D4" s="21" t="s">
        <v>275</v>
      </c>
      <c r="E4" s="19" t="s">
        <v>276</v>
      </c>
      <c r="F4" s="19" t="s">
        <v>277</v>
      </c>
      <c r="G4" s="18" t="s">
        <v>347</v>
      </c>
      <c r="H4" s="18" t="s">
        <v>348</v>
      </c>
      <c r="I4" s="18" t="s">
        <v>349</v>
      </c>
      <c r="J4" s="18" t="s">
        <v>348</v>
      </c>
      <c r="K4" s="18" t="s">
        <v>350</v>
      </c>
      <c r="L4" s="18" t="s">
        <v>348</v>
      </c>
      <c r="M4" s="19" t="s">
        <v>318</v>
      </c>
      <c r="N4" s="19" t="s">
        <v>286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2" customFormat="1" ht="18.75">
      <c r="A11" s="358" t="s">
        <v>352</v>
      </c>
      <c r="B11" s="359"/>
      <c r="C11" s="359"/>
      <c r="D11" s="360"/>
      <c r="E11" s="361"/>
      <c r="F11" s="362"/>
      <c r="G11" s="363"/>
      <c r="H11" s="22"/>
      <c r="I11" s="358" t="s">
        <v>353</v>
      </c>
      <c r="J11" s="359"/>
      <c r="K11" s="359"/>
      <c r="L11" s="9"/>
      <c r="M11" s="9"/>
      <c r="N11" s="11"/>
    </row>
    <row r="12" spans="1:14" ht="16.5">
      <c r="A12" s="364" t="s">
        <v>354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workbookViewId="0">
      <selection activeCell="I24" sqref="I24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355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2" customFormat="1" ht="16.5">
      <c r="A2" s="13" t="s">
        <v>312</v>
      </c>
      <c r="B2" s="14" t="s">
        <v>277</v>
      </c>
      <c r="C2" s="14" t="s">
        <v>273</v>
      </c>
      <c r="D2" s="14" t="s">
        <v>274</v>
      </c>
      <c r="E2" s="14" t="s">
        <v>275</v>
      </c>
      <c r="F2" s="14" t="s">
        <v>276</v>
      </c>
      <c r="G2" s="13" t="s">
        <v>356</v>
      </c>
      <c r="H2" s="13" t="s">
        <v>357</v>
      </c>
      <c r="I2" s="13" t="s">
        <v>358</v>
      </c>
      <c r="J2" s="13" t="s">
        <v>359</v>
      </c>
      <c r="K2" s="14" t="s">
        <v>318</v>
      </c>
      <c r="L2" s="14" t="s">
        <v>286</v>
      </c>
    </row>
    <row r="3" spans="1:12">
      <c r="A3" s="15"/>
      <c r="B3" s="16"/>
      <c r="C3" s="17"/>
      <c r="D3" s="16"/>
      <c r="E3" s="6"/>
      <c r="F3" s="16"/>
      <c r="G3" s="16"/>
      <c r="H3" s="15"/>
      <c r="I3" s="16"/>
      <c r="J3" s="16"/>
      <c r="K3" s="16"/>
      <c r="L3" s="16"/>
    </row>
    <row r="4" spans="1:12">
      <c r="A4" s="15"/>
      <c r="B4" s="16"/>
      <c r="C4" s="17"/>
      <c r="D4" s="16"/>
      <c r="E4" s="6"/>
      <c r="F4" s="16"/>
      <c r="G4" s="16"/>
      <c r="H4" s="15"/>
      <c r="I4" s="16"/>
      <c r="J4" s="16"/>
      <c r="K4" s="16"/>
      <c r="L4" s="16"/>
    </row>
    <row r="5" spans="1:12">
      <c r="A5" s="15"/>
      <c r="B5" s="16"/>
      <c r="C5" s="17"/>
      <c r="D5" s="16"/>
      <c r="E5" s="6"/>
      <c r="F5" s="16"/>
      <c r="G5" s="16"/>
      <c r="H5" s="15"/>
      <c r="I5" s="16"/>
      <c r="J5" s="16"/>
      <c r="K5" s="16"/>
      <c r="L5" s="16"/>
    </row>
    <row r="6" spans="1:12">
      <c r="A6" s="15"/>
      <c r="B6" s="16"/>
      <c r="C6" s="17"/>
      <c r="D6" s="16"/>
      <c r="E6" s="6"/>
      <c r="F6" s="16"/>
      <c r="G6" s="16"/>
      <c r="H6" s="15"/>
      <c r="I6" s="16"/>
      <c r="J6" s="16"/>
      <c r="K6" s="16"/>
      <c r="L6" s="16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2" customFormat="1" ht="18.75">
      <c r="A11" s="358" t="s">
        <v>352</v>
      </c>
      <c r="B11" s="359"/>
      <c r="C11" s="359"/>
      <c r="D11" s="359"/>
      <c r="E11" s="360"/>
      <c r="F11" s="361"/>
      <c r="G11" s="363"/>
      <c r="H11" s="358" t="s">
        <v>353</v>
      </c>
      <c r="I11" s="359"/>
      <c r="J11" s="359"/>
      <c r="K11" s="9"/>
      <c r="L11" s="11"/>
    </row>
    <row r="12" spans="1:12" ht="16.5">
      <c r="A12" s="364" t="s">
        <v>360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5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H16" sqref="H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4.37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57" t="s">
        <v>361</v>
      </c>
      <c r="B1" s="357"/>
      <c r="C1" s="357"/>
      <c r="D1" s="357"/>
      <c r="E1" s="357"/>
      <c r="F1" s="357"/>
      <c r="G1" s="357"/>
      <c r="H1" s="357"/>
      <c r="I1" s="357"/>
    </row>
    <row r="2" spans="1:9" s="2" customFormat="1" ht="18" customHeight="1">
      <c r="A2" s="395" t="s">
        <v>272</v>
      </c>
      <c r="B2" s="382" t="s">
        <v>277</v>
      </c>
      <c r="C2" s="382" t="s">
        <v>319</v>
      </c>
      <c r="D2" s="382" t="s">
        <v>275</v>
      </c>
      <c r="E2" s="382" t="s">
        <v>276</v>
      </c>
      <c r="F2" s="4" t="s">
        <v>362</v>
      </c>
      <c r="G2" s="4" t="s">
        <v>302</v>
      </c>
      <c r="H2" s="396" t="s">
        <v>303</v>
      </c>
      <c r="I2" s="398" t="s">
        <v>305</v>
      </c>
    </row>
    <row r="3" spans="1:9" s="2" customFormat="1" ht="18" customHeight="1">
      <c r="A3" s="395"/>
      <c r="B3" s="383"/>
      <c r="C3" s="383"/>
      <c r="D3" s="383"/>
      <c r="E3" s="383"/>
      <c r="F3" s="4" t="s">
        <v>363</v>
      </c>
      <c r="G3" s="4" t="s">
        <v>306</v>
      </c>
      <c r="H3" s="397"/>
      <c r="I3" s="399"/>
    </row>
    <row r="4" spans="1:9" ht="27" customHeight="1">
      <c r="A4" s="5">
        <v>1</v>
      </c>
      <c r="B4" s="5" t="s">
        <v>325</v>
      </c>
      <c r="C4" s="178" t="s">
        <v>364</v>
      </c>
      <c r="D4" s="179" t="s">
        <v>365</v>
      </c>
      <c r="E4" s="7" t="s">
        <v>290</v>
      </c>
      <c r="F4" s="8">
        <v>0.04</v>
      </c>
      <c r="G4" s="8"/>
      <c r="H4" s="6"/>
      <c r="I4" s="6" t="s">
        <v>292</v>
      </c>
    </row>
    <row r="5" spans="1:9" ht="14.25" customHeight="1">
      <c r="A5" s="5">
        <v>2</v>
      </c>
      <c r="B5" s="5" t="s">
        <v>325</v>
      </c>
      <c r="C5" s="178" t="s">
        <v>364</v>
      </c>
      <c r="D5" s="180" t="s">
        <v>366</v>
      </c>
      <c r="E5" s="7" t="s">
        <v>290</v>
      </c>
      <c r="F5" s="8">
        <v>0.04</v>
      </c>
      <c r="G5" s="8"/>
      <c r="H5" s="6"/>
      <c r="I5" s="6" t="s">
        <v>292</v>
      </c>
    </row>
    <row r="6" spans="1:9" ht="14.25" customHeight="1">
      <c r="A6" s="5">
        <v>3</v>
      </c>
      <c r="B6" s="5" t="s">
        <v>325</v>
      </c>
      <c r="C6" s="178" t="s">
        <v>364</v>
      </c>
      <c r="D6" s="181" t="s">
        <v>367</v>
      </c>
      <c r="E6" s="7" t="s">
        <v>290</v>
      </c>
      <c r="F6" s="8">
        <v>0.04</v>
      </c>
      <c r="G6" s="6"/>
      <c r="H6" s="6"/>
      <c r="I6" s="6" t="s">
        <v>292</v>
      </c>
    </row>
    <row r="7" spans="1:9" ht="14.25" customHeight="1">
      <c r="A7" s="5"/>
      <c r="B7" s="5"/>
      <c r="C7" s="6"/>
      <c r="D7" s="6"/>
      <c r="E7" s="6"/>
      <c r="F7" s="6"/>
      <c r="G7" s="6"/>
      <c r="H7" s="6"/>
      <c r="I7" s="6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29.25" customHeight="1">
      <c r="A12" s="358" t="s">
        <v>368</v>
      </c>
      <c r="B12" s="359"/>
      <c r="C12" s="359"/>
      <c r="D12" s="360"/>
      <c r="E12" s="10"/>
      <c r="F12" s="358" t="s">
        <v>309</v>
      </c>
      <c r="G12" s="359"/>
      <c r="H12" s="360"/>
      <c r="I12" s="11"/>
    </row>
    <row r="13" spans="1:9" ht="51.95" customHeight="1">
      <c r="A13" s="364" t="s">
        <v>369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3 I4:I5 I6:I16 I1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  </vt:lpstr>
      <vt:lpstr>中期</vt:lpstr>
      <vt:lpstr>验货尺寸表（大货）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尾期!Print_Area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2023-03-24T12:47:55Z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eadingLayout">
    <vt:bool>true</vt:bool>
  </property>
  <property fmtid="{D5CDD505-2E9C-101B-9397-08002B2CF9AE}" pid="4" name="ICV">
    <vt:lpwstr>9102D0D9FD7C497C96636939B9488C8D</vt:lpwstr>
  </property>
</Properties>
</file>