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2588\3-16日尾期第3批1925件\"/>
    </mc:Choice>
  </mc:AlternateContent>
  <xr:revisionPtr revIDLastSave="0" documentId="13_ncr:1_{02D7A0AA-53B2-4887-A4D9-3CFFAE73F881}" xr6:coauthVersionLast="47" xr6:coauthVersionMax="47" xr10:uidLastSave="{00000000-0000-0000-0000-000000000000}"/>
  <bookViews>
    <workbookView xWindow="0" yWindow="75" windowWidth="17385" windowHeight="10695" tabRatio="830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D12" i="14" l="1"/>
  <c r="E12" i="14"/>
  <c r="F12" i="14"/>
  <c r="G12" i="14"/>
  <c r="B12" i="14"/>
  <c r="D11" i="14"/>
  <c r="E11" i="14"/>
  <c r="F11" i="14"/>
  <c r="G11" i="14"/>
  <c r="B11" i="14"/>
  <c r="D10" i="14"/>
  <c r="E10" i="14"/>
  <c r="F10" i="14"/>
  <c r="G10" i="14"/>
  <c r="B10" i="14"/>
  <c r="D9" i="14"/>
  <c r="E9" i="14"/>
  <c r="F9" i="14"/>
  <c r="G9" i="14"/>
  <c r="B9" i="14"/>
  <c r="D8" i="14"/>
  <c r="E8" i="14"/>
  <c r="F8" i="14"/>
  <c r="G8" i="14"/>
  <c r="B8" i="14"/>
  <c r="D7" i="14"/>
  <c r="E7" i="14"/>
  <c r="F7" i="14"/>
  <c r="G7" i="14"/>
  <c r="B7" i="14"/>
  <c r="D6" i="14"/>
  <c r="E6" i="14"/>
  <c r="F6" i="14"/>
  <c r="G6" i="14"/>
  <c r="B6" i="14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<sst xmlns="http://schemas.openxmlformats.org/spreadsheetml/2006/main" count="918" uniqueCount="370">
  <si>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</si>
  <si>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</si>
  <si>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</si>
  <si>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</si>
  <si>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</si>
  <si>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</si>
  <si>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</si>
  <si>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</si>
  <si>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</si>
  <si>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</si>
  <si>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</si>
  <si>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</si>
  <si>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</si>
  <si>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</si>
  <si>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</si>
  <si>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</si>
  <si>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</si>
  <si>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</si>
  <si>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</si>
  <si>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</si>
  <si>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</si>
  <si>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</si>
  <si>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</si>
  <si>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</si>
  <si>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</si>
  <si>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</si>
  <si>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</si>
  <si>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</si>
  <si>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</si>
  <si>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</si>
  <si>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</si>
  <si>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</si>
  <si>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</si>
  <si>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</si>
  <si>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</si>
  <si>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</si>
  <si>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</si>
  <si>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</si>
  <si>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</si>
  <si>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</si>
  <si>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</si>
  <si>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</si>
  <si>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</si>
  <si>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</si>
  <si>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</si>
  <si>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</si>
  <si>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</si>
  <si>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</si>
  <si>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</si>
  <si>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</si>
  <si>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</si>
  <si>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</si>
  <si>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</si>
  <si>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</si>
  <si>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</si>
  <si>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</si>
  <si>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</si>
  <si>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</si>
  <si>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</si>
  <si>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</si>
  <si>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</si>
  <si>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</si>
  <si>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</si>
  <si>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</si>
  <si>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</si>
  <si>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</si>
  <si>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</si>
  <si>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</si>
  <si>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</si>
  <si>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</si>
  <si>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</si>
  <si>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</si>
  <si>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</si>
  <si>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</si>
  <si>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</si>
  <si>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</si>
  <si>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</si>
  <si>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</si>
  <si>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</si>
  <si>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</si>
  <si>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</si>
  <si>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</si>
  <si>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</si>
  <si>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</si>
  <si>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</si>
  <si>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</si>
  <si>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</si>
  <si>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</si>
  <si>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</si>
  <si>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</si>
  <si>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</si>
  <si>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</si>
  <si>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</si>
  <si>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</si>
  <si>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</si>
  <si>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</si>
  <si>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</si>
  <si>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</si>
  <si>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</si>
  <si>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</si>
  <si>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</si>
  <si>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</si>
  <si>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</si>
  <si>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</si>
  <si>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</si>
  <si>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</si>
  <si>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</si>
  <si>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</si>
  <si>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</si>
  <si>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</si>
  <si>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</si>
  <si>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</si>
  <si>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</si>
  <si>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</si>
  <si>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</si>
  <si>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</si>
  <si>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</si>
  <si>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</si>
  <si>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</si>
  <si>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</si>
  <si>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</si>
  <si>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</si>
  <si>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</si>
  <si>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</si>
  <si>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</si>
  <si>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</si>
  <si>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</si>
  <si>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</si>
  <si>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</si>
  <si>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</si>
  <si>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</si>
  <si>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</si>
  <si>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</si>
  <si>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</si>
  <si>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</si>
  <si>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</si>
  <si>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</si>
  <si>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</si>
  <si>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期货</t>
  </si>
  <si>
    <t>源莱美</t>
  </si>
  <si>
    <t>TAJJAL82588</t>
  </si>
  <si>
    <t xml:space="preserve">11月30 </t>
  </si>
  <si>
    <t>首件检验报告</t>
  </si>
  <si>
    <t>女式短袖T恤</t>
  </si>
  <si>
    <t>裁剪完成数量</t>
  </si>
  <si>
    <t>5481件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</si>
  <si>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</si>
  <si>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</si>
  <si>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</si>
  <si>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</si>
  <si>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</si>
  <si>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</si>
  <si>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</si>
  <si>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</si>
  <si>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</si>
  <si>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</si>
  <si>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洗前/洗后</t>
  </si>
  <si>
    <t>155/84B</t>
  </si>
  <si>
    <t>160/88B</t>
  </si>
  <si>
    <t>165/92B</t>
  </si>
  <si>
    <t>170/96B</t>
  </si>
  <si>
    <t>175/100B</t>
  </si>
  <si>
    <t>2XL</t>
  </si>
  <si>
    <t>后中长</t>
  </si>
  <si>
    <t>-1.7</t>
  </si>
  <si>
    <t>-1.5</t>
  </si>
  <si>
    <t>-1</t>
  </si>
  <si>
    <t>-1.6</t>
  </si>
  <si>
    <t>胸围</t>
  </si>
  <si>
    <t>+0.4</t>
  </si>
  <si>
    <t>+1.8</t>
  </si>
  <si>
    <t>+1</t>
  </si>
  <si>
    <t>+2</t>
  </si>
  <si>
    <t>摆围</t>
  </si>
  <si>
    <t>+0</t>
  </si>
  <si>
    <t>+0.6</t>
  </si>
  <si>
    <t>肩宽</t>
  </si>
  <si>
    <t>-0.5</t>
  </si>
  <si>
    <t>+0.5</t>
  </si>
  <si>
    <t>肩点短袖长</t>
  </si>
  <si>
    <t>-0.3</t>
  </si>
  <si>
    <t>0.3</t>
  </si>
  <si>
    <t>袖肥/2（参考值）</t>
  </si>
  <si>
    <t>-0.7</t>
  </si>
  <si>
    <t>-0.4</t>
  </si>
  <si>
    <t>短袖口/2</t>
  </si>
  <si>
    <t>+0.8</t>
  </si>
  <si>
    <t>+0.7</t>
  </si>
  <si>
    <t>+1.3</t>
  </si>
  <si>
    <t>QC出货报告书</t>
  </si>
  <si>
    <t>产品名称</t>
  </si>
  <si>
    <t>合同日期</t>
  </si>
  <si>
    <t>检验资料确认</t>
  </si>
  <si>
    <t>交货形式</t>
  </si>
  <si>
    <t>送仓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</si>
  <si>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</si>
  <si>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</si>
  <si>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</si>
  <si>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</si>
  <si>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</si>
  <si>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</si>
  <si>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</si>
  <si>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</si>
  <si>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</si>
  <si>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</si>
  <si>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</si>
  <si>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</si>
  <si>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</si>
  <si>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</si>
  <si>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</si>
  <si>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</si>
  <si>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</si>
  <si>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</si>
  <si>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</si>
  <si>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</si>
  <si>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</si>
  <si>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</si>
  <si>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</si>
  <si>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</si>
  <si>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</si>
  <si>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</si>
  <si>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</si>
  <si>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</si>
  <si>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</si>
  <si>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</si>
  <si>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</si>
  <si>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</si>
  <si>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</si>
  <si>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</si>
  <si>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</si>
  <si>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</si>
  <si>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</si>
  <si>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</si>
  <si>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</si>
  <si>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</si>
  <si>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</si>
  <si>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</si>
  <si>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</si>
  <si>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</si>
  <si>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</si>
  <si>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</si>
  <si>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</si>
  <si>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</si>
  <si>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</si>
  <si>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</si>
  <si>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</si>
  <si>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</si>
  <si>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</si>
  <si>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</si>
  <si>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</si>
  <si>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</si>
  <si>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</si>
  <si>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T4012平纹布</t>
  </si>
  <si>
    <t>玲草蓝</t>
  </si>
  <si>
    <t>YES</t>
  </si>
  <si>
    <t>白色</t>
  </si>
  <si>
    <t>薄滕紫</t>
  </si>
  <si>
    <t>高级灰</t>
  </si>
  <si>
    <t>TAJJAL81573</t>
  </si>
  <si>
    <t>黑色</t>
  </si>
  <si>
    <t>迷雾绿</t>
  </si>
  <si>
    <t>制表时间：2022年10月20日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</si>
  <si>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</si>
  <si>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</si>
  <si>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</si>
  <si>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</si>
  <si>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</si>
  <si>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</si>
  <si>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</si>
  <si>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</si>
  <si>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</si>
  <si>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</si>
  <si>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</si>
  <si>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</si>
  <si>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</si>
  <si>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</si>
  <si>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</si>
  <si>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</si>
  <si>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</si>
  <si>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</si>
  <si>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</si>
  <si>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</si>
  <si>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</si>
  <si>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</si>
  <si>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</si>
  <si>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</si>
  <si>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</si>
  <si>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</si>
  <si>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</si>
  <si>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</si>
  <si>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</si>
  <si>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</si>
  <si>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</si>
  <si>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</si>
  <si>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</si>
  <si>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</si>
  <si>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</si>
  <si>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</si>
  <si>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</si>
  <si>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</si>
  <si>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</si>
  <si>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</si>
  <si>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</si>
  <si>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</si>
  <si>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</si>
  <si>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</si>
  <si>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</si>
  <si>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</si>
  <si>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</si>
  <si>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</si>
  <si>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</si>
  <si>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热转印标</t>
  </si>
  <si>
    <t>未脱色</t>
  </si>
  <si>
    <t>后领下</t>
  </si>
  <si>
    <t>未脱落</t>
  </si>
  <si>
    <t>袖口/下摆</t>
  </si>
  <si>
    <t>无缝工艺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</si>
  <si>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</si>
  <si>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</si>
  <si>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</si>
  <si>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</si>
  <si>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</si>
  <si>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</si>
  <si>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</si>
  <si>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t>制表时间：2022年10月10日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</si>
  <si>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</si>
  <si>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TAJJAL82588</t>
    <phoneticPr fontId="33" type="noConversion"/>
  </si>
  <si>
    <t>女士短袖T恤</t>
    <phoneticPr fontId="33" type="noConversion"/>
  </si>
  <si>
    <t>中山源莱美</t>
    <phoneticPr fontId="33" type="noConversion"/>
  </si>
  <si>
    <t>白色</t>
    <phoneticPr fontId="33" type="noConversion"/>
  </si>
  <si>
    <t>薄藤紫</t>
    <phoneticPr fontId="33" type="noConversion"/>
  </si>
  <si>
    <t>小黄</t>
    <phoneticPr fontId="33" type="noConversion"/>
  </si>
  <si>
    <t>天津</t>
    <phoneticPr fontId="33" type="noConversion"/>
  </si>
  <si>
    <t>张超</t>
    <phoneticPr fontId="33" type="noConversion"/>
  </si>
  <si>
    <t>②检验明细：齐色号抽验125件</t>
    <phoneticPr fontId="33" type="noConversion"/>
  </si>
  <si>
    <t>180/104B</t>
  </si>
  <si>
    <t>-0.5-0.8</t>
    <phoneticPr fontId="33" type="noConversion"/>
  </si>
  <si>
    <t>-1-1</t>
    <phoneticPr fontId="33" type="noConversion"/>
  </si>
  <si>
    <t>-0.5-1</t>
    <phoneticPr fontId="33" type="noConversion"/>
  </si>
  <si>
    <t>+0.5-0.7</t>
    <phoneticPr fontId="33" type="noConversion"/>
  </si>
  <si>
    <t>-1.7-1</t>
    <phoneticPr fontId="33" type="noConversion"/>
  </si>
  <si>
    <t>-1.5-1</t>
    <phoneticPr fontId="33" type="noConversion"/>
  </si>
  <si>
    <t>-1.7-1.3</t>
    <phoneticPr fontId="33" type="noConversion"/>
  </si>
  <si>
    <t>-1.6-1.5</t>
    <phoneticPr fontId="33" type="noConversion"/>
  </si>
  <si>
    <t>+0.4+0.5</t>
    <phoneticPr fontId="33" type="noConversion"/>
  </si>
  <si>
    <t>+1.8+1</t>
    <phoneticPr fontId="33" type="noConversion"/>
  </si>
  <si>
    <t>+1+1</t>
    <phoneticPr fontId="33" type="noConversion"/>
  </si>
  <si>
    <t>+0.4+1</t>
    <phoneticPr fontId="33" type="noConversion"/>
  </si>
  <si>
    <t>+2+1</t>
    <phoneticPr fontId="33" type="noConversion"/>
  </si>
  <si>
    <t>+1+0</t>
    <phoneticPr fontId="33" type="noConversion"/>
  </si>
  <si>
    <t>+0+0</t>
    <phoneticPr fontId="33" type="noConversion"/>
  </si>
  <si>
    <t>+0.6+0</t>
    <phoneticPr fontId="33" type="noConversion"/>
  </si>
  <si>
    <t>+0.5+0</t>
    <phoneticPr fontId="33" type="noConversion"/>
  </si>
  <si>
    <t>-0.5+0</t>
    <phoneticPr fontId="33" type="noConversion"/>
  </si>
  <si>
    <t>+0.8+0</t>
    <phoneticPr fontId="33" type="noConversion"/>
  </si>
  <si>
    <t>-0.3-0.5</t>
    <phoneticPr fontId="33" type="noConversion"/>
  </si>
  <si>
    <t>-0.5-0.5</t>
    <phoneticPr fontId="33" type="noConversion"/>
  </si>
  <si>
    <t>+0.3+0.5</t>
    <phoneticPr fontId="33" type="noConversion"/>
  </si>
  <si>
    <t>-0.7-0.5</t>
    <phoneticPr fontId="33" type="noConversion"/>
  </si>
  <si>
    <t>+0.7+0.2</t>
    <phoneticPr fontId="33" type="noConversion"/>
  </si>
  <si>
    <t>-1-0.5</t>
    <phoneticPr fontId="33" type="noConversion"/>
  </si>
  <si>
    <t>+0.4+0</t>
    <phoneticPr fontId="33" type="noConversion"/>
  </si>
  <si>
    <t>-0.4+0.5</t>
    <phoneticPr fontId="33" type="noConversion"/>
  </si>
  <si>
    <t>+1+0.5</t>
    <phoneticPr fontId="33" type="noConversion"/>
  </si>
  <si>
    <t>尾期验货（翻箱后复检，第2批，抽验125件，验货合格</t>
    <phoneticPr fontId="33" type="noConversion"/>
  </si>
  <si>
    <t>李波</t>
    <phoneticPr fontId="33" type="noConversion"/>
  </si>
  <si>
    <t>面布脏污3件</t>
    <phoneticPr fontId="33" type="noConversion"/>
  </si>
  <si>
    <t>面布勾丝1件</t>
    <phoneticPr fontId="33" type="noConversion"/>
  </si>
  <si>
    <t>线头1件</t>
    <phoneticPr fontId="33" type="noConversion"/>
  </si>
  <si>
    <t>下摆侧套结打褶1件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</si>
</sst>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7" fontId="0" fillId="3" borderId="2" xfId="0" applyNumberForma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177" fontId="1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/>
    </xf>
    <xf numFmtId="177" fontId="16" fillId="3" borderId="2" xfId="1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3" xfId="3" applyFont="1" applyFill="1" applyBorder="1"/>
    <xf numFmtId="49" fontId="12" fillId="3" borderId="14" xfId="3" applyNumberFormat="1" applyFont="1" applyFill="1" applyBorder="1" applyAlignment="1">
      <alignment horizontal="center"/>
    </xf>
    <xf numFmtId="49" fontId="12" fillId="3" borderId="14" xfId="3" applyNumberFormat="1" applyFont="1" applyFill="1" applyBorder="1" applyAlignment="1">
      <alignment horizontal="right"/>
    </xf>
    <xf numFmtId="49" fontId="12" fillId="3" borderId="14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6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2" fillId="3" borderId="19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8" fillId="0" borderId="0" xfId="2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2" xfId="2" applyFont="1" applyBorder="1" applyAlignment="1">
      <alignment horizontal="center" vertical="center"/>
    </xf>
    <xf numFmtId="0" fontId="9" fillId="0" borderId="22" xfId="2" applyFont="1" applyBorder="1">
      <alignment vertical="center"/>
    </xf>
    <xf numFmtId="0" fontId="20" fillId="0" borderId="22" xfId="2" applyFont="1" applyBorder="1">
      <alignment vertical="center"/>
    </xf>
    <xf numFmtId="0" fontId="20" fillId="0" borderId="23" xfId="2" applyFont="1" applyBorder="1">
      <alignment vertical="center"/>
    </xf>
    <xf numFmtId="0" fontId="20" fillId="0" borderId="24" xfId="2" applyFont="1" applyBorder="1">
      <alignment vertical="center"/>
    </xf>
    <xf numFmtId="0" fontId="20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right" vertical="center"/>
    </xf>
    <xf numFmtId="0" fontId="20" fillId="0" borderId="24" xfId="2" applyFont="1" applyBorder="1" applyAlignment="1">
      <alignment horizontal="left" vertical="center"/>
    </xf>
    <xf numFmtId="0" fontId="20" fillId="0" borderId="25" xfId="2" applyFont="1" applyBorder="1">
      <alignment vertical="center"/>
    </xf>
    <xf numFmtId="0" fontId="20" fillId="0" borderId="26" xfId="2" applyFont="1" applyBorder="1">
      <alignment vertical="center"/>
    </xf>
    <xf numFmtId="0" fontId="9" fillId="0" borderId="26" xfId="2" applyFont="1" applyBorder="1">
      <alignment vertical="center"/>
    </xf>
    <xf numFmtId="0" fontId="9" fillId="0" borderId="26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0" fillId="0" borderId="21" xfId="2" applyFont="1" applyBorder="1">
      <alignment vertical="center"/>
    </xf>
    <xf numFmtId="0" fontId="9" fillId="0" borderId="24" xfId="2" applyFont="1" applyBorder="1" applyAlignment="1">
      <alignment horizontal="left" vertical="center"/>
    </xf>
    <xf numFmtId="0" fontId="9" fillId="0" borderId="24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58" fontId="9" fillId="0" borderId="26" xfId="2" applyNumberFormat="1" applyFont="1" applyBorder="1">
      <alignment vertical="center"/>
    </xf>
    <xf numFmtId="0" fontId="9" fillId="0" borderId="38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0" fontId="21" fillId="0" borderId="43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3" xfId="2" applyFont="1" applyBorder="1">
      <alignment vertical="center"/>
    </xf>
    <xf numFmtId="0" fontId="16" fillId="0" borderId="24" xfId="2" applyFont="1" applyBorder="1">
      <alignment vertical="center"/>
    </xf>
    <xf numFmtId="0" fontId="16" fillId="0" borderId="38" xfId="2" applyFont="1" applyBorder="1">
      <alignment vertical="center"/>
    </xf>
    <xf numFmtId="0" fontId="13" fillId="0" borderId="23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1" xfId="2" applyFont="1" applyBorder="1">
      <alignment vertical="center"/>
    </xf>
    <xf numFmtId="0" fontId="18" fillId="0" borderId="22" xfId="2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8" fillId="0" borderId="22" xfId="2" applyBorder="1">
      <alignment vertical="center"/>
    </xf>
    <xf numFmtId="0" fontId="13" fillId="0" borderId="22" xfId="2" applyFont="1" applyBorder="1">
      <alignment vertical="center"/>
    </xf>
    <xf numFmtId="0" fontId="18" fillId="0" borderId="24" xfId="2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8" fillId="0" borderId="24" xfId="2" applyBorder="1">
      <alignment vertical="center"/>
    </xf>
    <xf numFmtId="0" fontId="13" fillId="0" borderId="24" xfId="2" applyFont="1" applyBorder="1">
      <alignment vertical="center"/>
    </xf>
    <xf numFmtId="0" fontId="16" fillId="0" borderId="26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21" fillId="0" borderId="45" xfId="2" applyFont="1" applyBorder="1">
      <alignment vertical="center"/>
    </xf>
    <xf numFmtId="0" fontId="21" fillId="0" borderId="46" xfId="2" applyFont="1" applyBorder="1">
      <alignment vertical="center"/>
    </xf>
    <xf numFmtId="0" fontId="16" fillId="0" borderId="46" xfId="2" applyFont="1" applyBorder="1">
      <alignment vertical="center"/>
    </xf>
    <xf numFmtId="58" fontId="18" fillId="0" borderId="46" xfId="2" applyNumberFormat="1" applyBorder="1">
      <alignment vertical="center"/>
    </xf>
    <xf numFmtId="0" fontId="16" fillId="0" borderId="38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12" fillId="3" borderId="54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5" xfId="3" applyFont="1" applyFill="1" applyBorder="1"/>
    <xf numFmtId="0" fontId="12" fillId="3" borderId="55" xfId="3" applyFont="1" applyFill="1" applyBorder="1"/>
    <xf numFmtId="0" fontId="0" fillId="3" borderId="55" xfId="4" applyFont="1" applyFill="1" applyBorder="1">
      <alignment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4" applyNumberFormat="1" applyFont="1" applyFill="1" applyBorder="1" applyAlignment="1">
      <alignment horizontal="center" vertic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3" applyNumberFormat="1" applyFont="1" applyFill="1" applyBorder="1" applyAlignment="1">
      <alignment horizontal="center"/>
    </xf>
    <xf numFmtId="49" fontId="12" fillId="3" borderId="61" xfId="4" applyNumberFormat="1" applyFont="1" applyFill="1" applyBorder="1" applyAlignment="1">
      <alignment horizontal="center" vertical="center"/>
    </xf>
    <xf numFmtId="49" fontId="12" fillId="3" borderId="62" xfId="3" applyNumberFormat="1" applyFont="1" applyFill="1" applyBorder="1" applyAlignment="1">
      <alignment horizontal="center"/>
    </xf>
    <xf numFmtId="49" fontId="12" fillId="3" borderId="63" xfId="3" applyNumberFormat="1" applyFont="1" applyFill="1" applyBorder="1" applyAlignment="1">
      <alignment horizontal="center"/>
    </xf>
    <xf numFmtId="0" fontId="13" fillId="0" borderId="25" xfId="2" applyFont="1" applyBorder="1">
      <alignment vertical="center"/>
    </xf>
    <xf numFmtId="0" fontId="13" fillId="0" borderId="48" xfId="2" applyFont="1" applyBorder="1">
      <alignment vertical="center"/>
    </xf>
    <xf numFmtId="0" fontId="18" fillId="0" borderId="49" xfId="2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8" fillId="0" borderId="49" xfId="2" applyBorder="1">
      <alignment vertical="center"/>
    </xf>
    <xf numFmtId="0" fontId="13" fillId="0" borderId="49" xfId="2" applyFont="1" applyBorder="1">
      <alignment vertical="center"/>
    </xf>
    <xf numFmtId="0" fontId="13" fillId="0" borderId="48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8" fillId="0" borderId="24" xfId="2" applyBorder="1" applyAlignment="1">
      <alignment horizontal="center" vertical="center"/>
    </xf>
    <xf numFmtId="0" fontId="24" fillId="0" borderId="65" xfId="2" applyFont="1" applyBorder="1" applyAlignment="1">
      <alignment horizontal="left" vertical="center" wrapText="1"/>
    </xf>
    <xf numFmtId="9" fontId="16" fillId="0" borderId="24" xfId="2" applyNumberFormat="1" applyFont="1" applyBorder="1" applyAlignment="1">
      <alignment horizontal="center" vertical="center"/>
    </xf>
    <xf numFmtId="0" fontId="21" fillId="0" borderId="43" xfId="2" applyFont="1" applyBorder="1">
      <alignment vertical="center"/>
    </xf>
    <xf numFmtId="0" fontId="21" fillId="0" borderId="44" xfId="2" applyFont="1" applyBorder="1">
      <alignment vertical="center"/>
    </xf>
    <xf numFmtId="0" fontId="16" fillId="0" borderId="69" xfId="2" applyFont="1" applyBorder="1">
      <alignment vertical="center"/>
    </xf>
    <xf numFmtId="0" fontId="21" fillId="0" borderId="69" xfId="2" applyFont="1" applyBorder="1">
      <alignment vertical="center"/>
    </xf>
    <xf numFmtId="58" fontId="18" fillId="0" borderId="44" xfId="2" applyNumberFormat="1" applyBorder="1">
      <alignment vertical="center"/>
    </xf>
    <xf numFmtId="0" fontId="18" fillId="0" borderId="69" xfId="2" applyBorder="1">
      <alignment vertical="center"/>
    </xf>
    <xf numFmtId="0" fontId="16" fillId="0" borderId="53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6" fillId="0" borderId="38" xfId="2" applyFont="1" applyBorder="1" applyAlignment="1">
      <alignment horizontal="left" vertical="center" wrapText="1"/>
    </xf>
    <xf numFmtId="0" fontId="26" fillId="0" borderId="38" xfId="2" applyFont="1" applyBorder="1" applyAlignment="1">
      <alignment horizontal="left" vertical="center"/>
    </xf>
    <xf numFmtId="0" fontId="28" fillId="0" borderId="12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4" fillId="3" borderId="2" xfId="3" applyFont="1" applyFill="1" applyBorder="1" applyAlignment="1">
      <alignment horizontal="center" vertical="center"/>
    </xf>
    <xf numFmtId="0" fontId="0" fillId="3" borderId="0" xfId="0" applyFill="1"/>
    <xf numFmtId="0" fontId="15" fillId="3" borderId="1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77" fontId="15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 vertical="center"/>
    </xf>
    <xf numFmtId="0" fontId="36" fillId="0" borderId="26" xfId="2" applyFont="1" applyBorder="1">
      <alignment vertical="center"/>
    </xf>
    <xf numFmtId="0" fontId="3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/>
    </xf>
    <xf numFmtId="177" fontId="39" fillId="0" borderId="2" xfId="0" applyNumberFormat="1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4" fillId="3" borderId="5" xfId="4" applyNumberFormat="1" applyFont="1" applyFill="1" applyBorder="1" applyAlignment="1">
      <alignment horizontal="center" vertical="center"/>
    </xf>
    <xf numFmtId="49" fontId="40" fillId="3" borderId="2" xfId="4" applyNumberFormat="1" applyFont="1" applyFill="1" applyBorder="1" applyAlignment="1">
      <alignment horizontal="center" vertical="center"/>
    </xf>
    <xf numFmtId="49" fontId="40" fillId="3" borderId="5" xfId="4" applyNumberFormat="1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40" fillId="3" borderId="0" xfId="3" applyFont="1" applyFill="1"/>
    <xf numFmtId="0" fontId="34" fillId="3" borderId="0" xfId="3" applyFont="1" applyFill="1"/>
    <xf numFmtId="0" fontId="27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top"/>
    </xf>
    <xf numFmtId="0" fontId="16" fillId="0" borderId="44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18" fillId="0" borderId="44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16" fillId="0" borderId="24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14" fontId="16" fillId="0" borderId="24" xfId="2" applyNumberFormat="1" applyFont="1" applyBorder="1" applyAlignment="1">
      <alignment horizontal="center" vertical="center"/>
    </xf>
    <xf numFmtId="14" fontId="16" fillId="0" borderId="38" xfId="2" applyNumberFormat="1" applyFont="1" applyBorder="1" applyAlignment="1">
      <alignment horizontal="center" vertical="center"/>
    </xf>
    <xf numFmtId="0" fontId="16" fillId="0" borderId="29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26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3" fillId="0" borderId="25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14" fontId="16" fillId="0" borderId="26" xfId="2" applyNumberFormat="1" applyFont="1" applyBorder="1" applyAlignment="1">
      <alignment horizontal="center" vertical="center"/>
    </xf>
    <xf numFmtId="14" fontId="16" fillId="0" borderId="39" xfId="2" applyNumberFormat="1" applyFont="1" applyBorder="1" applyAlignment="1">
      <alignment horizontal="center" vertical="center"/>
    </xf>
    <xf numFmtId="0" fontId="13" fillId="0" borderId="64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 wrapText="1"/>
    </xf>
    <xf numFmtId="0" fontId="13" fillId="0" borderId="35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left" vertical="center" wrapText="1"/>
    </xf>
    <xf numFmtId="0" fontId="13" fillId="0" borderId="48" xfId="2" applyFont="1" applyBorder="1" applyAlignment="1">
      <alignment horizontal="left" vertical="center"/>
    </xf>
    <xf numFmtId="0" fontId="13" fillId="0" borderId="49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9" fontId="16" fillId="0" borderId="33" xfId="2" applyNumberFormat="1" applyFont="1" applyBorder="1" applyAlignment="1">
      <alignment horizontal="left" vertical="center"/>
    </xf>
    <xf numFmtId="9" fontId="16" fillId="0" borderId="28" xfId="2" applyNumberFormat="1" applyFont="1" applyBorder="1" applyAlignment="1">
      <alignment horizontal="left" vertical="center"/>
    </xf>
    <xf numFmtId="9" fontId="16" fillId="0" borderId="40" xfId="2" applyNumberFormat="1" applyFont="1" applyBorder="1" applyAlignment="1">
      <alignment horizontal="left" vertical="center"/>
    </xf>
    <xf numFmtId="9" fontId="16" fillId="0" borderId="34" xfId="2" applyNumberFormat="1" applyFont="1" applyBorder="1" applyAlignment="1">
      <alignment horizontal="left" vertical="center"/>
    </xf>
    <xf numFmtId="9" fontId="16" fillId="0" borderId="35" xfId="2" applyNumberFormat="1" applyFont="1" applyBorder="1" applyAlignment="1">
      <alignment horizontal="left" vertical="center"/>
    </xf>
    <xf numFmtId="9" fontId="16" fillId="0" borderId="42" xfId="2" applyNumberFormat="1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20" fillId="0" borderId="6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6" fillId="0" borderId="71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25" fillId="0" borderId="46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72" xfId="2" applyFont="1" applyBorder="1" applyAlignment="1">
      <alignment horizontal="center" vertical="center"/>
    </xf>
    <xf numFmtId="0" fontId="16" fillId="0" borderId="69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6" fillId="0" borderId="64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70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0" fontId="22" fillId="0" borderId="20" xfId="2" applyFont="1" applyBorder="1" applyAlignment="1">
      <alignment horizontal="center" vertical="top"/>
    </xf>
    <xf numFmtId="0" fontId="16" fillId="0" borderId="24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4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6" fillId="0" borderId="46" xfId="2" applyFont="1" applyBorder="1" applyAlignment="1">
      <alignment horizontal="center" vertical="center"/>
    </xf>
    <xf numFmtId="0" fontId="21" fillId="0" borderId="46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21" fillId="0" borderId="5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18" fillId="0" borderId="46" xfId="2" applyBorder="1" applyAlignment="1">
      <alignment horizontal="center" vertical="center"/>
    </xf>
    <xf numFmtId="0" fontId="18" fillId="0" borderId="51" xfId="2" applyBorder="1" applyAlignment="1">
      <alignment horizontal="center" vertical="center"/>
    </xf>
    <xf numFmtId="0" fontId="19" fillId="0" borderId="20" xfId="2" applyFont="1" applyBorder="1" applyAlignment="1">
      <alignment horizontal="center" vertical="top"/>
    </xf>
    <xf numFmtId="0" fontId="16" fillId="0" borderId="22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36" fillId="0" borderId="22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58" fontId="9" fillId="0" borderId="24" xfId="2" applyNumberFormat="1" applyFont="1" applyBorder="1" applyAlignment="1">
      <alignment horizontal="center" vertical="center"/>
    </xf>
    <xf numFmtId="0" fontId="16" fillId="0" borderId="26" xfId="2" applyFont="1" applyBorder="1" applyAlignment="1">
      <alignment horizontal="right" vertical="center"/>
    </xf>
    <xf numFmtId="0" fontId="20" fillId="0" borderId="26" xfId="2" applyFont="1" applyBorder="1" applyAlignment="1">
      <alignment horizontal="left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23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9" fillId="0" borderId="38" xfId="2" applyFont="1" applyBorder="1" applyAlignment="1">
      <alignment horizontal="left" vertical="center" wrapText="1"/>
    </xf>
    <xf numFmtId="0" fontId="18" fillId="0" borderId="26" xfId="2" applyBorder="1" applyAlignment="1">
      <alignment horizontal="center" vertical="center"/>
    </xf>
    <xf numFmtId="0" fontId="18" fillId="0" borderId="39" xfId="2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18" fillId="0" borderId="31" xfId="2" applyBorder="1" applyAlignment="1">
      <alignment horizontal="left" vertical="center"/>
    </xf>
    <xf numFmtId="0" fontId="18" fillId="0" borderId="30" xfId="2" applyBorder="1" applyAlignment="1">
      <alignment horizontal="left" vertical="center"/>
    </xf>
    <xf numFmtId="0" fontId="18" fillId="0" borderId="41" xfId="2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42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3" borderId="23" xfId="2" applyFont="1" applyFill="1" applyBorder="1" applyAlignment="1">
      <alignment horizontal="left" vertical="center"/>
    </xf>
    <xf numFmtId="0" fontId="20" fillId="3" borderId="24" xfId="2" applyFont="1" applyFill="1" applyBorder="1" applyAlignment="1">
      <alignment horizontal="left" vertical="center"/>
    </xf>
    <xf numFmtId="0" fontId="20" fillId="3" borderId="38" xfId="2" applyFont="1" applyFill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36" fillId="0" borderId="26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34" fillId="3" borderId="1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12</xdr:row>
      <xdr:rowOff>0</xdr:rowOff>
    </xdr:from>
    <xdr:to>
      <xdr:col>9</xdr:col>
      <xdr:colOff>666750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666750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31654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666750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892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666750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32162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9</xdr:col>
      <xdr:colOff>666750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628650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4724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4724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1123950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14</xdr:col>
      <xdr:colOff>400050</xdr:colOff>
      <xdr:row>37</xdr:row>
      <xdr:rowOff>57150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3409950"/>
          <a:ext cx="9239250" cy="367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5">
        <v>1</v>
      </c>
      <c r="B2" s="168" t="s">
        <v>1</v>
      </c>
    </row>
    <row r="3" spans="1:2">
      <c r="A3" s="5">
        <v>2</v>
      </c>
      <c r="B3" s="168" t="s">
        <v>2</v>
      </c>
    </row>
    <row r="4" spans="1:2">
      <c r="A4" s="5">
        <v>3</v>
      </c>
      <c r="B4" s="168" t="s">
        <v>3</v>
      </c>
    </row>
    <row r="5" spans="1:2">
      <c r="A5" s="5">
        <v>4</v>
      </c>
      <c r="B5" s="168" t="s">
        <v>4</v>
      </c>
    </row>
    <row r="6" spans="1:2">
      <c r="A6" s="5">
        <v>5</v>
      </c>
      <c r="B6" s="168" t="s">
        <v>5</v>
      </c>
    </row>
    <row r="7" spans="1:2" ht="13.5" customHeight="1">
      <c r="A7" s="5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>
      <c r="A9" s="5"/>
      <c r="B9" s="168"/>
    </row>
    <row r="10" spans="1:2" ht="18.95" customHeight="1">
      <c r="A10" s="166"/>
      <c r="B10" s="171" t="s">
        <v>8</v>
      </c>
    </row>
    <row r="11" spans="1:2" ht="15.95" customHeight="1">
      <c r="A11" s="5">
        <v>1</v>
      </c>
      <c r="B11" s="172" t="s">
        <v>9</v>
      </c>
    </row>
    <row r="12" spans="1:2">
      <c r="A12" s="5">
        <v>2</v>
      </c>
      <c r="B12" s="168" t="s">
        <v>10</v>
      </c>
    </row>
    <row r="13" spans="1:2">
      <c r="A13" s="5">
        <v>3</v>
      </c>
      <c r="B13" s="170" t="s">
        <v>11</v>
      </c>
    </row>
    <row r="14" spans="1:2">
      <c r="A14" s="5">
        <v>4</v>
      </c>
      <c r="B14" s="168" t="s">
        <v>12</v>
      </c>
    </row>
    <row r="15" spans="1:2">
      <c r="A15" s="5">
        <v>5</v>
      </c>
      <c r="B15" s="168" t="s">
        <v>13</v>
      </c>
    </row>
    <row r="16" spans="1:2">
      <c r="A16" s="5">
        <v>6</v>
      </c>
      <c r="B16" s="168" t="s">
        <v>14</v>
      </c>
    </row>
    <row r="17" spans="1:2">
      <c r="A17" s="5">
        <v>7</v>
      </c>
      <c r="B17" s="168" t="s">
        <v>15</v>
      </c>
    </row>
    <row r="18" spans="1:2">
      <c r="A18" s="5"/>
      <c r="B18" s="168"/>
    </row>
    <row r="19" spans="1:2" ht="20.25">
      <c r="A19" s="166"/>
      <c r="B19" s="167" t="s">
        <v>16</v>
      </c>
    </row>
    <row r="20" spans="1:2">
      <c r="A20" s="5">
        <v>1</v>
      </c>
      <c r="B20" s="168" t="s">
        <v>17</v>
      </c>
    </row>
    <row r="21" spans="1:2">
      <c r="A21" s="5">
        <v>2</v>
      </c>
      <c r="B21" s="168" t="s">
        <v>18</v>
      </c>
    </row>
    <row r="22" spans="1:2">
      <c r="A22" s="5">
        <v>3</v>
      </c>
      <c r="B22" s="168" t="s">
        <v>19</v>
      </c>
    </row>
    <row r="23" spans="1:2">
      <c r="A23" s="5">
        <v>4</v>
      </c>
      <c r="B23" s="168" t="s">
        <v>20</v>
      </c>
    </row>
    <row r="24" spans="1:2">
      <c r="A24" s="5">
        <v>5</v>
      </c>
      <c r="B24" s="168" t="s">
        <v>21</v>
      </c>
    </row>
    <row r="25" spans="1:2">
      <c r="A25" s="5">
        <v>6</v>
      </c>
      <c r="B25" s="168" t="s">
        <v>22</v>
      </c>
    </row>
    <row r="26" spans="1:2">
      <c r="A26" s="5">
        <v>7</v>
      </c>
      <c r="B26" s="168" t="s">
        <v>23</v>
      </c>
    </row>
    <row r="27" spans="1:2">
      <c r="A27" s="5"/>
      <c r="B27" s="168"/>
    </row>
    <row r="28" spans="1:2" ht="20.25">
      <c r="A28" s="166"/>
      <c r="B28" s="167" t="s">
        <v>24</v>
      </c>
    </row>
    <row r="29" spans="1:2">
      <c r="A29" s="5">
        <v>1</v>
      </c>
      <c r="B29" s="168" t="s">
        <v>25</v>
      </c>
    </row>
    <row r="30" spans="1:2">
      <c r="A30" s="5">
        <v>2</v>
      </c>
      <c r="B30" s="168" t="s">
        <v>26</v>
      </c>
    </row>
    <row r="31" spans="1:2">
      <c r="A31" s="5">
        <v>3</v>
      </c>
      <c r="B31" s="168" t="s">
        <v>27</v>
      </c>
    </row>
    <row r="32" spans="1:2">
      <c r="A32" s="5">
        <v>4</v>
      </c>
      <c r="B32" s="168" t="s">
        <v>28</v>
      </c>
    </row>
    <row r="33" spans="1:2">
      <c r="A33" s="5">
        <v>5</v>
      </c>
      <c r="B33" s="168" t="s">
        <v>29</v>
      </c>
    </row>
    <row r="34" spans="1:2">
      <c r="A34" s="5">
        <v>6</v>
      </c>
      <c r="B34" s="168" t="s">
        <v>30</v>
      </c>
    </row>
    <row r="35" spans="1:2">
      <c r="A35" s="5">
        <v>7</v>
      </c>
      <c r="B35" s="168" t="s">
        <v>31</v>
      </c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C20" sqref="C2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0" t="s">
        <v>264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6.5">
      <c r="A2" s="389" t="s">
        <v>236</v>
      </c>
      <c r="B2" s="390" t="s">
        <v>241</v>
      </c>
      <c r="C2" s="390" t="s">
        <v>237</v>
      </c>
      <c r="D2" s="390" t="s">
        <v>238</v>
      </c>
      <c r="E2" s="390" t="s">
        <v>239</v>
      </c>
      <c r="F2" s="390" t="s">
        <v>240</v>
      </c>
      <c r="G2" s="389" t="s">
        <v>265</v>
      </c>
      <c r="H2" s="389"/>
      <c r="I2" s="389" t="s">
        <v>266</v>
      </c>
      <c r="J2" s="389"/>
      <c r="K2" s="395" t="s">
        <v>267</v>
      </c>
      <c r="L2" s="397" t="s">
        <v>268</v>
      </c>
      <c r="M2" s="399" t="s">
        <v>269</v>
      </c>
    </row>
    <row r="3" spans="1:13" s="1" customFormat="1" ht="16.5">
      <c r="A3" s="389"/>
      <c r="B3" s="391"/>
      <c r="C3" s="391"/>
      <c r="D3" s="391"/>
      <c r="E3" s="391"/>
      <c r="F3" s="391"/>
      <c r="G3" s="3" t="s">
        <v>270</v>
      </c>
      <c r="H3" s="3" t="s">
        <v>271</v>
      </c>
      <c r="I3" s="3" t="s">
        <v>270</v>
      </c>
      <c r="J3" s="3" t="s">
        <v>271</v>
      </c>
      <c r="K3" s="396"/>
      <c r="L3" s="398"/>
      <c r="M3" s="400"/>
    </row>
    <row r="4" spans="1:13">
      <c r="A4" s="5"/>
      <c r="B4" s="6" t="s">
        <v>139</v>
      </c>
      <c r="C4" s="12">
        <v>21004910</v>
      </c>
      <c r="D4" s="6" t="s">
        <v>252</v>
      </c>
      <c r="E4" s="7" t="s">
        <v>253</v>
      </c>
      <c r="F4" s="8" t="s">
        <v>140</v>
      </c>
      <c r="G4" s="6">
        <v>0.6</v>
      </c>
      <c r="H4" s="6">
        <v>1</v>
      </c>
      <c r="I4" s="6">
        <v>1</v>
      </c>
      <c r="J4" s="6">
        <v>2</v>
      </c>
      <c r="K4" s="6"/>
      <c r="L4" s="6"/>
      <c r="M4" s="6" t="s">
        <v>254</v>
      </c>
    </row>
    <row r="5" spans="1:13">
      <c r="A5" s="5"/>
      <c r="B5" s="6" t="s">
        <v>139</v>
      </c>
      <c r="C5" s="12">
        <v>20530011</v>
      </c>
      <c r="D5" s="6" t="s">
        <v>252</v>
      </c>
      <c r="E5" s="7" t="s">
        <v>255</v>
      </c>
      <c r="F5" s="8" t="s">
        <v>140</v>
      </c>
      <c r="G5" s="6">
        <v>0.2</v>
      </c>
      <c r="H5" s="6">
        <v>0.8</v>
      </c>
      <c r="I5" s="6">
        <v>1</v>
      </c>
      <c r="J5" s="6">
        <v>1.3</v>
      </c>
      <c r="K5" s="6"/>
      <c r="L5" s="6"/>
      <c r="M5" s="6" t="s">
        <v>254</v>
      </c>
    </row>
    <row r="6" spans="1:13">
      <c r="A6" s="5"/>
      <c r="B6" s="6" t="s">
        <v>139</v>
      </c>
      <c r="C6" s="12">
        <v>21004908</v>
      </c>
      <c r="D6" s="6" t="s">
        <v>252</v>
      </c>
      <c r="E6" s="7" t="s">
        <v>256</v>
      </c>
      <c r="F6" s="8" t="s">
        <v>140</v>
      </c>
      <c r="G6" s="6">
        <v>0.4</v>
      </c>
      <c r="H6" s="6">
        <v>1</v>
      </c>
      <c r="I6" s="6">
        <v>1</v>
      </c>
      <c r="J6" s="6">
        <v>2</v>
      </c>
      <c r="K6" s="6"/>
      <c r="L6" s="6"/>
      <c r="M6" s="6" t="s">
        <v>254</v>
      </c>
    </row>
    <row r="7" spans="1:13">
      <c r="A7" s="5"/>
      <c r="B7" s="6" t="s">
        <v>139</v>
      </c>
      <c r="C7" s="12">
        <v>21004907</v>
      </c>
      <c r="D7" s="6" t="s">
        <v>252</v>
      </c>
      <c r="E7" s="7" t="s">
        <v>257</v>
      </c>
      <c r="F7" s="8" t="s">
        <v>258</v>
      </c>
      <c r="G7" s="6">
        <v>1</v>
      </c>
      <c r="H7" s="6">
        <v>1</v>
      </c>
      <c r="I7" s="6">
        <v>1</v>
      </c>
      <c r="J7" s="6">
        <v>2</v>
      </c>
      <c r="K7" s="6"/>
      <c r="L7" s="6"/>
      <c r="M7" s="6" t="s">
        <v>254</v>
      </c>
    </row>
    <row r="8" spans="1:13">
      <c r="A8" s="5"/>
      <c r="B8" s="6" t="s">
        <v>139</v>
      </c>
      <c r="C8" s="12">
        <v>21006497</v>
      </c>
      <c r="D8" s="6" t="s">
        <v>252</v>
      </c>
      <c r="E8" s="13" t="s">
        <v>259</v>
      </c>
      <c r="F8" s="8" t="s">
        <v>258</v>
      </c>
      <c r="G8" s="6">
        <v>1</v>
      </c>
      <c r="H8" s="6">
        <v>1.2</v>
      </c>
      <c r="I8" s="6">
        <v>1</v>
      </c>
      <c r="J8" s="6">
        <v>2</v>
      </c>
      <c r="K8" s="5"/>
      <c r="L8" s="5"/>
      <c r="M8" s="6" t="s">
        <v>254</v>
      </c>
    </row>
    <row r="9" spans="1:13">
      <c r="A9" s="5"/>
      <c r="B9" s="6" t="s">
        <v>139</v>
      </c>
      <c r="C9" s="12">
        <v>21004905</v>
      </c>
      <c r="D9" s="6" t="s">
        <v>252</v>
      </c>
      <c r="E9" s="13" t="s">
        <v>260</v>
      </c>
      <c r="F9" s="8" t="s">
        <v>258</v>
      </c>
      <c r="G9" s="6">
        <v>0.5</v>
      </c>
      <c r="H9" s="6">
        <v>0.5</v>
      </c>
      <c r="I9" s="6">
        <v>1</v>
      </c>
      <c r="J9" s="6">
        <v>1.6</v>
      </c>
      <c r="K9" s="5"/>
      <c r="L9" s="5"/>
      <c r="M9" s="6" t="s">
        <v>254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1" t="s">
        <v>272</v>
      </c>
      <c r="B12" s="382"/>
      <c r="C12" s="382"/>
      <c r="D12" s="382"/>
      <c r="E12" s="383"/>
      <c r="F12" s="384"/>
      <c r="G12" s="386"/>
      <c r="H12" s="381" t="s">
        <v>273</v>
      </c>
      <c r="I12" s="382"/>
      <c r="J12" s="382"/>
      <c r="K12" s="383"/>
      <c r="L12" s="392"/>
      <c r="M12" s="393"/>
    </row>
    <row r="13" spans="1:13" ht="16.5">
      <c r="A13" s="394" t="s">
        <v>274</v>
      </c>
      <c r="B13" s="394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0" t="s">
        <v>275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1" customFormat="1" ht="15.95" customHeight="1">
      <c r="A2" s="390" t="s">
        <v>276</v>
      </c>
      <c r="B2" s="390" t="s">
        <v>241</v>
      </c>
      <c r="C2" s="390" t="s">
        <v>237</v>
      </c>
      <c r="D2" s="390" t="s">
        <v>238</v>
      </c>
      <c r="E2" s="390" t="s">
        <v>239</v>
      </c>
      <c r="F2" s="390" t="s">
        <v>240</v>
      </c>
      <c r="G2" s="401" t="s">
        <v>277</v>
      </c>
      <c r="H2" s="402"/>
      <c r="I2" s="403"/>
      <c r="J2" s="401" t="s">
        <v>278</v>
      </c>
      <c r="K2" s="402"/>
      <c r="L2" s="403"/>
      <c r="M2" s="401" t="s">
        <v>279</v>
      </c>
      <c r="N2" s="402"/>
      <c r="O2" s="403"/>
      <c r="P2" s="401" t="s">
        <v>280</v>
      </c>
      <c r="Q2" s="402"/>
      <c r="R2" s="403"/>
      <c r="S2" s="402" t="s">
        <v>281</v>
      </c>
      <c r="T2" s="402"/>
      <c r="U2" s="403"/>
      <c r="V2" s="405" t="s">
        <v>282</v>
      </c>
      <c r="W2" s="405" t="s">
        <v>250</v>
      </c>
    </row>
    <row r="3" spans="1:23" s="1" customFormat="1" ht="16.5">
      <c r="A3" s="391"/>
      <c r="B3" s="404"/>
      <c r="C3" s="404"/>
      <c r="D3" s="404"/>
      <c r="E3" s="404"/>
      <c r="F3" s="404"/>
      <c r="G3" s="3" t="s">
        <v>283</v>
      </c>
      <c r="H3" s="3" t="s">
        <v>61</v>
      </c>
      <c r="I3" s="3" t="s">
        <v>241</v>
      </c>
      <c r="J3" s="3" t="s">
        <v>283</v>
      </c>
      <c r="K3" s="3" t="s">
        <v>61</v>
      </c>
      <c r="L3" s="3" t="s">
        <v>241</v>
      </c>
      <c r="M3" s="3" t="s">
        <v>283</v>
      </c>
      <c r="N3" s="3" t="s">
        <v>61</v>
      </c>
      <c r="O3" s="3" t="s">
        <v>241</v>
      </c>
      <c r="P3" s="3" t="s">
        <v>283</v>
      </c>
      <c r="Q3" s="3" t="s">
        <v>61</v>
      </c>
      <c r="R3" s="3" t="s">
        <v>241</v>
      </c>
      <c r="S3" s="3" t="s">
        <v>283</v>
      </c>
      <c r="T3" s="3" t="s">
        <v>61</v>
      </c>
      <c r="U3" s="3" t="s">
        <v>241</v>
      </c>
      <c r="V3" s="406"/>
      <c r="W3" s="406"/>
    </row>
    <row r="4" spans="1:23">
      <c r="A4" s="407" t="s">
        <v>284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8"/>
      <c r="B5" s="6"/>
      <c r="C5" s="6"/>
      <c r="D5" s="6"/>
      <c r="E5" s="6"/>
      <c r="F5" s="6"/>
      <c r="G5" s="401" t="s">
        <v>285</v>
      </c>
      <c r="H5" s="402"/>
      <c r="I5" s="403"/>
      <c r="J5" s="401" t="s">
        <v>286</v>
      </c>
      <c r="K5" s="402"/>
      <c r="L5" s="403"/>
      <c r="M5" s="401" t="s">
        <v>287</v>
      </c>
      <c r="N5" s="402"/>
      <c r="O5" s="403"/>
      <c r="P5" s="401" t="s">
        <v>288</v>
      </c>
      <c r="Q5" s="402"/>
      <c r="R5" s="403"/>
      <c r="S5" s="402" t="s">
        <v>289</v>
      </c>
      <c r="T5" s="402"/>
      <c r="U5" s="403"/>
      <c r="V5" s="6"/>
      <c r="W5" s="6"/>
    </row>
    <row r="6" spans="1:23" ht="16.5">
      <c r="A6" s="408"/>
      <c r="B6" s="6"/>
      <c r="C6" s="6"/>
      <c r="D6" s="6"/>
      <c r="E6" s="6"/>
      <c r="F6" s="6"/>
      <c r="G6" s="3" t="s">
        <v>283</v>
      </c>
      <c r="H6" s="3" t="s">
        <v>61</v>
      </c>
      <c r="I6" s="3" t="s">
        <v>241</v>
      </c>
      <c r="J6" s="3" t="s">
        <v>283</v>
      </c>
      <c r="K6" s="3" t="s">
        <v>61</v>
      </c>
      <c r="L6" s="3" t="s">
        <v>241</v>
      </c>
      <c r="M6" s="3" t="s">
        <v>283</v>
      </c>
      <c r="N6" s="3" t="s">
        <v>61</v>
      </c>
      <c r="O6" s="3" t="s">
        <v>241</v>
      </c>
      <c r="P6" s="3" t="s">
        <v>283</v>
      </c>
      <c r="Q6" s="3" t="s">
        <v>61</v>
      </c>
      <c r="R6" s="3" t="s">
        <v>241</v>
      </c>
      <c r="S6" s="3" t="s">
        <v>283</v>
      </c>
      <c r="T6" s="3" t="s">
        <v>61</v>
      </c>
      <c r="U6" s="3" t="s">
        <v>241</v>
      </c>
      <c r="V6" s="6"/>
      <c r="W6" s="6"/>
    </row>
    <row r="7" spans="1:23">
      <c r="A7" s="40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0" t="s">
        <v>290</v>
      </c>
      <c r="B8" s="410"/>
      <c r="C8" s="410"/>
      <c r="D8" s="410"/>
      <c r="E8" s="410"/>
      <c r="F8" s="41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1"/>
      <c r="B9" s="411"/>
      <c r="C9" s="411"/>
      <c r="D9" s="411"/>
      <c r="E9" s="411"/>
      <c r="F9" s="41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0" t="s">
        <v>291</v>
      </c>
      <c r="B10" s="410"/>
      <c r="C10" s="410"/>
      <c r="D10" s="410"/>
      <c r="E10" s="410"/>
      <c r="F10" s="41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1"/>
      <c r="B11" s="411"/>
      <c r="C11" s="411"/>
      <c r="D11" s="411"/>
      <c r="E11" s="411"/>
      <c r="F11" s="41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0" t="s">
        <v>292</v>
      </c>
      <c r="B12" s="410"/>
      <c r="C12" s="410"/>
      <c r="D12" s="410"/>
      <c r="E12" s="410"/>
      <c r="F12" s="4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1"/>
      <c r="B13" s="411"/>
      <c r="C13" s="411"/>
      <c r="D13" s="411"/>
      <c r="E13" s="411"/>
      <c r="F13" s="4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0" t="s">
        <v>293</v>
      </c>
      <c r="B14" s="410"/>
      <c r="C14" s="410"/>
      <c r="D14" s="410"/>
      <c r="E14" s="410"/>
      <c r="F14" s="4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1"/>
      <c r="B15" s="411"/>
      <c r="C15" s="411"/>
      <c r="D15" s="411"/>
      <c r="E15" s="411"/>
      <c r="F15" s="4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1" t="s">
        <v>294</v>
      </c>
      <c r="B17" s="382"/>
      <c r="C17" s="382"/>
      <c r="D17" s="382"/>
      <c r="E17" s="383"/>
      <c r="F17" s="384"/>
      <c r="G17" s="386"/>
      <c r="H17" s="19"/>
      <c r="I17" s="19"/>
      <c r="J17" s="381" t="s">
        <v>295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3"/>
      <c r="V17" s="9"/>
      <c r="W17" s="11"/>
    </row>
    <row r="18" spans="1:23" ht="56.25" customHeight="1">
      <c r="A18" s="387" t="s">
        <v>296</v>
      </c>
      <c r="B18" s="387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0" t="s">
        <v>297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s="1" customFormat="1" ht="16.5">
      <c r="A2" s="15" t="s">
        <v>298</v>
      </c>
      <c r="B2" s="16" t="s">
        <v>237</v>
      </c>
      <c r="C2" s="16" t="s">
        <v>238</v>
      </c>
      <c r="D2" s="16" t="s">
        <v>239</v>
      </c>
      <c r="E2" s="16" t="s">
        <v>240</v>
      </c>
      <c r="F2" s="16" t="s">
        <v>241</v>
      </c>
      <c r="G2" s="15" t="s">
        <v>299</v>
      </c>
      <c r="H2" s="15" t="s">
        <v>300</v>
      </c>
      <c r="I2" s="15" t="s">
        <v>301</v>
      </c>
      <c r="J2" s="15" t="s">
        <v>300</v>
      </c>
      <c r="K2" s="15" t="s">
        <v>302</v>
      </c>
      <c r="L2" s="15" t="s">
        <v>300</v>
      </c>
      <c r="M2" s="16" t="s">
        <v>282</v>
      </c>
      <c r="N2" s="16" t="s">
        <v>250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298</v>
      </c>
      <c r="B4" s="18" t="s">
        <v>303</v>
      </c>
      <c r="C4" s="18" t="s">
        <v>283</v>
      </c>
      <c r="D4" s="18" t="s">
        <v>239</v>
      </c>
      <c r="E4" s="16" t="s">
        <v>240</v>
      </c>
      <c r="F4" s="16" t="s">
        <v>241</v>
      </c>
      <c r="G4" s="15" t="s">
        <v>299</v>
      </c>
      <c r="H4" s="15" t="s">
        <v>300</v>
      </c>
      <c r="I4" s="15" t="s">
        <v>301</v>
      </c>
      <c r="J4" s="15" t="s">
        <v>300</v>
      </c>
      <c r="K4" s="15" t="s">
        <v>302</v>
      </c>
      <c r="L4" s="15" t="s">
        <v>300</v>
      </c>
      <c r="M4" s="16" t="s">
        <v>282</v>
      </c>
      <c r="N4" s="16" t="s">
        <v>250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1" t="s">
        <v>294</v>
      </c>
      <c r="B11" s="382"/>
      <c r="C11" s="382"/>
      <c r="D11" s="383"/>
      <c r="E11" s="384"/>
      <c r="F11" s="385"/>
      <c r="G11" s="386"/>
      <c r="H11" s="19"/>
      <c r="I11" s="381" t="s">
        <v>295</v>
      </c>
      <c r="J11" s="382"/>
      <c r="K11" s="382"/>
      <c r="L11" s="9"/>
      <c r="M11" s="9"/>
      <c r="N11" s="11"/>
    </row>
    <row r="12" spans="1:14" ht="16.5">
      <c r="A12" s="387" t="s">
        <v>304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14" sqref="K14:K1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80" t="s">
        <v>305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" customFormat="1" ht="16.5">
      <c r="A2" s="3" t="s">
        <v>276</v>
      </c>
      <c r="B2" s="4" t="s">
        <v>241</v>
      </c>
      <c r="C2" s="4" t="s">
        <v>237</v>
      </c>
      <c r="D2" s="4" t="s">
        <v>238</v>
      </c>
      <c r="E2" s="4" t="s">
        <v>239</v>
      </c>
      <c r="F2" s="4" t="s">
        <v>240</v>
      </c>
      <c r="G2" s="3" t="s">
        <v>306</v>
      </c>
      <c r="H2" s="3" t="s">
        <v>307</v>
      </c>
      <c r="I2" s="3" t="s">
        <v>308</v>
      </c>
      <c r="J2" s="3" t="s">
        <v>309</v>
      </c>
      <c r="K2" s="4" t="s">
        <v>282</v>
      </c>
      <c r="L2" s="4" t="s">
        <v>250</v>
      </c>
    </row>
    <row r="3" spans="1:12">
      <c r="A3" s="5"/>
      <c r="B3" s="6" t="s">
        <v>139</v>
      </c>
      <c r="C3" s="12">
        <v>21004910</v>
      </c>
      <c r="D3" s="6" t="s">
        <v>252</v>
      </c>
      <c r="E3" s="7" t="s">
        <v>253</v>
      </c>
      <c r="F3" s="8" t="s">
        <v>140</v>
      </c>
      <c r="G3" s="6" t="s">
        <v>310</v>
      </c>
      <c r="H3" s="6" t="s">
        <v>311</v>
      </c>
      <c r="I3" s="6"/>
      <c r="J3" s="6"/>
      <c r="K3" s="6" t="s">
        <v>312</v>
      </c>
      <c r="L3" s="6"/>
    </row>
    <row r="4" spans="1:12">
      <c r="A4" s="5"/>
      <c r="B4" s="6" t="s">
        <v>139</v>
      </c>
      <c r="C4" s="12">
        <v>20530011</v>
      </c>
      <c r="D4" s="6" t="s">
        <v>252</v>
      </c>
      <c r="E4" s="7" t="s">
        <v>255</v>
      </c>
      <c r="F4" s="8" t="s">
        <v>140</v>
      </c>
      <c r="G4" s="6" t="s">
        <v>310</v>
      </c>
      <c r="H4" s="6" t="s">
        <v>311</v>
      </c>
      <c r="I4" s="6"/>
      <c r="J4" s="6"/>
      <c r="K4" s="6" t="s">
        <v>312</v>
      </c>
      <c r="L4" s="6"/>
    </row>
    <row r="5" spans="1:12">
      <c r="A5" s="5"/>
      <c r="B5" s="6" t="s">
        <v>139</v>
      </c>
      <c r="C5" s="12">
        <v>21004908</v>
      </c>
      <c r="D5" s="6" t="s">
        <v>252</v>
      </c>
      <c r="E5" s="7" t="s">
        <v>256</v>
      </c>
      <c r="F5" s="8" t="s">
        <v>140</v>
      </c>
      <c r="G5" s="6" t="s">
        <v>310</v>
      </c>
      <c r="H5" s="6" t="s">
        <v>311</v>
      </c>
      <c r="I5" s="6"/>
      <c r="J5" s="6"/>
      <c r="K5" s="6" t="s">
        <v>312</v>
      </c>
      <c r="L5" s="6"/>
    </row>
    <row r="6" spans="1:12">
      <c r="A6" s="5"/>
      <c r="B6" s="6" t="s">
        <v>139</v>
      </c>
      <c r="C6" s="12">
        <v>21004907</v>
      </c>
      <c r="D6" s="6" t="s">
        <v>252</v>
      </c>
      <c r="E6" s="7" t="s">
        <v>257</v>
      </c>
      <c r="F6" s="8" t="s">
        <v>258</v>
      </c>
      <c r="G6" s="6" t="s">
        <v>310</v>
      </c>
      <c r="H6" s="6" t="s">
        <v>311</v>
      </c>
      <c r="I6" s="6"/>
      <c r="J6" s="6"/>
      <c r="K6" s="6" t="s">
        <v>312</v>
      </c>
      <c r="L6" s="6"/>
    </row>
    <row r="7" spans="1:12">
      <c r="A7" s="5"/>
      <c r="B7" s="6" t="s">
        <v>139</v>
      </c>
      <c r="C7" s="12">
        <v>21006497</v>
      </c>
      <c r="D7" s="6" t="s">
        <v>252</v>
      </c>
      <c r="E7" s="13" t="s">
        <v>259</v>
      </c>
      <c r="F7" s="8" t="s">
        <v>258</v>
      </c>
      <c r="G7" s="6" t="s">
        <v>310</v>
      </c>
      <c r="H7" s="6" t="s">
        <v>311</v>
      </c>
      <c r="I7" s="6"/>
      <c r="J7" s="6"/>
      <c r="K7" s="6" t="s">
        <v>312</v>
      </c>
      <c r="L7" s="5"/>
    </row>
    <row r="8" spans="1:12">
      <c r="A8" s="5"/>
      <c r="B8" s="6" t="s">
        <v>139</v>
      </c>
      <c r="C8" s="12">
        <v>21004905</v>
      </c>
      <c r="D8" s="6" t="s">
        <v>252</v>
      </c>
      <c r="E8" s="13" t="s">
        <v>260</v>
      </c>
      <c r="F8" s="8" t="s">
        <v>258</v>
      </c>
      <c r="G8" s="6" t="s">
        <v>310</v>
      </c>
      <c r="H8" s="6" t="s">
        <v>311</v>
      </c>
      <c r="I8" s="5"/>
      <c r="J8" s="5"/>
      <c r="K8" s="6" t="s">
        <v>312</v>
      </c>
      <c r="L8" s="5"/>
    </row>
    <row r="9" spans="1:12">
      <c r="A9" s="5"/>
      <c r="B9" s="6" t="s">
        <v>139</v>
      </c>
      <c r="C9" s="12">
        <v>21004910</v>
      </c>
      <c r="D9" s="6" t="s">
        <v>252</v>
      </c>
      <c r="E9" s="7" t="s">
        <v>253</v>
      </c>
      <c r="F9" s="8" t="s">
        <v>140</v>
      </c>
      <c r="G9" s="6" t="s">
        <v>313</v>
      </c>
      <c r="H9" s="5"/>
      <c r="I9" s="6" t="s">
        <v>311</v>
      </c>
      <c r="J9" s="5"/>
      <c r="K9" s="14" t="s">
        <v>314</v>
      </c>
      <c r="L9" s="5"/>
    </row>
    <row r="10" spans="1:12">
      <c r="A10" s="5"/>
      <c r="B10" s="6" t="s">
        <v>139</v>
      </c>
      <c r="C10" s="12">
        <v>20530011</v>
      </c>
      <c r="D10" s="6" t="s">
        <v>252</v>
      </c>
      <c r="E10" s="7" t="s">
        <v>255</v>
      </c>
      <c r="F10" s="8" t="s">
        <v>140</v>
      </c>
      <c r="G10" s="6" t="s">
        <v>313</v>
      </c>
      <c r="H10" s="5"/>
      <c r="I10" s="6" t="s">
        <v>311</v>
      </c>
      <c r="J10" s="5"/>
      <c r="K10" s="14" t="s">
        <v>314</v>
      </c>
      <c r="L10" s="5"/>
    </row>
    <row r="11" spans="1:12">
      <c r="A11" s="5"/>
      <c r="B11" s="6" t="s">
        <v>139</v>
      </c>
      <c r="C11" s="12">
        <v>21004908</v>
      </c>
      <c r="D11" s="6" t="s">
        <v>252</v>
      </c>
      <c r="E11" s="7" t="s">
        <v>256</v>
      </c>
      <c r="F11" s="8" t="s">
        <v>140</v>
      </c>
      <c r="G11" s="6" t="s">
        <v>313</v>
      </c>
      <c r="H11" s="5"/>
      <c r="I11" s="6" t="s">
        <v>311</v>
      </c>
      <c r="J11" s="5"/>
      <c r="K11" s="14" t="s">
        <v>314</v>
      </c>
      <c r="L11" s="5"/>
    </row>
    <row r="12" spans="1:12">
      <c r="A12" s="5"/>
      <c r="B12" s="6" t="s">
        <v>139</v>
      </c>
      <c r="C12" s="12">
        <v>21004907</v>
      </c>
      <c r="D12" s="6" t="s">
        <v>252</v>
      </c>
      <c r="E12" s="7" t="s">
        <v>257</v>
      </c>
      <c r="F12" s="8" t="s">
        <v>258</v>
      </c>
      <c r="G12" s="6" t="s">
        <v>313</v>
      </c>
      <c r="H12" s="5"/>
      <c r="I12" s="6" t="s">
        <v>311</v>
      </c>
      <c r="J12" s="5"/>
      <c r="K12" s="14" t="s">
        <v>314</v>
      </c>
      <c r="L12" s="5"/>
    </row>
    <row r="13" spans="1:12">
      <c r="A13" s="5"/>
      <c r="B13" s="6" t="s">
        <v>139</v>
      </c>
      <c r="C13" s="12">
        <v>21006497</v>
      </c>
      <c r="D13" s="6" t="s">
        <v>252</v>
      </c>
      <c r="E13" s="13" t="s">
        <v>259</v>
      </c>
      <c r="F13" s="8" t="s">
        <v>258</v>
      </c>
      <c r="G13" s="6" t="s">
        <v>313</v>
      </c>
      <c r="H13" s="5"/>
      <c r="I13" s="6" t="s">
        <v>311</v>
      </c>
      <c r="J13" s="5"/>
      <c r="K13" s="14" t="s">
        <v>314</v>
      </c>
      <c r="L13" s="5"/>
    </row>
    <row r="14" spans="1:12">
      <c r="A14" s="5"/>
      <c r="B14" s="6" t="s">
        <v>139</v>
      </c>
      <c r="C14" s="12">
        <v>21004905</v>
      </c>
      <c r="D14" s="6" t="s">
        <v>252</v>
      </c>
      <c r="E14" s="13" t="s">
        <v>260</v>
      </c>
      <c r="F14" s="8" t="s">
        <v>258</v>
      </c>
      <c r="G14" s="6" t="s">
        <v>313</v>
      </c>
      <c r="H14" s="5"/>
      <c r="I14" s="6" t="s">
        <v>311</v>
      </c>
      <c r="J14" s="5"/>
      <c r="K14" s="14" t="s">
        <v>314</v>
      </c>
      <c r="L14" s="5"/>
    </row>
    <row r="15" spans="1:12">
      <c r="A15" s="5"/>
      <c r="B15" s="6" t="s">
        <v>139</v>
      </c>
      <c r="C15" s="12">
        <v>21004907</v>
      </c>
      <c r="D15" s="6" t="s">
        <v>252</v>
      </c>
      <c r="E15" s="7" t="s">
        <v>257</v>
      </c>
      <c r="F15" s="8" t="s">
        <v>258</v>
      </c>
      <c r="G15" s="6" t="s">
        <v>315</v>
      </c>
      <c r="H15" s="6"/>
      <c r="I15" s="5"/>
      <c r="J15" s="5" t="s">
        <v>316</v>
      </c>
      <c r="K15" s="14" t="s">
        <v>314</v>
      </c>
      <c r="L15" s="5"/>
    </row>
    <row r="16" spans="1:12">
      <c r="A16" s="5"/>
      <c r="B16" s="6" t="s">
        <v>139</v>
      </c>
      <c r="C16" s="12">
        <v>21006497</v>
      </c>
      <c r="D16" s="6" t="s">
        <v>252</v>
      </c>
      <c r="E16" s="13" t="s">
        <v>259</v>
      </c>
      <c r="F16" s="8" t="s">
        <v>258</v>
      </c>
      <c r="G16" s="6" t="s">
        <v>315</v>
      </c>
      <c r="H16" s="5"/>
      <c r="I16" s="5"/>
      <c r="J16" s="5" t="s">
        <v>316</v>
      </c>
      <c r="K16" s="14" t="s">
        <v>314</v>
      </c>
      <c r="L16" s="5"/>
    </row>
    <row r="17" spans="1:12">
      <c r="A17" s="5"/>
      <c r="B17" s="6" t="s">
        <v>139</v>
      </c>
      <c r="C17" s="12">
        <v>21004905</v>
      </c>
      <c r="D17" s="6" t="s">
        <v>252</v>
      </c>
      <c r="E17" s="13" t="s">
        <v>260</v>
      </c>
      <c r="F17" s="8" t="s">
        <v>258</v>
      </c>
      <c r="G17" s="6" t="s">
        <v>315</v>
      </c>
      <c r="H17" s="5"/>
      <c r="I17" s="5"/>
      <c r="J17" s="5" t="s">
        <v>316</v>
      </c>
      <c r="K17" s="14" t="s">
        <v>314</v>
      </c>
      <c r="L17" s="5"/>
    </row>
    <row r="18" spans="1:12" s="2" customFormat="1" ht="18.75">
      <c r="A18" s="381" t="s">
        <v>272</v>
      </c>
      <c r="B18" s="382"/>
      <c r="C18" s="382"/>
      <c r="D18" s="382"/>
      <c r="E18" s="383"/>
      <c r="F18" s="384"/>
      <c r="G18" s="386"/>
      <c r="H18" s="381" t="s">
        <v>317</v>
      </c>
      <c r="I18" s="382"/>
      <c r="J18" s="382"/>
      <c r="K18" s="9"/>
      <c r="L18" s="11"/>
    </row>
    <row r="19" spans="1:12" ht="72" customHeight="1">
      <c r="A19" s="387" t="s">
        <v>318</v>
      </c>
      <c r="B19" s="387"/>
      <c r="C19" s="388"/>
      <c r="D19" s="388"/>
      <c r="E19" s="388"/>
      <c r="F19" s="388"/>
      <c r="G19" s="388"/>
      <c r="H19" s="388"/>
      <c r="I19" s="388"/>
      <c r="J19" s="388"/>
      <c r="K19" s="388"/>
      <c r="L19" s="388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B4" sqref="B4:B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0" t="s">
        <v>319</v>
      </c>
      <c r="B1" s="380"/>
      <c r="C1" s="380"/>
      <c r="D1" s="380"/>
      <c r="E1" s="380"/>
      <c r="F1" s="380"/>
      <c r="G1" s="380"/>
      <c r="H1" s="380"/>
      <c r="I1" s="380"/>
    </row>
    <row r="2" spans="1:9" s="1" customFormat="1" ht="16.5">
      <c r="A2" s="389" t="s">
        <v>236</v>
      </c>
      <c r="B2" s="390" t="s">
        <v>241</v>
      </c>
      <c r="C2" s="390" t="s">
        <v>283</v>
      </c>
      <c r="D2" s="390" t="s">
        <v>239</v>
      </c>
      <c r="E2" s="390" t="s">
        <v>240</v>
      </c>
      <c r="F2" s="3" t="s">
        <v>320</v>
      </c>
      <c r="G2" s="3" t="s">
        <v>266</v>
      </c>
      <c r="H2" s="395" t="s">
        <v>267</v>
      </c>
      <c r="I2" s="399" t="s">
        <v>269</v>
      </c>
    </row>
    <row r="3" spans="1:9" s="1" customFormat="1" ht="16.5">
      <c r="A3" s="389"/>
      <c r="B3" s="391"/>
      <c r="C3" s="391"/>
      <c r="D3" s="391"/>
      <c r="E3" s="391"/>
      <c r="F3" s="3" t="s">
        <v>321</v>
      </c>
      <c r="G3" s="3" t="s">
        <v>270</v>
      </c>
      <c r="H3" s="396"/>
      <c r="I3" s="400"/>
    </row>
    <row r="4" spans="1:9">
      <c r="A4" s="5"/>
      <c r="B4" s="5" t="s">
        <v>322</v>
      </c>
      <c r="C4" s="6" t="s">
        <v>323</v>
      </c>
      <c r="D4" s="7" t="s">
        <v>253</v>
      </c>
      <c r="E4" s="8" t="s">
        <v>140</v>
      </c>
      <c r="F4" s="6">
        <v>8</v>
      </c>
      <c r="G4" s="6">
        <v>0.1</v>
      </c>
      <c r="H4" s="6">
        <v>8.1</v>
      </c>
      <c r="I4" s="6" t="s">
        <v>254</v>
      </c>
    </row>
    <row r="5" spans="1:9">
      <c r="A5" s="5"/>
      <c r="B5" s="5" t="s">
        <v>322</v>
      </c>
      <c r="C5" s="6" t="s">
        <v>323</v>
      </c>
      <c r="D5" s="7" t="s">
        <v>255</v>
      </c>
      <c r="E5" s="8" t="s">
        <v>140</v>
      </c>
      <c r="F5" s="6">
        <v>8</v>
      </c>
      <c r="G5" s="6">
        <v>0.2</v>
      </c>
      <c r="H5" s="6">
        <v>8.1999999999999993</v>
      </c>
      <c r="I5" s="6" t="s">
        <v>254</v>
      </c>
    </row>
    <row r="6" spans="1:9">
      <c r="A6" s="5"/>
      <c r="B6" s="5" t="s">
        <v>322</v>
      </c>
      <c r="C6" s="6" t="s">
        <v>323</v>
      </c>
      <c r="D6" s="7" t="s">
        <v>256</v>
      </c>
      <c r="E6" s="8" t="s">
        <v>140</v>
      </c>
      <c r="F6" s="6">
        <v>8</v>
      </c>
      <c r="G6" s="6">
        <v>0.1</v>
      </c>
      <c r="H6" s="6">
        <v>8.1</v>
      </c>
      <c r="I6" s="6" t="s">
        <v>254</v>
      </c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1" t="s">
        <v>324</v>
      </c>
      <c r="B12" s="382"/>
      <c r="C12" s="382"/>
      <c r="D12" s="383"/>
      <c r="E12" s="10"/>
      <c r="F12" s="381" t="s">
        <v>317</v>
      </c>
      <c r="G12" s="382"/>
      <c r="H12" s="383"/>
      <c r="I12" s="11"/>
    </row>
    <row r="13" spans="1:9" ht="45.75" customHeight="1">
      <c r="A13" s="387" t="s">
        <v>325</v>
      </c>
      <c r="B13" s="387"/>
      <c r="C13" s="388"/>
      <c r="D13" s="388"/>
      <c r="E13" s="388"/>
      <c r="F13" s="388"/>
      <c r="G13" s="388"/>
      <c r="H13" s="388"/>
      <c r="I13" s="38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4" t="s">
        <v>32</v>
      </c>
      <c r="C2" s="195"/>
      <c r="D2" s="195"/>
      <c r="E2" s="195"/>
      <c r="F2" s="195"/>
      <c r="G2" s="195"/>
      <c r="H2" s="195"/>
      <c r="I2" s="196"/>
    </row>
    <row r="3" spans="2:9" ht="27.95" customHeight="1">
      <c r="B3" s="152"/>
      <c r="C3" s="153"/>
      <c r="D3" s="197" t="s">
        <v>33</v>
      </c>
      <c r="E3" s="198"/>
      <c r="F3" s="199" t="s">
        <v>34</v>
      </c>
      <c r="G3" s="200"/>
      <c r="H3" s="197" t="s">
        <v>35</v>
      </c>
      <c r="I3" s="201"/>
    </row>
    <row r="4" spans="2:9" ht="27.95" customHeight="1">
      <c r="B4" s="152" t="s">
        <v>36</v>
      </c>
      <c r="C4" s="153" t="s">
        <v>37</v>
      </c>
      <c r="D4" s="153" t="s">
        <v>38</v>
      </c>
      <c r="E4" s="153" t="s">
        <v>39</v>
      </c>
      <c r="F4" s="154" t="s">
        <v>38</v>
      </c>
      <c r="G4" s="154" t="s">
        <v>39</v>
      </c>
      <c r="H4" s="153" t="s">
        <v>38</v>
      </c>
      <c r="I4" s="161" t="s">
        <v>39</v>
      </c>
    </row>
    <row r="5" spans="2:9" ht="27.95" customHeight="1">
      <c r="B5" s="155" t="s">
        <v>40</v>
      </c>
      <c r="C5" s="5">
        <v>13</v>
      </c>
      <c r="D5" s="5">
        <v>0</v>
      </c>
      <c r="E5" s="5">
        <v>1</v>
      </c>
      <c r="F5" s="156">
        <v>0</v>
      </c>
      <c r="G5" s="156">
        <v>1</v>
      </c>
      <c r="H5" s="5">
        <v>1</v>
      </c>
      <c r="I5" s="162">
        <v>2</v>
      </c>
    </row>
    <row r="6" spans="2:9" ht="27.95" customHeight="1">
      <c r="B6" s="155" t="s">
        <v>41</v>
      </c>
      <c r="C6" s="5">
        <v>20</v>
      </c>
      <c r="D6" s="5">
        <v>0</v>
      </c>
      <c r="E6" s="5">
        <v>1</v>
      </c>
      <c r="F6" s="156">
        <v>1</v>
      </c>
      <c r="G6" s="156">
        <v>2</v>
      </c>
      <c r="H6" s="5">
        <v>2</v>
      </c>
      <c r="I6" s="162">
        <v>3</v>
      </c>
    </row>
    <row r="7" spans="2:9" ht="27.95" customHeight="1">
      <c r="B7" s="155" t="s">
        <v>42</v>
      </c>
      <c r="C7" s="5">
        <v>32</v>
      </c>
      <c r="D7" s="5">
        <v>0</v>
      </c>
      <c r="E7" s="5">
        <v>1</v>
      </c>
      <c r="F7" s="156">
        <v>2</v>
      </c>
      <c r="G7" s="156">
        <v>3</v>
      </c>
      <c r="H7" s="5">
        <v>3</v>
      </c>
      <c r="I7" s="162">
        <v>4</v>
      </c>
    </row>
    <row r="8" spans="2:9" ht="27.95" customHeight="1">
      <c r="B8" s="155" t="s">
        <v>43</v>
      </c>
      <c r="C8" s="5">
        <v>50</v>
      </c>
      <c r="D8" s="5">
        <v>1</v>
      </c>
      <c r="E8" s="5">
        <v>2</v>
      </c>
      <c r="F8" s="156">
        <v>3</v>
      </c>
      <c r="G8" s="156">
        <v>4</v>
      </c>
      <c r="H8" s="5">
        <v>5</v>
      </c>
      <c r="I8" s="162">
        <v>6</v>
      </c>
    </row>
    <row r="9" spans="2:9" ht="27.95" customHeight="1">
      <c r="B9" s="155" t="s">
        <v>44</v>
      </c>
      <c r="C9" s="5">
        <v>80</v>
      </c>
      <c r="D9" s="5">
        <v>2</v>
      </c>
      <c r="E9" s="5">
        <v>3</v>
      </c>
      <c r="F9" s="156">
        <v>5</v>
      </c>
      <c r="G9" s="156">
        <v>6</v>
      </c>
      <c r="H9" s="5">
        <v>7</v>
      </c>
      <c r="I9" s="162">
        <v>8</v>
      </c>
    </row>
    <row r="10" spans="2:9" ht="27.95" customHeight="1">
      <c r="B10" s="155" t="s">
        <v>45</v>
      </c>
      <c r="C10" s="5">
        <v>125</v>
      </c>
      <c r="D10" s="5">
        <v>3</v>
      </c>
      <c r="E10" s="5">
        <v>4</v>
      </c>
      <c r="F10" s="156">
        <v>7</v>
      </c>
      <c r="G10" s="156">
        <v>8</v>
      </c>
      <c r="H10" s="5">
        <v>10</v>
      </c>
      <c r="I10" s="162">
        <v>11</v>
      </c>
    </row>
    <row r="11" spans="2:9" ht="27.95" customHeight="1">
      <c r="B11" s="155" t="s">
        <v>46</v>
      </c>
      <c r="C11" s="5">
        <v>200</v>
      </c>
      <c r="D11" s="5">
        <v>5</v>
      </c>
      <c r="E11" s="5">
        <v>6</v>
      </c>
      <c r="F11" s="156">
        <v>10</v>
      </c>
      <c r="G11" s="156">
        <v>11</v>
      </c>
      <c r="H11" s="5">
        <v>14</v>
      </c>
      <c r="I11" s="162">
        <v>15</v>
      </c>
    </row>
    <row r="12" spans="2:9" ht="27.95" customHeight="1">
      <c r="B12" s="157" t="s">
        <v>47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48</v>
      </c>
      <c r="C14" s="160"/>
      <c r="D14" s="160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A15" sqref="A15:K15"/>
    </sheetView>
  </sheetViews>
  <sheetFormatPr defaultColWidth="10.375" defaultRowHeight="16.5" customHeight="1"/>
  <cols>
    <col min="1" max="9" width="10.375" style="56"/>
    <col min="10" max="10" width="8.875" style="56" customWidth="1"/>
    <col min="11" max="11" width="12" style="56" customWidth="1"/>
    <col min="12" max="16384" width="10.375" style="56"/>
  </cols>
  <sheetData>
    <row r="1" spans="1:11" ht="20.25">
      <c r="A1" s="202" t="s">
        <v>49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4.25">
      <c r="A2" s="82" t="s">
        <v>50</v>
      </c>
      <c r="B2" s="203"/>
      <c r="C2" s="203"/>
      <c r="D2" s="204" t="s">
        <v>51</v>
      </c>
      <c r="E2" s="204"/>
      <c r="F2" s="203"/>
      <c r="G2" s="203"/>
      <c r="H2" s="83" t="s">
        <v>52</v>
      </c>
      <c r="I2" s="205"/>
      <c r="J2" s="205"/>
      <c r="K2" s="206"/>
    </row>
    <row r="3" spans="1:11" ht="14.25">
      <c r="A3" s="207" t="s">
        <v>53</v>
      </c>
      <c r="B3" s="208"/>
      <c r="C3" s="209"/>
      <c r="D3" s="210" t="s">
        <v>54</v>
      </c>
      <c r="E3" s="211"/>
      <c r="F3" s="211"/>
      <c r="G3" s="212"/>
      <c r="H3" s="210" t="s">
        <v>55</v>
      </c>
      <c r="I3" s="211"/>
      <c r="J3" s="211"/>
      <c r="K3" s="212"/>
    </row>
    <row r="4" spans="1:11" ht="14.25">
      <c r="A4" s="86" t="s">
        <v>56</v>
      </c>
      <c r="B4" s="213"/>
      <c r="C4" s="214"/>
      <c r="D4" s="215" t="s">
        <v>57</v>
      </c>
      <c r="E4" s="216"/>
      <c r="F4" s="217"/>
      <c r="G4" s="218"/>
      <c r="H4" s="215" t="s">
        <v>58</v>
      </c>
      <c r="I4" s="216"/>
      <c r="J4" s="101" t="s">
        <v>59</v>
      </c>
      <c r="K4" s="110" t="s">
        <v>60</v>
      </c>
    </row>
    <row r="5" spans="1:11" ht="14.25">
      <c r="A5" s="89" t="s">
        <v>61</v>
      </c>
      <c r="B5" s="213"/>
      <c r="C5" s="214"/>
      <c r="D5" s="215" t="s">
        <v>62</v>
      </c>
      <c r="E5" s="216"/>
      <c r="F5" s="217"/>
      <c r="G5" s="218"/>
      <c r="H5" s="215" t="s">
        <v>63</v>
      </c>
      <c r="I5" s="216"/>
      <c r="J5" s="101" t="s">
        <v>59</v>
      </c>
      <c r="K5" s="110" t="s">
        <v>60</v>
      </c>
    </row>
    <row r="6" spans="1:11" ht="14.25">
      <c r="A6" s="86" t="s">
        <v>64</v>
      </c>
      <c r="B6" s="90"/>
      <c r="C6" s="91"/>
      <c r="D6" s="89" t="s">
        <v>65</v>
      </c>
      <c r="E6" s="103"/>
      <c r="F6" s="217"/>
      <c r="G6" s="218"/>
      <c r="H6" s="215" t="s">
        <v>66</v>
      </c>
      <c r="I6" s="216"/>
      <c r="J6" s="101" t="s">
        <v>59</v>
      </c>
      <c r="K6" s="110" t="s">
        <v>60</v>
      </c>
    </row>
    <row r="7" spans="1:11" ht="14.25">
      <c r="A7" s="86" t="s">
        <v>67</v>
      </c>
      <c r="B7" s="219"/>
      <c r="C7" s="220"/>
      <c r="D7" s="89" t="s">
        <v>68</v>
      </c>
      <c r="E7" s="102"/>
      <c r="F7" s="217"/>
      <c r="G7" s="218"/>
      <c r="H7" s="215" t="s">
        <v>69</v>
      </c>
      <c r="I7" s="216"/>
      <c r="J7" s="101" t="s">
        <v>59</v>
      </c>
      <c r="K7" s="110" t="s">
        <v>60</v>
      </c>
    </row>
    <row r="8" spans="1:11" ht="14.25">
      <c r="A8" s="129"/>
      <c r="B8" s="221"/>
      <c r="C8" s="222"/>
      <c r="D8" s="223" t="s">
        <v>70</v>
      </c>
      <c r="E8" s="224"/>
      <c r="F8" s="225"/>
      <c r="G8" s="226"/>
      <c r="H8" s="223" t="s">
        <v>71</v>
      </c>
      <c r="I8" s="224"/>
      <c r="J8" s="104" t="s">
        <v>59</v>
      </c>
      <c r="K8" s="111" t="s">
        <v>60</v>
      </c>
    </row>
    <row r="9" spans="1:11" ht="14.25">
      <c r="A9" s="227" t="s">
        <v>72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4.25">
      <c r="A10" s="230" t="s">
        <v>73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2"/>
    </row>
    <row r="11" spans="1:11" ht="14.25">
      <c r="A11" s="130" t="s">
        <v>74</v>
      </c>
      <c r="B11" s="131" t="s">
        <v>75</v>
      </c>
      <c r="C11" s="132" t="s">
        <v>76</v>
      </c>
      <c r="D11" s="133"/>
      <c r="E11" s="134" t="s">
        <v>77</v>
      </c>
      <c r="F11" s="131" t="s">
        <v>75</v>
      </c>
      <c r="G11" s="132" t="s">
        <v>76</v>
      </c>
      <c r="H11" s="132" t="s">
        <v>78</v>
      </c>
      <c r="I11" s="134" t="s">
        <v>79</v>
      </c>
      <c r="J11" s="131" t="s">
        <v>75</v>
      </c>
      <c r="K11" s="148" t="s">
        <v>76</v>
      </c>
    </row>
    <row r="12" spans="1:11" ht="14.25">
      <c r="A12" s="89" t="s">
        <v>80</v>
      </c>
      <c r="B12" s="100" t="s">
        <v>75</v>
      </c>
      <c r="C12" s="101" t="s">
        <v>76</v>
      </c>
      <c r="D12" s="102"/>
      <c r="E12" s="103" t="s">
        <v>81</v>
      </c>
      <c r="F12" s="100" t="s">
        <v>75</v>
      </c>
      <c r="G12" s="101" t="s">
        <v>76</v>
      </c>
      <c r="H12" s="101" t="s">
        <v>78</v>
      </c>
      <c r="I12" s="103" t="s">
        <v>82</v>
      </c>
      <c r="J12" s="100" t="s">
        <v>75</v>
      </c>
      <c r="K12" s="110" t="s">
        <v>76</v>
      </c>
    </row>
    <row r="13" spans="1:11" ht="14.25">
      <c r="A13" s="89" t="s">
        <v>83</v>
      </c>
      <c r="B13" s="100" t="s">
        <v>75</v>
      </c>
      <c r="C13" s="101" t="s">
        <v>76</v>
      </c>
      <c r="D13" s="102"/>
      <c r="E13" s="103" t="s">
        <v>84</v>
      </c>
      <c r="F13" s="101" t="s">
        <v>85</v>
      </c>
      <c r="G13" s="101" t="s">
        <v>86</v>
      </c>
      <c r="H13" s="101" t="s">
        <v>78</v>
      </c>
      <c r="I13" s="103" t="s">
        <v>87</v>
      </c>
      <c r="J13" s="100" t="s">
        <v>75</v>
      </c>
      <c r="K13" s="110" t="s">
        <v>76</v>
      </c>
    </row>
    <row r="14" spans="1:11" ht="14.25">
      <c r="A14" s="223" t="s">
        <v>88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33"/>
    </row>
    <row r="15" spans="1:11" ht="14.25">
      <c r="A15" s="230" t="s">
        <v>89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2"/>
    </row>
    <row r="16" spans="1:11" ht="14.25">
      <c r="A16" s="135" t="s">
        <v>90</v>
      </c>
      <c r="B16" s="132" t="s">
        <v>85</v>
      </c>
      <c r="C16" s="132" t="s">
        <v>86</v>
      </c>
      <c r="D16" s="136"/>
      <c r="E16" s="137" t="s">
        <v>91</v>
      </c>
      <c r="F16" s="132" t="s">
        <v>85</v>
      </c>
      <c r="G16" s="132" t="s">
        <v>86</v>
      </c>
      <c r="H16" s="138"/>
      <c r="I16" s="137" t="s">
        <v>92</v>
      </c>
      <c r="J16" s="132" t="s">
        <v>85</v>
      </c>
      <c r="K16" s="148" t="s">
        <v>86</v>
      </c>
    </row>
    <row r="17" spans="1:22" ht="16.5" customHeight="1">
      <c r="A17" s="92" t="s">
        <v>93</v>
      </c>
      <c r="B17" s="101" t="s">
        <v>85</v>
      </c>
      <c r="C17" s="101" t="s">
        <v>86</v>
      </c>
      <c r="D17" s="87"/>
      <c r="E17" s="105" t="s">
        <v>94</v>
      </c>
      <c r="F17" s="101" t="s">
        <v>85</v>
      </c>
      <c r="G17" s="101" t="s">
        <v>86</v>
      </c>
      <c r="H17" s="139"/>
      <c r="I17" s="105" t="s">
        <v>95</v>
      </c>
      <c r="J17" s="101" t="s">
        <v>85</v>
      </c>
      <c r="K17" s="110" t="s">
        <v>86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34" t="s">
        <v>96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6"/>
    </row>
    <row r="19" spans="1:22" ht="18" customHeight="1">
      <c r="A19" s="230" t="s">
        <v>97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2"/>
    </row>
    <row r="20" spans="1:22" ht="16.5" customHeight="1">
      <c r="A20" s="237" t="s">
        <v>98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9"/>
    </row>
    <row r="21" spans="1:22" ht="21.75" customHeight="1">
      <c r="A21" s="140" t="s">
        <v>99</v>
      </c>
      <c r="B21" s="105" t="s">
        <v>100</v>
      </c>
      <c r="C21" s="105" t="s">
        <v>101</v>
      </c>
      <c r="D21" s="105" t="s">
        <v>102</v>
      </c>
      <c r="E21" s="105" t="s">
        <v>103</v>
      </c>
      <c r="F21" s="105" t="s">
        <v>104</v>
      </c>
      <c r="G21" s="105" t="s">
        <v>105</v>
      </c>
      <c r="H21" s="105" t="s">
        <v>106</v>
      </c>
      <c r="I21" s="105" t="s">
        <v>107</v>
      </c>
      <c r="J21" s="105" t="s">
        <v>108</v>
      </c>
      <c r="K21" s="113" t="s">
        <v>109</v>
      </c>
    </row>
    <row r="22" spans="1:22" ht="16.5" customHeight="1">
      <c r="A22" s="93"/>
      <c r="B22" s="141"/>
      <c r="C22" s="141"/>
      <c r="D22" s="141"/>
      <c r="E22" s="141"/>
      <c r="F22" s="141"/>
      <c r="G22" s="141"/>
      <c r="H22" s="141"/>
      <c r="I22" s="141"/>
      <c r="J22" s="141"/>
      <c r="K22" s="150"/>
    </row>
    <row r="23" spans="1:22" ht="16.5" customHeight="1">
      <c r="A23" s="93"/>
      <c r="B23" s="141"/>
      <c r="C23" s="141"/>
      <c r="D23" s="141"/>
      <c r="E23" s="141"/>
      <c r="F23" s="141"/>
      <c r="G23" s="141"/>
      <c r="H23" s="141"/>
      <c r="I23" s="141"/>
      <c r="J23" s="141"/>
      <c r="K23" s="151"/>
    </row>
    <row r="24" spans="1:22" ht="16.5" customHeight="1">
      <c r="A24" s="93"/>
      <c r="B24" s="141"/>
      <c r="C24" s="141"/>
      <c r="D24" s="141"/>
      <c r="E24" s="141"/>
      <c r="F24" s="141"/>
      <c r="G24" s="141"/>
      <c r="H24" s="141"/>
      <c r="I24" s="141"/>
      <c r="J24" s="141"/>
      <c r="K24" s="151"/>
    </row>
    <row r="25" spans="1:22" ht="16.5" customHeight="1">
      <c r="A25" s="93"/>
      <c r="B25" s="141"/>
      <c r="C25" s="141"/>
      <c r="D25" s="141"/>
      <c r="E25" s="141"/>
      <c r="F25" s="141"/>
      <c r="G25" s="141"/>
      <c r="H25" s="141"/>
      <c r="I25" s="141"/>
      <c r="J25" s="141"/>
      <c r="K25" s="79"/>
    </row>
    <row r="26" spans="1:22" ht="16.5" customHeight="1">
      <c r="A26" s="93"/>
      <c r="B26" s="141"/>
      <c r="C26" s="141"/>
      <c r="D26" s="141"/>
      <c r="E26" s="141"/>
      <c r="F26" s="141"/>
      <c r="G26" s="141"/>
      <c r="H26" s="141"/>
      <c r="I26" s="141"/>
      <c r="J26" s="141"/>
      <c r="K26" s="79"/>
    </row>
    <row r="27" spans="1:22" ht="16.5" customHeight="1">
      <c r="A27" s="93"/>
      <c r="B27" s="141"/>
      <c r="C27" s="141"/>
      <c r="D27" s="141"/>
      <c r="E27" s="141"/>
      <c r="F27" s="141"/>
      <c r="G27" s="141"/>
      <c r="H27" s="141"/>
      <c r="I27" s="141"/>
      <c r="J27" s="141"/>
      <c r="K27" s="79"/>
    </row>
    <row r="28" spans="1:22" ht="16.5" customHeight="1">
      <c r="A28" s="93"/>
      <c r="B28" s="141"/>
      <c r="C28" s="141"/>
      <c r="D28" s="141"/>
      <c r="E28" s="141"/>
      <c r="F28" s="141"/>
      <c r="G28" s="141"/>
      <c r="H28" s="141"/>
      <c r="I28" s="141"/>
      <c r="J28" s="141"/>
      <c r="K28" s="79"/>
    </row>
    <row r="29" spans="1:22" ht="18" customHeight="1">
      <c r="A29" s="240" t="s">
        <v>110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22" ht="18.7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>
      <c r="A32" s="240" t="s">
        <v>111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14.25">
      <c r="A33" s="249" t="s">
        <v>112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4.25">
      <c r="A34" s="252" t="s">
        <v>113</v>
      </c>
      <c r="B34" s="253"/>
      <c r="C34" s="101" t="s">
        <v>59</v>
      </c>
      <c r="D34" s="101" t="s">
        <v>60</v>
      </c>
      <c r="E34" s="254" t="s">
        <v>114</v>
      </c>
      <c r="F34" s="255"/>
      <c r="G34" s="255"/>
      <c r="H34" s="255"/>
      <c r="I34" s="255"/>
      <c r="J34" s="255"/>
      <c r="K34" s="256"/>
    </row>
    <row r="35" spans="1:11" ht="14.25">
      <c r="A35" s="257" t="s">
        <v>115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</row>
    <row r="36" spans="1:11" ht="14.25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14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20"/>
    </row>
    <row r="38" spans="1:11" ht="14.25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20"/>
    </row>
    <row r="39" spans="1:11" ht="14.25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20"/>
    </row>
    <row r="40" spans="1:11" ht="14.25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20"/>
    </row>
    <row r="41" spans="1:11" ht="14.25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20"/>
    </row>
    <row r="42" spans="1:11" ht="14.25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20"/>
    </row>
    <row r="43" spans="1:11" ht="14.25">
      <c r="A43" s="263" t="s">
        <v>116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4.25">
      <c r="A44" s="230" t="s">
        <v>117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4.25">
      <c r="A45" s="135" t="s">
        <v>118</v>
      </c>
      <c r="B45" s="132" t="s">
        <v>85</v>
      </c>
      <c r="C45" s="132" t="s">
        <v>86</v>
      </c>
      <c r="D45" s="132" t="s">
        <v>78</v>
      </c>
      <c r="E45" s="137" t="s">
        <v>119</v>
      </c>
      <c r="F45" s="132" t="s">
        <v>85</v>
      </c>
      <c r="G45" s="132" t="s">
        <v>86</v>
      </c>
      <c r="H45" s="132" t="s">
        <v>78</v>
      </c>
      <c r="I45" s="137" t="s">
        <v>120</v>
      </c>
      <c r="J45" s="132" t="s">
        <v>85</v>
      </c>
      <c r="K45" s="148" t="s">
        <v>86</v>
      </c>
    </row>
    <row r="46" spans="1:11" ht="14.25">
      <c r="A46" s="92" t="s">
        <v>77</v>
      </c>
      <c r="B46" s="101" t="s">
        <v>85</v>
      </c>
      <c r="C46" s="101" t="s">
        <v>86</v>
      </c>
      <c r="D46" s="101" t="s">
        <v>78</v>
      </c>
      <c r="E46" s="105" t="s">
        <v>84</v>
      </c>
      <c r="F46" s="101" t="s">
        <v>85</v>
      </c>
      <c r="G46" s="101" t="s">
        <v>86</v>
      </c>
      <c r="H46" s="101" t="s">
        <v>78</v>
      </c>
      <c r="I46" s="105" t="s">
        <v>95</v>
      </c>
      <c r="J46" s="101" t="s">
        <v>85</v>
      </c>
      <c r="K46" s="110" t="s">
        <v>86</v>
      </c>
    </row>
    <row r="47" spans="1:11" ht="14.25">
      <c r="A47" s="223" t="s">
        <v>88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33"/>
    </row>
    <row r="48" spans="1:11" ht="14.25">
      <c r="A48" s="257" t="s">
        <v>121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</row>
    <row r="49" spans="1:11" ht="14.25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4.25">
      <c r="A50" s="142" t="s">
        <v>122</v>
      </c>
      <c r="B50" s="266" t="s">
        <v>123</v>
      </c>
      <c r="C50" s="266"/>
      <c r="D50" s="143" t="s">
        <v>124</v>
      </c>
      <c r="E50" s="144"/>
      <c r="F50" s="145" t="s">
        <v>125</v>
      </c>
      <c r="G50" s="146"/>
      <c r="H50" s="267" t="s">
        <v>126</v>
      </c>
      <c r="I50" s="268"/>
      <c r="J50" s="269"/>
      <c r="K50" s="270"/>
    </row>
    <row r="51" spans="1:11" ht="14.25">
      <c r="A51" s="257" t="s">
        <v>127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</row>
    <row r="52" spans="1:11" ht="14.25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273"/>
    </row>
    <row r="53" spans="1:11" ht="14.25">
      <c r="A53" s="142" t="s">
        <v>122</v>
      </c>
      <c r="B53" s="266" t="s">
        <v>123</v>
      </c>
      <c r="C53" s="266"/>
      <c r="D53" s="143" t="s">
        <v>124</v>
      </c>
      <c r="E53" s="147"/>
      <c r="F53" s="145" t="s">
        <v>128</v>
      </c>
      <c r="G53" s="146"/>
      <c r="H53" s="267" t="s">
        <v>126</v>
      </c>
      <c r="I53" s="268"/>
      <c r="J53" s="269"/>
      <c r="K53" s="27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Q11" sqref="Q11"/>
    </sheetView>
  </sheetViews>
  <sheetFormatPr defaultColWidth="9" defaultRowHeight="26.1" customHeight="1"/>
  <cols>
    <col min="1" max="1" width="17.125" style="40" customWidth="1"/>
    <col min="2" max="7" width="9.375" style="40" customWidth="1"/>
    <col min="8" max="8" width="1.375" style="40" customWidth="1"/>
    <col min="9" max="9" width="16.5" style="40" customWidth="1"/>
    <col min="10" max="10" width="17" style="40" customWidth="1"/>
    <col min="11" max="11" width="18.5" style="40" customWidth="1"/>
    <col min="12" max="12" width="16.625" style="40" customWidth="1"/>
    <col min="13" max="13" width="14.125" style="40" customWidth="1"/>
    <col min="14" max="14" width="16.375" style="40" customWidth="1"/>
    <col min="15" max="16384" width="9" style="40"/>
  </cols>
  <sheetData>
    <row r="1" spans="1:14" ht="30" customHeight="1">
      <c r="A1" s="274" t="s">
        <v>129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>
      <c r="A2" s="20" t="s">
        <v>56</v>
      </c>
      <c r="B2" s="276"/>
      <c r="C2" s="276"/>
      <c r="D2" s="21" t="s">
        <v>61</v>
      </c>
      <c r="E2" s="276"/>
      <c r="F2" s="276"/>
      <c r="G2" s="276"/>
      <c r="H2" s="281"/>
      <c r="I2" s="42" t="s">
        <v>52</v>
      </c>
      <c r="J2" s="276"/>
      <c r="K2" s="276"/>
      <c r="L2" s="276"/>
      <c r="M2" s="276"/>
      <c r="N2" s="277"/>
    </row>
    <row r="3" spans="1:14" ht="29.1" customHeight="1">
      <c r="A3" s="280" t="s">
        <v>130</v>
      </c>
      <c r="B3" s="278" t="s">
        <v>131</v>
      </c>
      <c r="C3" s="278"/>
      <c r="D3" s="278"/>
      <c r="E3" s="278"/>
      <c r="F3" s="278"/>
      <c r="G3" s="278"/>
      <c r="H3" s="282"/>
      <c r="I3" s="278" t="s">
        <v>132</v>
      </c>
      <c r="J3" s="278"/>
      <c r="K3" s="278"/>
      <c r="L3" s="278"/>
      <c r="M3" s="278"/>
      <c r="N3" s="279"/>
    </row>
    <row r="4" spans="1:14" ht="29.1" customHeight="1">
      <c r="A4" s="280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282"/>
      <c r="I4" s="43"/>
      <c r="J4" s="43"/>
      <c r="K4" s="43"/>
      <c r="L4" s="43"/>
      <c r="M4" s="43"/>
      <c r="N4" s="44"/>
    </row>
    <row r="5" spans="1:14" ht="29.1" customHeight="1">
      <c r="A5" s="280"/>
      <c r="B5" s="26"/>
      <c r="C5" s="26"/>
      <c r="D5" s="23"/>
      <c r="E5" s="26"/>
      <c r="F5" s="26"/>
      <c r="G5" s="26"/>
      <c r="H5" s="282"/>
      <c r="I5" s="45"/>
      <c r="J5" s="45"/>
      <c r="K5" s="45"/>
      <c r="L5" s="45"/>
      <c r="M5" s="45"/>
      <c r="N5" s="46"/>
    </row>
    <row r="6" spans="1:14" ht="29.1" customHeight="1">
      <c r="A6" s="25"/>
      <c r="B6" s="26"/>
      <c r="C6" s="26"/>
      <c r="D6" s="27"/>
      <c r="E6" s="26"/>
      <c r="F6" s="26"/>
      <c r="G6" s="26"/>
      <c r="H6" s="282"/>
      <c r="I6" s="47"/>
      <c r="J6" s="47"/>
      <c r="K6" s="47"/>
      <c r="L6" s="47"/>
      <c r="M6" s="47"/>
      <c r="N6" s="48"/>
    </row>
    <row r="7" spans="1:14" ht="29.1" customHeight="1">
      <c r="A7" s="25"/>
      <c r="B7" s="26"/>
      <c r="C7" s="26"/>
      <c r="D7" s="27"/>
      <c r="E7" s="26"/>
      <c r="F7" s="26"/>
      <c r="G7" s="26"/>
      <c r="H7" s="282"/>
      <c r="I7" s="33"/>
      <c r="J7" s="33"/>
      <c r="K7" s="33"/>
      <c r="L7" s="33"/>
      <c r="M7" s="49"/>
      <c r="N7" s="121"/>
    </row>
    <row r="8" spans="1:14" ht="29.1" customHeight="1">
      <c r="A8" s="25"/>
      <c r="B8" s="26"/>
      <c r="C8" s="26"/>
      <c r="D8" s="27"/>
      <c r="E8" s="26"/>
      <c r="F8" s="26"/>
      <c r="G8" s="26"/>
      <c r="H8" s="282"/>
      <c r="I8" s="33"/>
      <c r="J8" s="33"/>
      <c r="K8" s="33"/>
      <c r="L8" s="33"/>
      <c r="M8" s="49"/>
      <c r="N8" s="121"/>
    </row>
    <row r="9" spans="1:14" ht="29.1" customHeight="1">
      <c r="A9" s="25"/>
      <c r="B9" s="26"/>
      <c r="C9" s="26"/>
      <c r="D9" s="27"/>
      <c r="E9" s="26"/>
      <c r="F9" s="26"/>
      <c r="G9" s="26"/>
      <c r="H9" s="282"/>
      <c r="I9" s="47"/>
      <c r="J9" s="47"/>
      <c r="K9" s="47"/>
      <c r="L9" s="47"/>
      <c r="M9" s="51"/>
      <c r="N9" s="52"/>
    </row>
    <row r="10" spans="1:14" ht="29.1" customHeight="1">
      <c r="A10" s="25"/>
      <c r="B10" s="26"/>
      <c r="C10" s="26"/>
      <c r="D10" s="27"/>
      <c r="E10" s="26"/>
      <c r="F10" s="26"/>
      <c r="G10" s="26"/>
      <c r="H10" s="282"/>
      <c r="I10" s="33"/>
      <c r="J10" s="33"/>
      <c r="K10" s="33"/>
      <c r="L10" s="33"/>
      <c r="M10" s="49"/>
      <c r="N10" s="122"/>
    </row>
    <row r="11" spans="1:14" ht="29.1" customHeight="1">
      <c r="A11" s="25"/>
      <c r="B11" s="26"/>
      <c r="C11" s="26"/>
      <c r="D11" s="27"/>
      <c r="E11" s="26"/>
      <c r="F11" s="26"/>
      <c r="G11" s="26"/>
      <c r="H11" s="282"/>
      <c r="I11" s="33"/>
      <c r="J11" s="33"/>
      <c r="K11" s="33"/>
      <c r="L11" s="33"/>
      <c r="M11" s="49"/>
      <c r="N11" s="121"/>
    </row>
    <row r="12" spans="1:14" ht="29.1" customHeight="1">
      <c r="A12" s="25"/>
      <c r="B12" s="26"/>
      <c r="C12" s="26"/>
      <c r="D12" s="27"/>
      <c r="E12" s="26"/>
      <c r="F12" s="26"/>
      <c r="G12" s="26"/>
      <c r="H12" s="282"/>
      <c r="I12" s="33"/>
      <c r="J12" s="33"/>
      <c r="K12" s="33"/>
      <c r="L12" s="33"/>
      <c r="M12" s="49"/>
      <c r="N12" s="121"/>
    </row>
    <row r="13" spans="1:14" ht="29.1" customHeight="1">
      <c r="A13" s="28"/>
      <c r="B13" s="29"/>
      <c r="C13" s="30"/>
      <c r="D13" s="31"/>
      <c r="E13" s="30"/>
      <c r="F13" s="30"/>
      <c r="G13" s="30"/>
      <c r="H13" s="282"/>
      <c r="I13" s="33"/>
      <c r="J13" s="33"/>
      <c r="K13" s="33"/>
      <c r="L13" s="33"/>
      <c r="M13" s="49"/>
      <c r="N13" s="50"/>
    </row>
    <row r="14" spans="1:14" ht="29.1" customHeight="1">
      <c r="A14" s="32"/>
      <c r="B14" s="33"/>
      <c r="C14" s="34"/>
      <c r="D14" s="34"/>
      <c r="E14" s="34"/>
      <c r="F14" s="34"/>
      <c r="G14" s="33"/>
      <c r="H14" s="282"/>
      <c r="I14" s="33"/>
      <c r="J14" s="33"/>
      <c r="K14" s="33"/>
      <c r="L14" s="33"/>
      <c r="M14" s="49"/>
      <c r="N14" s="123"/>
    </row>
    <row r="15" spans="1:14" ht="29.1" customHeight="1">
      <c r="A15" s="114"/>
      <c r="B15" s="115"/>
      <c r="C15" s="116"/>
      <c r="D15" s="116"/>
      <c r="E15" s="117"/>
      <c r="F15" s="117"/>
      <c r="G15" s="115"/>
      <c r="H15" s="283"/>
      <c r="I15" s="124"/>
      <c r="J15" s="125"/>
      <c r="K15" s="126"/>
      <c r="L15" s="127"/>
      <c r="M15" s="127"/>
      <c r="N15" s="128"/>
    </row>
    <row r="16" spans="1:14" ht="14.25">
      <c r="A16" s="118" t="s">
        <v>114</v>
      </c>
      <c r="B16" s="119"/>
      <c r="C16" s="119"/>
      <c r="D16" s="120"/>
      <c r="E16" s="120"/>
      <c r="F16" s="120"/>
      <c r="G16" s="120"/>
      <c r="H16" s="41"/>
      <c r="I16" s="41"/>
      <c r="J16" s="41"/>
      <c r="K16" s="41"/>
      <c r="L16" s="41"/>
      <c r="M16" s="41"/>
      <c r="N16" s="41"/>
    </row>
    <row r="17" spans="1:14" ht="14.25">
      <c r="A17" s="40" t="s">
        <v>133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39" t="s">
        <v>134</v>
      </c>
      <c r="J18" s="55"/>
      <c r="K18" s="39" t="s">
        <v>135</v>
      </c>
      <c r="L18" s="39"/>
      <c r="M18" s="39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F4" sqref="F4:G4"/>
    </sheetView>
  </sheetViews>
  <sheetFormatPr defaultColWidth="10" defaultRowHeight="16.5" customHeight="1"/>
  <cols>
    <col min="1" max="16384" width="10" style="56"/>
  </cols>
  <sheetData>
    <row r="1" spans="1:11" ht="22.5" customHeight="1">
      <c r="A1" s="284" t="s">
        <v>137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7.25" customHeight="1">
      <c r="A2" s="82" t="s">
        <v>50</v>
      </c>
      <c r="B2" s="203" t="s">
        <v>138</v>
      </c>
      <c r="C2" s="203"/>
      <c r="D2" s="204" t="s">
        <v>51</v>
      </c>
      <c r="E2" s="204"/>
      <c r="F2" s="203" t="s">
        <v>139</v>
      </c>
      <c r="G2" s="203"/>
      <c r="H2" s="83" t="s">
        <v>52</v>
      </c>
      <c r="I2" s="205" t="s">
        <v>139</v>
      </c>
      <c r="J2" s="205"/>
      <c r="K2" s="206"/>
    </row>
    <row r="3" spans="1:11" ht="16.5" customHeight="1">
      <c r="A3" s="207" t="s">
        <v>53</v>
      </c>
      <c r="B3" s="208"/>
      <c r="C3" s="209"/>
      <c r="D3" s="210" t="s">
        <v>54</v>
      </c>
      <c r="E3" s="211"/>
      <c r="F3" s="211"/>
      <c r="G3" s="212"/>
      <c r="H3" s="210" t="s">
        <v>55</v>
      </c>
      <c r="I3" s="211"/>
      <c r="J3" s="211"/>
      <c r="K3" s="212"/>
    </row>
    <row r="4" spans="1:11" ht="16.5" customHeight="1">
      <c r="A4" s="86" t="s">
        <v>56</v>
      </c>
      <c r="B4" s="285" t="s">
        <v>140</v>
      </c>
      <c r="C4" s="286"/>
      <c r="D4" s="215" t="s">
        <v>57</v>
      </c>
      <c r="E4" s="216"/>
      <c r="F4" s="217" t="s">
        <v>141</v>
      </c>
      <c r="G4" s="218"/>
      <c r="H4" s="215" t="s">
        <v>142</v>
      </c>
      <c r="I4" s="216"/>
      <c r="J4" s="101" t="s">
        <v>59</v>
      </c>
      <c r="K4" s="110" t="s">
        <v>60</v>
      </c>
    </row>
    <row r="5" spans="1:11" ht="16.5" customHeight="1">
      <c r="A5" s="89" t="s">
        <v>61</v>
      </c>
      <c r="B5" s="287" t="s">
        <v>143</v>
      </c>
      <c r="C5" s="288"/>
      <c r="D5" s="215" t="s">
        <v>144</v>
      </c>
      <c r="E5" s="216"/>
      <c r="F5" s="285" t="s">
        <v>145</v>
      </c>
      <c r="G5" s="286"/>
      <c r="H5" s="215" t="s">
        <v>146</v>
      </c>
      <c r="I5" s="216"/>
      <c r="J5" s="101" t="s">
        <v>59</v>
      </c>
      <c r="K5" s="110" t="s">
        <v>60</v>
      </c>
    </row>
    <row r="6" spans="1:11" ht="16.5" customHeight="1">
      <c r="A6" s="86" t="s">
        <v>64</v>
      </c>
      <c r="B6" s="90">
        <v>3</v>
      </c>
      <c r="C6" s="91">
        <v>6</v>
      </c>
      <c r="D6" s="215" t="s">
        <v>147</v>
      </c>
      <c r="E6" s="216"/>
      <c r="F6" s="285">
        <v>4000</v>
      </c>
      <c r="G6" s="286"/>
      <c r="H6" s="289" t="s">
        <v>148</v>
      </c>
      <c r="I6" s="290"/>
      <c r="J6" s="290"/>
      <c r="K6" s="291"/>
    </row>
    <row r="7" spans="1:11" ht="16.5" customHeight="1">
      <c r="A7" s="86" t="s">
        <v>67</v>
      </c>
      <c r="B7" s="285" t="s">
        <v>145</v>
      </c>
      <c r="C7" s="286"/>
      <c r="D7" s="86" t="s">
        <v>149</v>
      </c>
      <c r="E7" s="88"/>
      <c r="F7" s="285">
        <v>1000</v>
      </c>
      <c r="G7" s="286"/>
      <c r="H7" s="292"/>
      <c r="I7" s="213"/>
      <c r="J7" s="213"/>
      <c r="K7" s="214"/>
    </row>
    <row r="8" spans="1:11" ht="16.5" customHeight="1">
      <c r="A8" s="94"/>
      <c r="B8" s="221"/>
      <c r="C8" s="222"/>
      <c r="D8" s="223" t="s">
        <v>70</v>
      </c>
      <c r="E8" s="224"/>
      <c r="F8" s="225" t="s">
        <v>141</v>
      </c>
      <c r="G8" s="226"/>
      <c r="H8" s="293"/>
      <c r="I8" s="294"/>
      <c r="J8" s="294"/>
      <c r="K8" s="295"/>
    </row>
    <row r="9" spans="1:11" ht="16.5" customHeight="1">
      <c r="A9" s="296" t="s">
        <v>150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>
      <c r="A10" s="95" t="s">
        <v>74</v>
      </c>
      <c r="B10" s="96" t="s">
        <v>75</v>
      </c>
      <c r="C10" s="97" t="s">
        <v>76</v>
      </c>
      <c r="D10" s="98"/>
      <c r="E10" s="99" t="s">
        <v>79</v>
      </c>
      <c r="F10" s="96" t="s">
        <v>75</v>
      </c>
      <c r="G10" s="97" t="s">
        <v>76</v>
      </c>
      <c r="H10" s="96"/>
      <c r="I10" s="99" t="s">
        <v>77</v>
      </c>
      <c r="J10" s="96" t="s">
        <v>75</v>
      </c>
      <c r="K10" s="112" t="s">
        <v>76</v>
      </c>
    </row>
    <row r="11" spans="1:11" ht="16.5" customHeight="1">
      <c r="A11" s="89" t="s">
        <v>80</v>
      </c>
      <c r="B11" s="100" t="s">
        <v>75</v>
      </c>
      <c r="C11" s="101" t="s">
        <v>76</v>
      </c>
      <c r="D11" s="102"/>
      <c r="E11" s="103" t="s">
        <v>82</v>
      </c>
      <c r="F11" s="100" t="s">
        <v>75</v>
      </c>
      <c r="G11" s="101" t="s">
        <v>76</v>
      </c>
      <c r="H11" s="100"/>
      <c r="I11" s="103" t="s">
        <v>87</v>
      </c>
      <c r="J11" s="100" t="s">
        <v>75</v>
      </c>
      <c r="K11" s="110" t="s">
        <v>76</v>
      </c>
    </row>
    <row r="12" spans="1:11" ht="16.5" customHeight="1">
      <c r="A12" s="223" t="s">
        <v>114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33"/>
    </row>
    <row r="13" spans="1:11" ht="16.5" customHeight="1">
      <c r="A13" s="297" t="s">
        <v>151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>
      <c r="A14" s="298"/>
      <c r="B14" s="299"/>
      <c r="C14" s="299"/>
      <c r="D14" s="299"/>
      <c r="E14" s="299"/>
      <c r="F14" s="299"/>
      <c r="G14" s="299"/>
      <c r="H14" s="299"/>
      <c r="I14" s="300"/>
      <c r="J14" s="300"/>
      <c r="K14" s="301"/>
    </row>
    <row r="15" spans="1:11" ht="16.5" customHeight="1">
      <c r="A15" s="302"/>
      <c r="B15" s="303"/>
      <c r="C15" s="303"/>
      <c r="D15" s="304"/>
      <c r="E15" s="305"/>
      <c r="F15" s="303"/>
      <c r="G15" s="303"/>
      <c r="H15" s="304"/>
      <c r="I15" s="306"/>
      <c r="J15" s="307"/>
      <c r="K15" s="308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297" t="s">
        <v>152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>
      <c r="A18" s="298"/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309" t="s">
        <v>111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>
      <c r="A22" s="310" t="s">
        <v>112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52" t="s">
        <v>113</v>
      </c>
      <c r="B23" s="253"/>
      <c r="C23" s="101" t="s">
        <v>59</v>
      </c>
      <c r="D23" s="101" t="s">
        <v>60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215" t="s">
        <v>153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96" t="s">
        <v>117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>
      <c r="A27" s="84" t="s">
        <v>118</v>
      </c>
      <c r="B27" s="97" t="s">
        <v>85</v>
      </c>
      <c r="C27" s="97" t="s">
        <v>86</v>
      </c>
      <c r="D27" s="97" t="s">
        <v>78</v>
      </c>
      <c r="E27" s="85" t="s">
        <v>119</v>
      </c>
      <c r="F27" s="97" t="s">
        <v>85</v>
      </c>
      <c r="G27" s="97" t="s">
        <v>86</v>
      </c>
      <c r="H27" s="97" t="s">
        <v>78</v>
      </c>
      <c r="I27" s="85" t="s">
        <v>120</v>
      </c>
      <c r="J27" s="97" t="s">
        <v>85</v>
      </c>
      <c r="K27" s="112" t="s">
        <v>86</v>
      </c>
    </row>
    <row r="28" spans="1:11" ht="16.5" customHeight="1">
      <c r="A28" s="92" t="s">
        <v>77</v>
      </c>
      <c r="B28" s="101" t="s">
        <v>85</v>
      </c>
      <c r="C28" s="101" t="s">
        <v>86</v>
      </c>
      <c r="D28" s="101" t="s">
        <v>78</v>
      </c>
      <c r="E28" s="105" t="s">
        <v>84</v>
      </c>
      <c r="F28" s="101" t="s">
        <v>85</v>
      </c>
      <c r="G28" s="101" t="s">
        <v>86</v>
      </c>
      <c r="H28" s="101" t="s">
        <v>78</v>
      </c>
      <c r="I28" s="105" t="s">
        <v>95</v>
      </c>
      <c r="J28" s="101" t="s">
        <v>85</v>
      </c>
      <c r="K28" s="110" t="s">
        <v>86</v>
      </c>
    </row>
    <row r="29" spans="1:11" ht="16.5" customHeight="1">
      <c r="A29" s="215" t="s">
        <v>88</v>
      </c>
      <c r="B29" s="253"/>
      <c r="C29" s="253"/>
      <c r="D29" s="253"/>
      <c r="E29" s="253"/>
      <c r="F29" s="253"/>
      <c r="G29" s="253"/>
      <c r="H29" s="253"/>
      <c r="I29" s="253"/>
      <c r="J29" s="253"/>
      <c r="K29" s="316"/>
    </row>
    <row r="30" spans="1:11" ht="16.5" customHeight="1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5"/>
    </row>
    <row r="31" spans="1:11" ht="16.5" customHeight="1">
      <c r="A31" s="296" t="s">
        <v>154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20"/>
    </row>
    <row r="34" spans="1:11" ht="17.25" customHeight="1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20"/>
    </row>
    <row r="35" spans="1:11" ht="17.25" customHeight="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20"/>
    </row>
    <row r="36" spans="1:11" ht="17.25" customHeight="1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20"/>
    </row>
    <row r="37" spans="1:11" ht="17.25" customHeight="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20"/>
    </row>
    <row r="38" spans="1:11" ht="17.25" customHeight="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20"/>
    </row>
    <row r="39" spans="1:11" ht="17.25" customHeight="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20"/>
    </row>
    <row r="40" spans="1:11" ht="17.2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20"/>
    </row>
    <row r="41" spans="1:11" ht="17.25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20"/>
    </row>
    <row r="42" spans="1:11" ht="17.25" customHeight="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20"/>
    </row>
    <row r="43" spans="1:11" ht="17.25" customHeight="1">
      <c r="A43" s="263" t="s">
        <v>116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6.5" customHeight="1">
      <c r="A44" s="296" t="s">
        <v>155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>
      <c r="A45" s="320" t="s">
        <v>114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2"/>
    </row>
    <row r="46" spans="1:11" ht="18" customHeight="1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2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06" t="s">
        <v>122</v>
      </c>
      <c r="B48" s="323" t="s">
        <v>123</v>
      </c>
      <c r="C48" s="323"/>
      <c r="D48" s="107" t="s">
        <v>124</v>
      </c>
      <c r="E48" s="108"/>
      <c r="F48" s="107" t="s">
        <v>125</v>
      </c>
      <c r="G48" s="109"/>
      <c r="H48" s="324" t="s">
        <v>126</v>
      </c>
      <c r="I48" s="324"/>
      <c r="J48" s="323"/>
      <c r="K48" s="325"/>
    </row>
    <row r="49" spans="1:11" ht="16.5" customHeight="1">
      <c r="A49" s="230" t="s">
        <v>127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32"/>
    </row>
    <row r="50" spans="1:11" ht="16.5" customHeight="1">
      <c r="A50" s="326"/>
      <c r="B50" s="327"/>
      <c r="C50" s="327"/>
      <c r="D50" s="327"/>
      <c r="E50" s="327"/>
      <c r="F50" s="327"/>
      <c r="G50" s="327"/>
      <c r="H50" s="327"/>
      <c r="I50" s="327"/>
      <c r="J50" s="327"/>
      <c r="K50" s="328"/>
    </row>
    <row r="51" spans="1:11" ht="16.5" customHeight="1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31"/>
    </row>
    <row r="52" spans="1:11" ht="21" customHeight="1">
      <c r="A52" s="106" t="s">
        <v>122</v>
      </c>
      <c r="B52" s="323" t="s">
        <v>123</v>
      </c>
      <c r="C52" s="323"/>
      <c r="D52" s="107" t="s">
        <v>124</v>
      </c>
      <c r="E52" s="107"/>
      <c r="F52" s="107" t="s">
        <v>125</v>
      </c>
      <c r="G52" s="107"/>
      <c r="H52" s="324" t="s">
        <v>126</v>
      </c>
      <c r="I52" s="324"/>
      <c r="J52" s="332"/>
      <c r="K52" s="33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4"/>
  <sheetViews>
    <sheetView workbookViewId="0">
      <selection activeCell="J5" sqref="J5"/>
    </sheetView>
  </sheetViews>
  <sheetFormatPr defaultColWidth="9" defaultRowHeight="26.1" customHeight="1"/>
  <cols>
    <col min="1" max="1" width="17.125" style="40" customWidth="1"/>
    <col min="2" max="7" width="9.375" style="40" customWidth="1"/>
    <col min="8" max="8" width="1.375" style="40" customWidth="1"/>
    <col min="9" max="14" width="15.625" style="40" customWidth="1"/>
    <col min="15" max="16384" width="9" style="40"/>
  </cols>
  <sheetData>
    <row r="1" spans="1:14" ht="30" customHeight="1" thickBot="1">
      <c r="A1" s="274" t="s">
        <v>129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 thickTop="1">
      <c r="A2" s="20" t="s">
        <v>56</v>
      </c>
      <c r="B2" s="276" t="s">
        <v>140</v>
      </c>
      <c r="C2" s="276"/>
      <c r="D2" s="276"/>
      <c r="E2" s="21" t="s">
        <v>61</v>
      </c>
      <c r="F2" s="276" t="s">
        <v>143</v>
      </c>
      <c r="G2" s="276"/>
      <c r="H2" s="281"/>
      <c r="I2" s="42" t="s">
        <v>52</v>
      </c>
      <c r="J2" s="276" t="s">
        <v>139</v>
      </c>
      <c r="K2" s="276"/>
      <c r="L2" s="276"/>
      <c r="M2" s="276"/>
      <c r="N2" s="277"/>
    </row>
    <row r="3" spans="1:14" ht="29.1" customHeight="1">
      <c r="A3" s="280" t="s">
        <v>130</v>
      </c>
      <c r="B3" s="278" t="s">
        <v>131</v>
      </c>
      <c r="C3" s="278"/>
      <c r="D3" s="278"/>
      <c r="E3" s="278"/>
      <c r="F3" s="278"/>
      <c r="G3" s="278"/>
      <c r="H3" s="282"/>
      <c r="I3" s="278" t="s">
        <v>132</v>
      </c>
      <c r="J3" s="278"/>
      <c r="K3" s="278"/>
      <c r="L3" s="278"/>
      <c r="M3" s="278"/>
      <c r="N3" s="279"/>
    </row>
    <row r="4" spans="1:14" ht="29.1" customHeight="1">
      <c r="A4" s="280"/>
      <c r="B4" s="181" t="s">
        <v>102</v>
      </c>
      <c r="C4" s="182" t="s">
        <v>103</v>
      </c>
      <c r="D4" s="181" t="s">
        <v>104</v>
      </c>
      <c r="E4" s="181" t="s">
        <v>105</v>
      </c>
      <c r="F4" s="181" t="s">
        <v>106</v>
      </c>
      <c r="G4" s="181" t="s">
        <v>107</v>
      </c>
      <c r="H4" s="282"/>
      <c r="I4" s="43" t="s">
        <v>156</v>
      </c>
      <c r="J4" s="43" t="s">
        <v>156</v>
      </c>
      <c r="K4" s="43" t="s">
        <v>156</v>
      </c>
      <c r="L4" s="43" t="s">
        <v>156</v>
      </c>
      <c r="M4" s="43" t="s">
        <v>156</v>
      </c>
      <c r="N4" s="44"/>
    </row>
    <row r="5" spans="1:14" ht="29.1" customHeight="1">
      <c r="A5" s="280"/>
      <c r="B5" s="181" t="s">
        <v>157</v>
      </c>
      <c r="C5" s="182" t="s">
        <v>158</v>
      </c>
      <c r="D5" s="183" t="s">
        <v>159</v>
      </c>
      <c r="E5" s="183" t="s">
        <v>160</v>
      </c>
      <c r="F5" s="183" t="s">
        <v>161</v>
      </c>
      <c r="G5" s="183" t="s">
        <v>335</v>
      </c>
      <c r="H5" s="282"/>
      <c r="I5" s="45" t="s">
        <v>102</v>
      </c>
      <c r="J5" s="45" t="s">
        <v>103</v>
      </c>
      <c r="K5" s="45" t="s">
        <v>104</v>
      </c>
      <c r="L5" s="45" t="s">
        <v>105</v>
      </c>
      <c r="M5" s="45" t="s">
        <v>162</v>
      </c>
      <c r="N5" s="46"/>
    </row>
    <row r="6" spans="1:14" ht="29.1" customHeight="1">
      <c r="A6" s="24" t="s">
        <v>163</v>
      </c>
      <c r="B6" s="184">
        <f>C6-2</f>
        <v>62</v>
      </c>
      <c r="C6" s="185">
        <v>64</v>
      </c>
      <c r="D6" s="184">
        <f>C6+2</f>
        <v>66</v>
      </c>
      <c r="E6" s="184">
        <f>D6+2</f>
        <v>68</v>
      </c>
      <c r="F6" s="184">
        <f>E6+1</f>
        <v>69</v>
      </c>
      <c r="G6" s="184">
        <f>F6+1</f>
        <v>70</v>
      </c>
      <c r="H6" s="282"/>
      <c r="I6" s="47" t="s">
        <v>164</v>
      </c>
      <c r="J6" s="47" t="s">
        <v>165</v>
      </c>
      <c r="K6" s="47" t="s">
        <v>166</v>
      </c>
      <c r="L6" s="47" t="s">
        <v>164</v>
      </c>
      <c r="M6" s="47" t="s">
        <v>167</v>
      </c>
      <c r="N6" s="48"/>
    </row>
    <row r="7" spans="1:14" ht="29.1" customHeight="1">
      <c r="A7" s="24" t="s">
        <v>168</v>
      </c>
      <c r="B7" s="184">
        <f>C7-4</f>
        <v>108</v>
      </c>
      <c r="C7" s="185">
        <v>112</v>
      </c>
      <c r="D7" s="184">
        <f t="shared" ref="D7:E7" si="0">C7+4</f>
        <v>116</v>
      </c>
      <c r="E7" s="184">
        <f t="shared" si="0"/>
        <v>120</v>
      </c>
      <c r="F7" s="184">
        <f t="shared" ref="F7:G7" si="1">E7+6</f>
        <v>126</v>
      </c>
      <c r="G7" s="184">
        <f t="shared" si="1"/>
        <v>132</v>
      </c>
      <c r="H7" s="282"/>
      <c r="I7" s="33" t="s">
        <v>169</v>
      </c>
      <c r="J7" s="33" t="s">
        <v>170</v>
      </c>
      <c r="K7" s="33" t="s">
        <v>171</v>
      </c>
      <c r="L7" s="33" t="s">
        <v>169</v>
      </c>
      <c r="M7" s="49" t="s">
        <v>172</v>
      </c>
      <c r="N7" s="50"/>
    </row>
    <row r="8" spans="1:14" ht="29.1" customHeight="1">
      <c r="A8" s="24" t="s">
        <v>173</v>
      </c>
      <c r="B8" s="184">
        <f>C8-4</f>
        <v>104</v>
      </c>
      <c r="C8" s="182">
        <v>108</v>
      </c>
      <c r="D8" s="184">
        <f>C8+4</f>
        <v>112</v>
      </c>
      <c r="E8" s="184">
        <f>D8+5</f>
        <v>117</v>
      </c>
      <c r="F8" s="184">
        <f>E8+6</f>
        <v>123</v>
      </c>
      <c r="G8" s="184">
        <f>F8+7</f>
        <v>130</v>
      </c>
      <c r="H8" s="282"/>
      <c r="I8" s="47" t="s">
        <v>171</v>
      </c>
      <c r="J8" s="47" t="s">
        <v>170</v>
      </c>
      <c r="K8" s="47" t="s">
        <v>174</v>
      </c>
      <c r="L8" s="47" t="s">
        <v>175</v>
      </c>
      <c r="M8" s="51" t="s">
        <v>171</v>
      </c>
      <c r="N8" s="52"/>
    </row>
    <row r="9" spans="1:14" ht="29.1" customHeight="1">
      <c r="A9" s="24" t="s">
        <v>176</v>
      </c>
      <c r="B9" s="184">
        <f>C9-1</f>
        <v>37.5</v>
      </c>
      <c r="C9" s="182">
        <v>38.5</v>
      </c>
      <c r="D9" s="184">
        <f t="shared" ref="D9:E9" si="2">C9+1</f>
        <v>39.5</v>
      </c>
      <c r="E9" s="184">
        <f t="shared" si="2"/>
        <v>40.5</v>
      </c>
      <c r="F9" s="184">
        <f t="shared" ref="F9:G9" si="3">E9+1.2</f>
        <v>41.7</v>
      </c>
      <c r="G9" s="184">
        <f t="shared" si="3"/>
        <v>42.900000000000006</v>
      </c>
      <c r="H9" s="282"/>
      <c r="I9" s="33" t="s">
        <v>177</v>
      </c>
      <c r="J9" s="33" t="s">
        <v>166</v>
      </c>
      <c r="K9" s="33" t="s">
        <v>177</v>
      </c>
      <c r="L9" s="33" t="s">
        <v>166</v>
      </c>
      <c r="M9" s="49" t="s">
        <v>178</v>
      </c>
      <c r="N9" s="50"/>
    </row>
    <row r="10" spans="1:14" ht="29.1" customHeight="1">
      <c r="A10" s="24" t="s">
        <v>179</v>
      </c>
      <c r="B10" s="184">
        <f>C10-0.5</f>
        <v>25.5</v>
      </c>
      <c r="C10" s="185">
        <v>26</v>
      </c>
      <c r="D10" s="184">
        <f t="shared" ref="D10:G10" si="4">C10+0.5</f>
        <v>26.5</v>
      </c>
      <c r="E10" s="184">
        <f t="shared" si="4"/>
        <v>27</v>
      </c>
      <c r="F10" s="184">
        <f t="shared" si="4"/>
        <v>27.5</v>
      </c>
      <c r="G10" s="184">
        <f t="shared" si="4"/>
        <v>28</v>
      </c>
      <c r="H10" s="282"/>
      <c r="I10" s="33" t="s">
        <v>178</v>
      </c>
      <c r="J10" s="33" t="s">
        <v>180</v>
      </c>
      <c r="K10" s="33" t="s">
        <v>177</v>
      </c>
      <c r="L10" s="33" t="s">
        <v>177</v>
      </c>
      <c r="M10" s="49" t="s">
        <v>181</v>
      </c>
      <c r="N10" s="50"/>
    </row>
    <row r="11" spans="1:14" ht="29.1" customHeight="1">
      <c r="A11" s="24" t="s">
        <v>182</v>
      </c>
      <c r="B11" s="184">
        <f>C11-0.7</f>
        <v>21.3</v>
      </c>
      <c r="C11" s="185">
        <v>22</v>
      </c>
      <c r="D11" s="184">
        <f>C11+0.7</f>
        <v>22.7</v>
      </c>
      <c r="E11" s="184">
        <f>D11+0.7</f>
        <v>23.4</v>
      </c>
      <c r="F11" s="184">
        <f>E11+0.95</f>
        <v>24.349999999999998</v>
      </c>
      <c r="G11" s="184">
        <f>F11+0.95</f>
        <v>25.299999999999997</v>
      </c>
      <c r="H11" s="282"/>
      <c r="I11" s="33" t="s">
        <v>177</v>
      </c>
      <c r="J11" s="33" t="s">
        <v>177</v>
      </c>
      <c r="K11" s="33" t="s">
        <v>183</v>
      </c>
      <c r="L11" s="33" t="s">
        <v>166</v>
      </c>
      <c r="M11" s="49" t="s">
        <v>184</v>
      </c>
      <c r="N11" s="50"/>
    </row>
    <row r="12" spans="1:14" ht="29.1" customHeight="1">
      <c r="A12" s="24" t="s">
        <v>185</v>
      </c>
      <c r="B12" s="186">
        <f>C12-0.8</f>
        <v>17.2</v>
      </c>
      <c r="C12" s="182">
        <v>18</v>
      </c>
      <c r="D12" s="186">
        <f>C12+0.8</f>
        <v>18.8</v>
      </c>
      <c r="E12" s="186">
        <f>D12+0.8</f>
        <v>19.600000000000001</v>
      </c>
      <c r="F12" s="186">
        <f>E12+1.1</f>
        <v>20.700000000000003</v>
      </c>
      <c r="G12" s="186">
        <f>F12+1.1</f>
        <v>21.800000000000004</v>
      </c>
      <c r="H12" s="282"/>
      <c r="I12" s="33" t="s">
        <v>186</v>
      </c>
      <c r="J12" s="33" t="s">
        <v>178</v>
      </c>
      <c r="K12" s="33" t="s">
        <v>187</v>
      </c>
      <c r="L12" s="33" t="s">
        <v>169</v>
      </c>
      <c r="M12" s="49" t="s">
        <v>188</v>
      </c>
      <c r="N12" s="50"/>
    </row>
    <row r="13" spans="1:14" ht="16.5">
      <c r="A13" s="24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4" ht="14.25">
      <c r="A14" s="81"/>
      <c r="B14" s="41"/>
      <c r="C14" s="41"/>
      <c r="D14" s="41"/>
      <c r="E14" s="41"/>
      <c r="F14" s="41"/>
      <c r="G14" s="41"/>
      <c r="H14" s="41"/>
      <c r="I14" s="39" t="s">
        <v>134</v>
      </c>
      <c r="J14" s="55"/>
      <c r="K14" s="39" t="s">
        <v>135</v>
      </c>
      <c r="L14" s="39"/>
      <c r="M14" s="39" t="s">
        <v>136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2"/>
  </mergeCells>
  <phoneticPr fontId="3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M12" sqref="M12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11.37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34" t="s">
        <v>189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>
      <c r="A2" s="57" t="s">
        <v>50</v>
      </c>
      <c r="B2" s="335" t="s">
        <v>138</v>
      </c>
      <c r="C2" s="335"/>
      <c r="D2" s="58" t="s">
        <v>56</v>
      </c>
      <c r="E2" s="59" t="s">
        <v>140</v>
      </c>
      <c r="F2" s="60" t="s">
        <v>190</v>
      </c>
      <c r="G2" s="336" t="s">
        <v>143</v>
      </c>
      <c r="H2" s="336"/>
      <c r="I2" s="76" t="s">
        <v>52</v>
      </c>
      <c r="J2" s="337" t="s">
        <v>328</v>
      </c>
      <c r="K2" s="338"/>
    </row>
    <row r="3" spans="1:11">
      <c r="A3" s="61" t="s">
        <v>67</v>
      </c>
      <c r="B3" s="285" t="s">
        <v>145</v>
      </c>
      <c r="C3" s="285"/>
      <c r="D3" s="62" t="s">
        <v>191</v>
      </c>
      <c r="E3" s="339">
        <v>45011</v>
      </c>
      <c r="F3" s="287"/>
      <c r="G3" s="287"/>
      <c r="H3" s="311" t="s">
        <v>192</v>
      </c>
      <c r="I3" s="311"/>
      <c r="J3" s="311"/>
      <c r="K3" s="312"/>
    </row>
    <row r="4" spans="1:11">
      <c r="A4" s="63" t="s">
        <v>64</v>
      </c>
      <c r="B4" s="64">
        <v>3</v>
      </c>
      <c r="C4" s="64">
        <v>5</v>
      </c>
      <c r="D4" s="65" t="s">
        <v>193</v>
      </c>
      <c r="E4" s="287" t="s">
        <v>194</v>
      </c>
      <c r="F4" s="287"/>
      <c r="G4" s="287"/>
      <c r="H4" s="253" t="s">
        <v>195</v>
      </c>
      <c r="I4" s="253"/>
      <c r="J4" s="74" t="s">
        <v>59</v>
      </c>
      <c r="K4" s="79" t="s">
        <v>60</v>
      </c>
    </row>
    <row r="5" spans="1:11">
      <c r="A5" s="63" t="s">
        <v>196</v>
      </c>
      <c r="B5" s="285">
        <v>4</v>
      </c>
      <c r="C5" s="285"/>
      <c r="D5" s="62" t="s">
        <v>197</v>
      </c>
      <c r="E5" s="62" t="s">
        <v>198</v>
      </c>
      <c r="F5" s="62" t="s">
        <v>332</v>
      </c>
      <c r="G5" s="62" t="s">
        <v>199</v>
      </c>
      <c r="H5" s="253" t="s">
        <v>200</v>
      </c>
      <c r="I5" s="253"/>
      <c r="J5" s="74" t="s">
        <v>59</v>
      </c>
      <c r="K5" s="79" t="s">
        <v>60</v>
      </c>
    </row>
    <row r="6" spans="1:11">
      <c r="A6" s="66" t="s">
        <v>201</v>
      </c>
      <c r="B6" s="340">
        <v>125</v>
      </c>
      <c r="C6" s="340"/>
      <c r="D6" s="67" t="s">
        <v>202</v>
      </c>
      <c r="E6" s="68"/>
      <c r="F6" s="69">
        <v>1925</v>
      </c>
      <c r="G6" s="67"/>
      <c r="H6" s="341" t="s">
        <v>203</v>
      </c>
      <c r="I6" s="341"/>
      <c r="J6" s="69" t="s">
        <v>59</v>
      </c>
      <c r="K6" s="80" t="s">
        <v>60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204</v>
      </c>
      <c r="B8" s="60" t="s">
        <v>205</v>
      </c>
      <c r="C8" s="60" t="s">
        <v>206</v>
      </c>
      <c r="D8" s="60" t="s">
        <v>207</v>
      </c>
      <c r="E8" s="60" t="s">
        <v>208</v>
      </c>
      <c r="F8" s="60" t="s">
        <v>209</v>
      </c>
      <c r="G8" s="342"/>
      <c r="H8" s="343"/>
      <c r="I8" s="343"/>
      <c r="J8" s="343"/>
      <c r="K8" s="344"/>
    </row>
    <row r="9" spans="1:11">
      <c r="A9" s="252" t="s">
        <v>210</v>
      </c>
      <c r="B9" s="253"/>
      <c r="C9" s="74" t="s">
        <v>59</v>
      </c>
      <c r="D9" s="74" t="s">
        <v>60</v>
      </c>
      <c r="E9" s="62" t="s">
        <v>211</v>
      </c>
      <c r="F9" s="75" t="s">
        <v>212</v>
      </c>
      <c r="G9" s="345"/>
      <c r="H9" s="346"/>
      <c r="I9" s="346"/>
      <c r="J9" s="346"/>
      <c r="K9" s="347"/>
    </row>
    <row r="10" spans="1:11">
      <c r="A10" s="252" t="s">
        <v>213</v>
      </c>
      <c r="B10" s="253"/>
      <c r="C10" s="74" t="s">
        <v>59</v>
      </c>
      <c r="D10" s="74" t="s">
        <v>60</v>
      </c>
      <c r="E10" s="62" t="s">
        <v>214</v>
      </c>
      <c r="F10" s="75" t="s">
        <v>215</v>
      </c>
      <c r="G10" s="345" t="s">
        <v>216</v>
      </c>
      <c r="H10" s="346"/>
      <c r="I10" s="346"/>
      <c r="J10" s="346"/>
      <c r="K10" s="347"/>
    </row>
    <row r="11" spans="1:11">
      <c r="A11" s="320" t="s">
        <v>150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>
      <c r="A12" s="61" t="s">
        <v>79</v>
      </c>
      <c r="B12" s="74" t="s">
        <v>75</v>
      </c>
      <c r="C12" s="74" t="s">
        <v>76</v>
      </c>
      <c r="D12" s="75"/>
      <c r="E12" s="62" t="s">
        <v>77</v>
      </c>
      <c r="F12" s="74" t="s">
        <v>75</v>
      </c>
      <c r="G12" s="74" t="s">
        <v>76</v>
      </c>
      <c r="H12" s="74"/>
      <c r="I12" s="62" t="s">
        <v>217</v>
      </c>
      <c r="J12" s="74" t="s">
        <v>75</v>
      </c>
      <c r="K12" s="79" t="s">
        <v>76</v>
      </c>
    </row>
    <row r="13" spans="1:11">
      <c r="A13" s="61" t="s">
        <v>82</v>
      </c>
      <c r="B13" s="74" t="s">
        <v>75</v>
      </c>
      <c r="C13" s="74" t="s">
        <v>76</v>
      </c>
      <c r="D13" s="75"/>
      <c r="E13" s="62" t="s">
        <v>87</v>
      </c>
      <c r="F13" s="74" t="s">
        <v>75</v>
      </c>
      <c r="G13" s="74" t="s">
        <v>76</v>
      </c>
      <c r="H13" s="74"/>
      <c r="I13" s="62" t="s">
        <v>218</v>
      </c>
      <c r="J13" s="74" t="s">
        <v>75</v>
      </c>
      <c r="K13" s="79" t="s">
        <v>76</v>
      </c>
    </row>
    <row r="14" spans="1:11">
      <c r="A14" s="66" t="s">
        <v>219</v>
      </c>
      <c r="B14" s="69" t="s">
        <v>75</v>
      </c>
      <c r="C14" s="69" t="s">
        <v>76</v>
      </c>
      <c r="D14" s="68"/>
      <c r="E14" s="67" t="s">
        <v>220</v>
      </c>
      <c r="F14" s="69" t="s">
        <v>75</v>
      </c>
      <c r="G14" s="69" t="s">
        <v>76</v>
      </c>
      <c r="H14" s="69"/>
      <c r="I14" s="67" t="s">
        <v>221</v>
      </c>
      <c r="J14" s="69" t="s">
        <v>75</v>
      </c>
      <c r="K14" s="80" t="s">
        <v>76</v>
      </c>
    </row>
    <row r="15" spans="1:11">
      <c r="A15" s="70"/>
      <c r="B15" s="72"/>
      <c r="C15" s="72"/>
      <c r="D15" s="71"/>
      <c r="E15" s="70"/>
      <c r="F15" s="72"/>
      <c r="G15" s="72"/>
      <c r="H15" s="72"/>
      <c r="I15" s="70"/>
      <c r="J15" s="72"/>
      <c r="K15" s="72"/>
    </row>
    <row r="16" spans="1:11">
      <c r="A16" s="310" t="s">
        <v>222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52" t="s">
        <v>223</v>
      </c>
      <c r="B17" s="253"/>
      <c r="C17" s="253"/>
      <c r="D17" s="253"/>
      <c r="E17" s="253"/>
      <c r="F17" s="253"/>
      <c r="G17" s="253"/>
      <c r="H17" s="253"/>
      <c r="I17" s="253"/>
      <c r="J17" s="253"/>
      <c r="K17" s="316"/>
    </row>
    <row r="18" spans="1:11">
      <c r="A18" s="252" t="s">
        <v>334</v>
      </c>
      <c r="B18" s="253"/>
      <c r="C18" s="253"/>
      <c r="D18" s="253"/>
      <c r="E18" s="253"/>
      <c r="F18" s="253"/>
      <c r="G18" s="253"/>
      <c r="H18" s="253"/>
      <c r="I18" s="253"/>
      <c r="J18" s="253"/>
      <c r="K18" s="316"/>
    </row>
    <row r="19" spans="1:11">
      <c r="A19" s="348"/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51"/>
    </row>
    <row r="21" spans="1:11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51"/>
    </row>
    <row r="22" spans="1:11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351"/>
    </row>
    <row r="23" spans="1:11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>
      <c r="A24" s="252" t="s">
        <v>113</v>
      </c>
      <c r="B24" s="253"/>
      <c r="C24" s="74" t="s">
        <v>59</v>
      </c>
      <c r="D24" s="74" t="s">
        <v>60</v>
      </c>
      <c r="E24" s="311"/>
      <c r="F24" s="311"/>
      <c r="G24" s="311"/>
      <c r="H24" s="311"/>
      <c r="I24" s="311"/>
      <c r="J24" s="311"/>
      <c r="K24" s="312"/>
    </row>
    <row r="25" spans="1:11">
      <c r="A25" s="77" t="s">
        <v>224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>
      <c r="A27" s="358" t="s">
        <v>225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>
      <c r="A28" s="361" t="s">
        <v>366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>
      <c r="A29" s="361" t="s">
        <v>367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>
      <c r="A30" s="361" t="s">
        <v>368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>
      <c r="A31" s="361" t="s">
        <v>369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>
      <c r="A34" s="302"/>
      <c r="B34" s="303"/>
      <c r="C34" s="303"/>
      <c r="D34" s="303"/>
      <c r="E34" s="303"/>
      <c r="F34" s="303"/>
      <c r="G34" s="303"/>
      <c r="H34" s="303"/>
      <c r="I34" s="303"/>
      <c r="J34" s="303"/>
      <c r="K34" s="351"/>
    </row>
    <row r="35" spans="1:11" ht="23.1" customHeight="1">
      <c r="A35" s="364"/>
      <c r="B35" s="303"/>
      <c r="C35" s="303"/>
      <c r="D35" s="303"/>
      <c r="E35" s="303"/>
      <c r="F35" s="303"/>
      <c r="G35" s="303"/>
      <c r="H35" s="303"/>
      <c r="I35" s="303"/>
      <c r="J35" s="303"/>
      <c r="K35" s="351"/>
    </row>
    <row r="36" spans="1:11" ht="23.1" customHeigh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 ht="18.75" customHeight="1">
      <c r="A37" s="368" t="s">
        <v>226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1" ht="18.75" customHeight="1">
      <c r="A38" s="252" t="s">
        <v>227</v>
      </c>
      <c r="B38" s="253"/>
      <c r="C38" s="253"/>
      <c r="D38" s="311" t="s">
        <v>228</v>
      </c>
      <c r="E38" s="311"/>
      <c r="F38" s="306" t="s">
        <v>229</v>
      </c>
      <c r="G38" s="371"/>
      <c r="H38" s="253" t="s">
        <v>230</v>
      </c>
      <c r="I38" s="253"/>
      <c r="J38" s="253" t="s">
        <v>231</v>
      </c>
      <c r="K38" s="316"/>
    </row>
    <row r="39" spans="1:11" ht="18.75" customHeight="1">
      <c r="A39" s="63" t="s">
        <v>114</v>
      </c>
      <c r="B39" s="253" t="s">
        <v>232</v>
      </c>
      <c r="C39" s="253"/>
      <c r="D39" s="253"/>
      <c r="E39" s="253"/>
      <c r="F39" s="253"/>
      <c r="G39" s="253"/>
      <c r="H39" s="253"/>
      <c r="I39" s="253"/>
      <c r="J39" s="253"/>
      <c r="K39" s="316"/>
    </row>
    <row r="40" spans="1:11" ht="30.95" customHeight="1">
      <c r="A40" s="372" t="s">
        <v>364</v>
      </c>
      <c r="B40" s="373"/>
      <c r="C40" s="373"/>
      <c r="D40" s="373"/>
      <c r="E40" s="373"/>
      <c r="F40" s="373"/>
      <c r="G40" s="373"/>
      <c r="H40" s="373"/>
      <c r="I40" s="373"/>
      <c r="J40" s="373"/>
      <c r="K40" s="374"/>
    </row>
    <row r="41" spans="1:11" ht="18.7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316"/>
    </row>
    <row r="42" spans="1:11" ht="32.1" customHeight="1">
      <c r="A42" s="66" t="s">
        <v>122</v>
      </c>
      <c r="B42" s="375" t="s">
        <v>233</v>
      </c>
      <c r="C42" s="375"/>
      <c r="D42" s="67" t="s">
        <v>234</v>
      </c>
      <c r="E42" s="180" t="s">
        <v>331</v>
      </c>
      <c r="F42" s="67" t="s">
        <v>125</v>
      </c>
      <c r="G42" s="78">
        <v>45001</v>
      </c>
      <c r="H42" s="376" t="s">
        <v>126</v>
      </c>
      <c r="I42" s="376"/>
      <c r="J42" s="377" t="s">
        <v>333</v>
      </c>
      <c r="K42" s="37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4"/>
  <sheetViews>
    <sheetView zoomScale="90" zoomScaleNormal="90" workbookViewId="0">
      <selection activeCell="K26" sqref="K26"/>
    </sheetView>
  </sheetViews>
  <sheetFormatPr defaultColWidth="9" defaultRowHeight="14.25"/>
  <cols>
    <col min="1" max="1" width="9" style="174"/>
    <col min="2" max="7" width="9.375" style="174" customWidth="1"/>
    <col min="8" max="8" width="1.625" style="174" customWidth="1"/>
    <col min="9" max="14" width="15.625" style="174" customWidth="1"/>
    <col min="15" max="16384" width="9" style="174"/>
  </cols>
  <sheetData>
    <row r="1" spans="1:14" ht="30" customHeight="1">
      <c r="A1" s="274" t="s">
        <v>129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8.5" customHeight="1">
      <c r="A2" s="20" t="s">
        <v>56</v>
      </c>
      <c r="B2" s="379" t="s">
        <v>326</v>
      </c>
      <c r="C2" s="276"/>
      <c r="D2" s="21" t="s">
        <v>61</v>
      </c>
      <c r="E2" s="379" t="s">
        <v>327</v>
      </c>
      <c r="F2" s="276"/>
      <c r="G2" s="276"/>
      <c r="H2" s="281"/>
      <c r="I2" s="42" t="s">
        <v>52</v>
      </c>
      <c r="J2" s="379" t="s">
        <v>328</v>
      </c>
      <c r="K2" s="276"/>
      <c r="L2" s="276"/>
      <c r="M2" s="276"/>
      <c r="N2" s="277"/>
    </row>
    <row r="3" spans="1:14" ht="28.5" customHeight="1">
      <c r="A3" s="280" t="s">
        <v>130</v>
      </c>
      <c r="B3" s="278" t="s">
        <v>131</v>
      </c>
      <c r="C3" s="278"/>
      <c r="D3" s="278"/>
      <c r="E3" s="278"/>
      <c r="F3" s="278"/>
      <c r="G3" s="278"/>
      <c r="H3" s="282"/>
      <c r="I3" s="278" t="s">
        <v>132</v>
      </c>
      <c r="J3" s="278"/>
      <c r="K3" s="278"/>
      <c r="L3" s="278"/>
      <c r="M3" s="278"/>
      <c r="N3" s="279"/>
    </row>
    <row r="4" spans="1:14" ht="28.5" customHeight="1">
      <c r="A4" s="280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282"/>
      <c r="I4" s="173" t="s">
        <v>329</v>
      </c>
      <c r="J4" s="173" t="s">
        <v>330</v>
      </c>
      <c r="K4" s="173" t="s">
        <v>330</v>
      </c>
      <c r="L4" s="173" t="s">
        <v>329</v>
      </c>
      <c r="M4" s="173" t="s">
        <v>329</v>
      </c>
      <c r="N4" s="44"/>
    </row>
    <row r="5" spans="1:14" ht="28.5" customHeight="1">
      <c r="A5" s="280"/>
      <c r="B5" s="181" t="s">
        <v>157</v>
      </c>
      <c r="C5" s="182" t="s">
        <v>158</v>
      </c>
      <c r="D5" s="183" t="s">
        <v>159</v>
      </c>
      <c r="E5" s="183" t="s">
        <v>160</v>
      </c>
      <c r="F5" s="183" t="s">
        <v>161</v>
      </c>
      <c r="G5" s="183" t="s">
        <v>335</v>
      </c>
      <c r="H5" s="282"/>
      <c r="I5" s="45" t="s">
        <v>102</v>
      </c>
      <c r="J5" s="45" t="s">
        <v>103</v>
      </c>
      <c r="K5" s="45" t="s">
        <v>104</v>
      </c>
      <c r="L5" s="45" t="s">
        <v>105</v>
      </c>
      <c r="M5" s="45" t="s">
        <v>162</v>
      </c>
      <c r="N5" s="46"/>
    </row>
    <row r="6" spans="1:14" ht="28.5" customHeight="1">
      <c r="A6" s="175" t="s">
        <v>163</v>
      </c>
      <c r="B6" s="184">
        <f>C6-2</f>
        <v>62</v>
      </c>
      <c r="C6" s="191">
        <v>64</v>
      </c>
      <c r="D6" s="184">
        <f>C6+2</f>
        <v>66</v>
      </c>
      <c r="E6" s="184">
        <f>D6+2</f>
        <v>68</v>
      </c>
      <c r="F6" s="184">
        <f>E6+1</f>
        <v>69</v>
      </c>
      <c r="G6" s="184">
        <f>F6+1</f>
        <v>70</v>
      </c>
      <c r="H6" s="282"/>
      <c r="I6" s="189" t="s">
        <v>340</v>
      </c>
      <c r="J6" s="189" t="s">
        <v>341</v>
      </c>
      <c r="K6" s="189" t="s">
        <v>337</v>
      </c>
      <c r="L6" s="189" t="s">
        <v>342</v>
      </c>
      <c r="M6" s="189" t="s">
        <v>343</v>
      </c>
      <c r="N6" s="48"/>
    </row>
    <row r="7" spans="1:14" ht="28.5" customHeight="1">
      <c r="A7" s="175" t="s">
        <v>168</v>
      </c>
      <c r="B7" s="184">
        <f>C7-4</f>
        <v>108</v>
      </c>
      <c r="C7" s="191">
        <v>112</v>
      </c>
      <c r="D7" s="184">
        <f t="shared" ref="D7:E7" si="0">C7+4</f>
        <v>116</v>
      </c>
      <c r="E7" s="184">
        <f t="shared" si="0"/>
        <v>120</v>
      </c>
      <c r="F7" s="184">
        <f t="shared" ref="F7:G7" si="1">E7+6</f>
        <v>126</v>
      </c>
      <c r="G7" s="184">
        <f t="shared" si="1"/>
        <v>132</v>
      </c>
      <c r="H7" s="282"/>
      <c r="I7" s="187" t="s">
        <v>344</v>
      </c>
      <c r="J7" s="187" t="s">
        <v>345</v>
      </c>
      <c r="K7" s="187" t="s">
        <v>346</v>
      </c>
      <c r="L7" s="187" t="s">
        <v>347</v>
      </c>
      <c r="M7" s="188" t="s">
        <v>348</v>
      </c>
      <c r="N7" s="50"/>
    </row>
    <row r="8" spans="1:14" ht="28.5" customHeight="1">
      <c r="A8" s="175" t="s">
        <v>173</v>
      </c>
      <c r="B8" s="184">
        <f>C8-4</f>
        <v>104</v>
      </c>
      <c r="C8" s="191">
        <v>108</v>
      </c>
      <c r="D8" s="184">
        <f>C8+4</f>
        <v>112</v>
      </c>
      <c r="E8" s="184">
        <f>D8+5</f>
        <v>117</v>
      </c>
      <c r="F8" s="184">
        <f>E8+6</f>
        <v>123</v>
      </c>
      <c r="G8" s="184">
        <f>F8+7</f>
        <v>130</v>
      </c>
      <c r="H8" s="282"/>
      <c r="I8" s="189" t="s">
        <v>349</v>
      </c>
      <c r="J8" s="189" t="s">
        <v>345</v>
      </c>
      <c r="K8" s="189" t="s">
        <v>350</v>
      </c>
      <c r="L8" s="189" t="s">
        <v>351</v>
      </c>
      <c r="M8" s="190" t="s">
        <v>346</v>
      </c>
      <c r="N8" s="50"/>
    </row>
    <row r="9" spans="1:14" ht="28.5" customHeight="1">
      <c r="A9" s="175" t="s">
        <v>176</v>
      </c>
      <c r="B9" s="184">
        <f>C9-1</f>
        <v>37.5</v>
      </c>
      <c r="C9" s="191">
        <v>38.5</v>
      </c>
      <c r="D9" s="184">
        <f t="shared" ref="D9:E9" si="2">C9+1</f>
        <v>39.5</v>
      </c>
      <c r="E9" s="184">
        <f t="shared" si="2"/>
        <v>40.5</v>
      </c>
      <c r="F9" s="184">
        <f t="shared" ref="F9:G9" si="3">E9+1.2</f>
        <v>41.7</v>
      </c>
      <c r="G9" s="184">
        <f t="shared" si="3"/>
        <v>42.900000000000006</v>
      </c>
      <c r="H9" s="282"/>
      <c r="I9" s="187" t="s">
        <v>336</v>
      </c>
      <c r="J9" s="187" t="s">
        <v>337</v>
      </c>
      <c r="K9" s="187" t="s">
        <v>338</v>
      </c>
      <c r="L9" s="187" t="s">
        <v>337</v>
      </c>
      <c r="M9" s="188" t="s">
        <v>339</v>
      </c>
      <c r="N9" s="50"/>
    </row>
    <row r="10" spans="1:14" ht="28.5" customHeight="1">
      <c r="A10" s="175" t="s">
        <v>179</v>
      </c>
      <c r="B10" s="184">
        <f>C10-0.5</f>
        <v>25.5</v>
      </c>
      <c r="C10" s="191">
        <v>26</v>
      </c>
      <c r="D10" s="184">
        <f t="shared" ref="D10:G10" si="4">C10+0.5</f>
        <v>26.5</v>
      </c>
      <c r="E10" s="184">
        <f t="shared" si="4"/>
        <v>27</v>
      </c>
      <c r="F10" s="184">
        <f t="shared" si="4"/>
        <v>27.5</v>
      </c>
      <c r="G10" s="184">
        <f t="shared" si="4"/>
        <v>28</v>
      </c>
      <c r="H10" s="282"/>
      <c r="I10" s="187" t="s">
        <v>352</v>
      </c>
      <c r="J10" s="187" t="s">
        <v>355</v>
      </c>
      <c r="K10" s="187" t="s">
        <v>356</v>
      </c>
      <c r="L10" s="187" t="s">
        <v>356</v>
      </c>
      <c r="M10" s="188" t="s">
        <v>357</v>
      </c>
      <c r="N10" s="50"/>
    </row>
    <row r="11" spans="1:14" ht="28.5" customHeight="1">
      <c r="A11" s="175" t="s">
        <v>182</v>
      </c>
      <c r="B11" s="184">
        <f>C11-0.7</f>
        <v>21.3</v>
      </c>
      <c r="C11" s="191">
        <v>22</v>
      </c>
      <c r="D11" s="184">
        <f>C11+0.7</f>
        <v>22.7</v>
      </c>
      <c r="E11" s="184">
        <f>D11+0.7</f>
        <v>23.4</v>
      </c>
      <c r="F11" s="184">
        <f>E11+0.95</f>
        <v>24.349999999999998</v>
      </c>
      <c r="G11" s="184">
        <f>F11+0.95</f>
        <v>25.299999999999997</v>
      </c>
      <c r="H11" s="282"/>
      <c r="I11" s="187" t="s">
        <v>353</v>
      </c>
      <c r="J11" s="187" t="s">
        <v>353</v>
      </c>
      <c r="K11" s="187" t="s">
        <v>358</v>
      </c>
      <c r="L11" s="187" t="s">
        <v>360</v>
      </c>
      <c r="M11" s="188" t="s">
        <v>362</v>
      </c>
      <c r="N11" s="50"/>
    </row>
    <row r="12" spans="1:14" ht="28.5" customHeight="1">
      <c r="A12" s="175" t="s">
        <v>185</v>
      </c>
      <c r="B12" s="186">
        <f>C12-0.8</f>
        <v>17.2</v>
      </c>
      <c r="C12" s="182">
        <v>18</v>
      </c>
      <c r="D12" s="186">
        <f>C12+0.8</f>
        <v>18.8</v>
      </c>
      <c r="E12" s="186">
        <f>D12+0.8</f>
        <v>19.600000000000001</v>
      </c>
      <c r="F12" s="186">
        <f>E12+1.1</f>
        <v>20.700000000000003</v>
      </c>
      <c r="G12" s="186">
        <f>F12+1.1</f>
        <v>21.800000000000004</v>
      </c>
      <c r="H12" s="282"/>
      <c r="I12" s="187" t="s">
        <v>354</v>
      </c>
      <c r="J12" s="187" t="s">
        <v>352</v>
      </c>
      <c r="K12" s="187" t="s">
        <v>359</v>
      </c>
      <c r="L12" s="187" t="s">
        <v>361</v>
      </c>
      <c r="M12" s="188" t="s">
        <v>363</v>
      </c>
      <c r="N12" s="52"/>
    </row>
    <row r="13" spans="1:14" ht="28.5" customHeight="1">
      <c r="A13" s="175"/>
      <c r="B13" s="176"/>
      <c r="C13" s="177"/>
      <c r="D13" s="178"/>
      <c r="E13" s="177"/>
      <c r="F13" s="177"/>
      <c r="G13" s="177"/>
      <c r="H13" s="282"/>
      <c r="I13" s="33"/>
      <c r="J13" s="33"/>
      <c r="K13" s="33"/>
      <c r="L13" s="33"/>
      <c r="M13" s="49"/>
      <c r="N13" s="50"/>
    </row>
    <row r="14" spans="1:14" ht="28.5" customHeight="1">
      <c r="A14" s="175"/>
      <c r="B14" s="176"/>
      <c r="C14" s="177"/>
      <c r="D14" s="178"/>
      <c r="E14" s="177"/>
      <c r="F14" s="177"/>
      <c r="G14" s="179"/>
      <c r="H14" s="282"/>
      <c r="I14" s="33"/>
      <c r="J14" s="33"/>
      <c r="K14" s="33"/>
      <c r="L14" s="33"/>
      <c r="M14" s="49"/>
      <c r="N14" s="50"/>
    </row>
    <row r="15" spans="1:14" ht="28.5" customHeight="1">
      <c r="A15" s="25"/>
      <c r="B15" s="26"/>
      <c r="C15" s="26"/>
      <c r="D15" s="27"/>
      <c r="E15" s="26"/>
      <c r="F15" s="26"/>
      <c r="G15" s="26"/>
      <c r="H15" s="282"/>
      <c r="I15" s="33"/>
      <c r="J15" s="33"/>
      <c r="K15" s="33"/>
      <c r="L15" s="33"/>
      <c r="M15" s="49"/>
      <c r="N15" s="50"/>
    </row>
    <row r="16" spans="1:14" ht="28.5" customHeight="1">
      <c r="A16" s="28"/>
      <c r="B16" s="29"/>
      <c r="C16" s="30"/>
      <c r="D16" s="31"/>
      <c r="E16" s="30"/>
      <c r="F16" s="30"/>
      <c r="G16" s="30"/>
      <c r="H16" s="282"/>
      <c r="I16" s="33"/>
      <c r="J16" s="33"/>
      <c r="K16" s="33"/>
      <c r="L16" s="33"/>
      <c r="M16" s="49"/>
      <c r="N16" s="50"/>
    </row>
    <row r="17" spans="1:14" ht="28.5" customHeight="1">
      <c r="A17" s="32"/>
      <c r="B17" s="33"/>
      <c r="C17" s="34"/>
      <c r="D17" s="34"/>
      <c r="E17" s="34"/>
      <c r="F17" s="34"/>
      <c r="G17" s="33"/>
      <c r="H17" s="282"/>
      <c r="I17" s="33"/>
      <c r="J17" s="33"/>
      <c r="K17" s="33"/>
      <c r="L17" s="33"/>
      <c r="M17" s="49"/>
      <c r="N17" s="50"/>
    </row>
    <row r="18" spans="1:14" ht="28.5" customHeight="1">
      <c r="A18" s="35"/>
      <c r="B18" s="36"/>
      <c r="C18" s="37"/>
      <c r="D18" s="37"/>
      <c r="E18" s="38"/>
      <c r="F18" s="38"/>
      <c r="G18" s="36"/>
      <c r="H18" s="283"/>
      <c r="I18" s="36"/>
      <c r="J18" s="36"/>
      <c r="K18" s="53"/>
      <c r="L18" s="36"/>
      <c r="M18" s="36"/>
      <c r="N18" s="54"/>
    </row>
    <row r="19" spans="1:14">
      <c r="A19" s="39" t="s">
        <v>114</v>
      </c>
      <c r="B19" s="40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>
      <c r="A20" s="40" t="s">
        <v>133</v>
      </c>
      <c r="B20" s="40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14">
      <c r="A21" s="41"/>
      <c r="B21" s="41"/>
      <c r="C21" s="41"/>
      <c r="D21" s="41"/>
      <c r="E21" s="41"/>
      <c r="F21" s="41"/>
      <c r="G21" s="41"/>
      <c r="H21" s="41"/>
      <c r="I21" s="39" t="s">
        <v>134</v>
      </c>
      <c r="J21" s="55"/>
      <c r="K21" s="39" t="s">
        <v>135</v>
      </c>
      <c r="L21" s="192" t="s">
        <v>365</v>
      </c>
      <c r="M21" s="39" t="s">
        <v>136</v>
      </c>
      <c r="N21" s="193" t="s">
        <v>333</v>
      </c>
    </row>
    <row r="22" spans="1:14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3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O8" sqref="O8:O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0" t="s">
        <v>235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1" customFormat="1" ht="16.5">
      <c r="A2" s="389" t="s">
        <v>236</v>
      </c>
      <c r="B2" s="390" t="s">
        <v>237</v>
      </c>
      <c r="C2" s="390" t="s">
        <v>238</v>
      </c>
      <c r="D2" s="390" t="s">
        <v>239</v>
      </c>
      <c r="E2" s="390" t="s">
        <v>240</v>
      </c>
      <c r="F2" s="390" t="s">
        <v>241</v>
      </c>
      <c r="G2" s="390" t="s">
        <v>242</v>
      </c>
      <c r="H2" s="390" t="s">
        <v>243</v>
      </c>
      <c r="I2" s="3" t="s">
        <v>244</v>
      </c>
      <c r="J2" s="3" t="s">
        <v>245</v>
      </c>
      <c r="K2" s="3" t="s">
        <v>246</v>
      </c>
      <c r="L2" s="3" t="s">
        <v>247</v>
      </c>
      <c r="M2" s="3" t="s">
        <v>248</v>
      </c>
      <c r="N2" s="390" t="s">
        <v>249</v>
      </c>
      <c r="O2" s="390" t="s">
        <v>250</v>
      </c>
    </row>
    <row r="3" spans="1:15" s="1" customFormat="1" ht="16.5">
      <c r="A3" s="389"/>
      <c r="B3" s="391"/>
      <c r="C3" s="391"/>
      <c r="D3" s="391"/>
      <c r="E3" s="391"/>
      <c r="F3" s="391"/>
      <c r="G3" s="391"/>
      <c r="H3" s="391"/>
      <c r="I3" s="3" t="s">
        <v>251</v>
      </c>
      <c r="J3" s="3" t="s">
        <v>251</v>
      </c>
      <c r="K3" s="3" t="s">
        <v>251</v>
      </c>
      <c r="L3" s="3" t="s">
        <v>251</v>
      </c>
      <c r="M3" s="3" t="s">
        <v>251</v>
      </c>
      <c r="N3" s="391"/>
      <c r="O3" s="391"/>
    </row>
    <row r="4" spans="1:15" ht="17.100000000000001" customHeight="1">
      <c r="A4" s="6">
        <v>1</v>
      </c>
      <c r="B4" s="12">
        <v>21004910</v>
      </c>
      <c r="C4" s="6" t="s">
        <v>252</v>
      </c>
      <c r="D4" s="7" t="s">
        <v>253</v>
      </c>
      <c r="E4" s="8" t="s">
        <v>140</v>
      </c>
      <c r="F4" s="8" t="s">
        <v>139</v>
      </c>
      <c r="G4" s="6"/>
      <c r="H4" s="6"/>
      <c r="I4" s="14">
        <v>0</v>
      </c>
      <c r="J4" s="14">
        <v>1</v>
      </c>
      <c r="K4" s="14">
        <v>1</v>
      </c>
      <c r="L4" s="14">
        <v>0</v>
      </c>
      <c r="M4" s="14">
        <v>1</v>
      </c>
      <c r="N4" s="6"/>
      <c r="O4" s="6" t="s">
        <v>254</v>
      </c>
    </row>
    <row r="5" spans="1:15" ht="17.100000000000001" customHeight="1">
      <c r="A5" s="6">
        <v>2</v>
      </c>
      <c r="B5" s="12">
        <v>20530011</v>
      </c>
      <c r="C5" s="6" t="s">
        <v>252</v>
      </c>
      <c r="D5" s="7" t="s">
        <v>255</v>
      </c>
      <c r="E5" s="8" t="s">
        <v>140</v>
      </c>
      <c r="F5" s="8" t="s">
        <v>139</v>
      </c>
      <c r="G5" s="6"/>
      <c r="H5" s="6"/>
      <c r="I5" s="14">
        <v>1</v>
      </c>
      <c r="J5" s="14">
        <v>0</v>
      </c>
      <c r="K5" s="14">
        <v>1</v>
      </c>
      <c r="L5" s="14">
        <v>0</v>
      </c>
      <c r="M5" s="14">
        <v>2</v>
      </c>
      <c r="N5" s="6"/>
      <c r="O5" s="6" t="s">
        <v>254</v>
      </c>
    </row>
    <row r="6" spans="1:15" ht="17.100000000000001" customHeight="1">
      <c r="A6" s="6">
        <v>3</v>
      </c>
      <c r="B6" s="12">
        <v>21004908</v>
      </c>
      <c r="C6" s="6" t="s">
        <v>252</v>
      </c>
      <c r="D6" s="7" t="s">
        <v>256</v>
      </c>
      <c r="E6" s="8" t="s">
        <v>140</v>
      </c>
      <c r="F6" s="8" t="s">
        <v>139</v>
      </c>
      <c r="G6" s="6"/>
      <c r="H6" s="6"/>
      <c r="I6" s="14">
        <v>0</v>
      </c>
      <c r="J6" s="14">
        <v>1</v>
      </c>
      <c r="K6" s="14">
        <v>2</v>
      </c>
      <c r="L6" s="14">
        <v>1</v>
      </c>
      <c r="M6" s="14">
        <v>1</v>
      </c>
      <c r="N6" s="6"/>
      <c r="O6" s="6" t="s">
        <v>254</v>
      </c>
    </row>
    <row r="7" spans="1:15" ht="17.100000000000001" customHeight="1">
      <c r="A7" s="6">
        <v>4</v>
      </c>
      <c r="B7" s="12">
        <v>21004907</v>
      </c>
      <c r="C7" s="6" t="s">
        <v>252</v>
      </c>
      <c r="D7" s="7" t="s">
        <v>257</v>
      </c>
      <c r="E7" s="8" t="s">
        <v>258</v>
      </c>
      <c r="F7" s="8" t="s">
        <v>139</v>
      </c>
      <c r="G7" s="6"/>
      <c r="H7" s="6"/>
      <c r="I7" s="14">
        <v>2</v>
      </c>
      <c r="J7" s="14">
        <v>0</v>
      </c>
      <c r="K7" s="14">
        <v>1</v>
      </c>
      <c r="L7" s="14">
        <v>0</v>
      </c>
      <c r="M7" s="14">
        <v>1</v>
      </c>
      <c r="N7" s="6"/>
      <c r="O7" s="6" t="s">
        <v>254</v>
      </c>
    </row>
    <row r="8" spans="1:15" ht="17.100000000000001" customHeight="1">
      <c r="A8" s="6">
        <v>5</v>
      </c>
      <c r="B8" s="12">
        <v>21006497</v>
      </c>
      <c r="C8" s="6" t="s">
        <v>252</v>
      </c>
      <c r="D8" s="13" t="s">
        <v>259</v>
      </c>
      <c r="E8" s="8" t="s">
        <v>258</v>
      </c>
      <c r="F8" s="8" t="s">
        <v>139</v>
      </c>
      <c r="G8" s="5"/>
      <c r="H8" s="5"/>
      <c r="I8" s="14">
        <v>3</v>
      </c>
      <c r="J8" s="14">
        <v>0</v>
      </c>
      <c r="K8" s="14">
        <v>2</v>
      </c>
      <c r="L8" s="14">
        <v>0</v>
      </c>
      <c r="M8" s="14">
        <v>0</v>
      </c>
      <c r="N8" s="5"/>
      <c r="O8" s="6" t="s">
        <v>254</v>
      </c>
    </row>
    <row r="9" spans="1:15" ht="17.100000000000001" customHeight="1">
      <c r="A9" s="6">
        <v>6</v>
      </c>
      <c r="B9" s="12">
        <v>21004905</v>
      </c>
      <c r="C9" s="6" t="s">
        <v>252</v>
      </c>
      <c r="D9" s="13" t="s">
        <v>260</v>
      </c>
      <c r="E9" s="8" t="s">
        <v>258</v>
      </c>
      <c r="F9" s="8" t="s">
        <v>139</v>
      </c>
      <c r="G9" s="5"/>
      <c r="H9" s="5"/>
      <c r="I9" s="14">
        <v>2</v>
      </c>
      <c r="J9" s="14">
        <v>0</v>
      </c>
      <c r="K9" s="14">
        <v>1</v>
      </c>
      <c r="L9" s="14">
        <v>0</v>
      </c>
      <c r="M9" s="14">
        <v>2</v>
      </c>
      <c r="N9" s="5"/>
      <c r="O9" s="6" t="s">
        <v>254</v>
      </c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1" t="s">
        <v>261</v>
      </c>
      <c r="B12" s="382"/>
      <c r="C12" s="382"/>
      <c r="D12" s="383"/>
      <c r="E12" s="384"/>
      <c r="F12" s="385"/>
      <c r="G12" s="385"/>
      <c r="H12" s="385"/>
      <c r="I12" s="386"/>
      <c r="J12" s="381" t="s">
        <v>262</v>
      </c>
      <c r="K12" s="382"/>
      <c r="L12" s="382"/>
      <c r="M12" s="383"/>
      <c r="N12" s="9"/>
      <c r="O12" s="11"/>
    </row>
    <row r="13" spans="1:15" ht="16.5">
      <c r="A13" s="387" t="s">
        <v>263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2023-03-16T09:44:58Z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B0B388903E544EACA64F8AE83EC69E19</vt:lpwstr>
  </property>
  <property fmtid="{D5CDD505-2E9C-101B-9397-08002B2CF9AE}" pid="3" name="KSOProductBuildVer">
    <vt:lpwstr>2052-11.1.0.12763</vt:lpwstr>
  </property>
</Properties>
</file>