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activeTab="1"/>
  </bookViews>
  <sheets>
    <sheet name="尾期" sheetId="5" r:id="rId1"/>
    <sheet name="验货尺寸表" sheetId="6" r:id="rId2"/>
  </sheets>
  <calcPr calcId="144525" concurrentCalc="0"/>
</workbook>
</file>

<file path=xl/sharedStrings.xml><?xml version="1.0" encoding="utf-8"?>
<sst xmlns="http://schemas.openxmlformats.org/spreadsheetml/2006/main" count="178" uniqueCount="126">
  <si>
    <t>QC出货报告书</t>
  </si>
  <si>
    <t>订单类别</t>
  </si>
  <si>
    <t>探路者</t>
  </si>
  <si>
    <t>款号</t>
  </si>
  <si>
    <t>TAMMAL81596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</si>
  <si>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</si>
  <si>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</si>
  <si>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</si>
  <si>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</si>
  <si>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</si>
  <si>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</si>
  <si>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</si>
  <si>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</si>
  <si>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</si>
  <si>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</si>
  <si>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</si>
  <si>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</si>
  <si>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</si>
  <si>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</si>
  <si>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</si>
  <si>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</si>
  <si>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</si>
  <si>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</si>
  <si>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</si>
  <si>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</si>
  <si>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</si>
  <si>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</si>
  <si>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</si>
  <si>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</si>
  <si>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</si>
  <si>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</si>
  <si>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</si>
  <si>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</si>
  <si>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</si>
  <si>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</si>
  <si>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</si>
  <si>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</si>
  <si>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</si>
  <si>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</si>
  <si>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</si>
  <si>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</si>
  <si>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</si>
  <si>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</si>
  <si>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</si>
  <si>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</si>
  <si>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</si>
  <si>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</si>
  <si>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</si>
  <si>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</si>
  <si>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</si>
  <si>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M L XL XXL XXXL）31.44.41.40.20.34</t>
  </si>
  <si>
    <t>②规格异常情况</t>
  </si>
  <si>
    <t>情况说明：</t>
  </si>
  <si>
    <t xml:space="preserve">【问题点描述】  </t>
  </si>
  <si>
    <t>1.断线1件</t>
  </si>
  <si>
    <t>2.开胶1件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</si>
  <si>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</si>
  <si>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</si>
  <si>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</si>
  <si>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</si>
  <si>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</si>
  <si>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</si>
  <si>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</si>
  <si>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此次出货1615件，按照探路者要求抽箱验货125件，返修2件，未超标，同意出货。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</si>
  <si>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</si>
  <si>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</si>
  <si>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</si>
  <si>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</si>
  <si>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</si>
  <si>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</si>
  <si>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</si>
  <si>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</si>
  <si>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</si>
  <si>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探越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</si>
  <si>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</si>
  <si>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</si>
  <si>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</si>
  <si>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</si>
  <si>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</si>
  <si>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</si>
  <si>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</si>
  <si>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</si>
  <si>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黑色S</t>
  </si>
  <si>
    <t>黑色M</t>
  </si>
  <si>
    <t>黑色L</t>
  </si>
  <si>
    <t>黑色XL</t>
  </si>
  <si>
    <t>黑色XXL</t>
  </si>
  <si>
    <t>黑色XXXL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</si>
  <si>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</si>
  <si>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</si>
  <si>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</si>
  <si>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</si>
  <si>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</si>
  <si>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</si>
  <si>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</si>
  <si>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+1.4</t>
  </si>
  <si>
    <t>+1  +1.2</t>
  </si>
  <si>
    <t>+1 +0.5</t>
  </si>
  <si>
    <t>+1.2  +0.5</t>
  </si>
  <si>
    <t>+1.3 +0.5</t>
  </si>
  <si>
    <t>臀围</t>
  </si>
  <si>
    <t>+0.5  +1</t>
  </si>
  <si>
    <t>-0.5  0</t>
  </si>
  <si>
    <t>+0.5 +0.5</t>
  </si>
  <si>
    <t>+0.5  +1.2</t>
  </si>
  <si>
    <t>0 +0.5</t>
  </si>
  <si>
    <t>腿围/2</t>
  </si>
  <si>
    <t>0  +1.2</t>
  </si>
  <si>
    <t>+1  +0.7</t>
  </si>
  <si>
    <t>0  +1.1</t>
  </si>
  <si>
    <t>0  +1</t>
  </si>
  <si>
    <t>+0.6  0</t>
  </si>
  <si>
    <t>+0.5  0</t>
  </si>
  <si>
    <t>膝围/2</t>
  </si>
  <si>
    <t>+1  +1</t>
  </si>
  <si>
    <t>0  0</t>
  </si>
  <si>
    <t>+0.5  +0.5</t>
  </si>
  <si>
    <t>脚口/2（长裤）</t>
  </si>
  <si>
    <t>-0.8 0</t>
  </si>
  <si>
    <t>-0.5  -0.5</t>
  </si>
  <si>
    <t>-0.6  -0.5</t>
  </si>
  <si>
    <t>前裆长 含腰</t>
  </si>
  <si>
    <t>后裆长 含腰</t>
  </si>
  <si>
    <t>+0.3  0</t>
  </si>
  <si>
    <t>+0.7  0</t>
  </si>
  <si>
    <t>-0.6  +0.4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</si>
</sst>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0" fontId="22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18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5" fillId="31" borderId="34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4" borderId="34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0" borderId="0"/>
    <xf numFmtId="0" fontId="28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6" borderId="31" applyNumberFormat="0" applyAlignment="0" applyProtection="0">
      <alignment vertical="center"/>
    </xf>
    <xf numFmtId="0" fontId="36" fillId="24" borderId="35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0" borderId="0"/>
    <xf numFmtId="0" fontId="19" fillId="6" borderId="0" applyNumberFormat="0" applyBorder="0" applyAlignment="0" applyProtection="0">
      <alignment vertical="center"/>
    </xf>
    <xf numFmtId="0" fontId="18" fillId="7" borderId="30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22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0" borderId="0"/>
    <xf numFmtId="0" fontId="29" fillId="0" borderId="33" applyNumberFormat="0" applyFill="0" applyAlignment="0" applyProtection="0">
      <alignment vertical="center"/>
    </xf>
  </cellStyleXfs>
  <cellXfs count="120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8" fillId="2" borderId="1" xfId="56" applyNumberFormat="1" applyFont="1" applyFill="1" applyBorder="1" applyAlignment="1">
      <alignment horizontal="center" vertical="center"/>
    </xf>
    <xf numFmtId="0" fontId="9" fillId="3" borderId="0" xfId="4" applyFill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2" borderId="0" xfId="4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ill="1" applyAlignment="1">
      <alignment horizontal="left" vertical="center"/>
    </xf>
    <xf numFmtId="0" fontId="10" fillId="0" borderId="4" xfId="4" applyFont="1" applyFill="1" applyBorder="1" applyAlignment="1">
      <alignment horizontal="center" vertical="top"/>
    </xf>
    <xf numFmtId="0" fontId="11" fillId="0" borderId="5" xfId="4" applyFont="1" applyFill="1" applyBorder="1" applyAlignment="1">
      <alignment horizontal="left" vertical="center"/>
    </xf>
    <xf numFmtId="0" fontId="12" fillId="3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vertical="center"/>
    </xf>
    <xf numFmtId="0" fontId="11" fillId="0" borderId="7" xfId="4" applyFont="1" applyFill="1" applyBorder="1" applyAlignment="1">
      <alignment horizontal="left" vertical="center"/>
    </xf>
    <xf numFmtId="0" fontId="12" fillId="3" borderId="8" xfId="4" applyFont="1" applyFill="1" applyBorder="1" applyAlignment="1">
      <alignment horizontal="right" vertical="center"/>
    </xf>
    <xf numFmtId="0" fontId="11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1" fillId="3" borderId="5" xfId="4" applyFont="1" applyFill="1" applyBorder="1" applyAlignment="1">
      <alignment vertical="center"/>
    </xf>
    <xf numFmtId="0" fontId="11" fillId="3" borderId="6" xfId="4" applyFont="1" applyFill="1" applyBorder="1" applyAlignment="1">
      <alignment vertical="center"/>
    </xf>
    <xf numFmtId="0" fontId="11" fillId="3" borderId="7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horizontal="left" vertical="center"/>
    </xf>
    <xf numFmtId="0" fontId="14" fillId="3" borderId="8" xfId="4" applyFont="1" applyFill="1" applyBorder="1" applyAlignment="1">
      <alignment horizontal="left" vertical="center"/>
    </xf>
    <xf numFmtId="0" fontId="15" fillId="3" borderId="11" xfId="4" applyFont="1" applyFill="1" applyBorder="1" applyAlignment="1">
      <alignment horizontal="left" vertical="center"/>
    </xf>
    <xf numFmtId="0" fontId="15" fillId="3" borderId="12" xfId="4" applyFont="1" applyFill="1" applyBorder="1" applyAlignment="1">
      <alignment horizontal="left" vertical="center"/>
    </xf>
    <xf numFmtId="0" fontId="11" fillId="3" borderId="7" xfId="4" applyFont="1" applyFill="1" applyBorder="1" applyAlignment="1">
      <alignment vertical="center"/>
    </xf>
    <xf numFmtId="0" fontId="14" fillId="3" borderId="8" xfId="4" applyFont="1" applyFill="1" applyBorder="1" applyAlignment="1">
      <alignment vertical="center"/>
    </xf>
    <xf numFmtId="0" fontId="11" fillId="3" borderId="9" xfId="4" applyFont="1" applyFill="1" applyBorder="1" applyAlignment="1">
      <alignment vertical="center"/>
    </xf>
    <xf numFmtId="0" fontId="14" fillId="3" borderId="10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9" fillId="0" borderId="10" xfId="4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15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0" fontId="9" fillId="3" borderId="12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15" fillId="0" borderId="5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" fillId="3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58" fontId="14" fillId="3" borderId="8" xfId="4" applyNumberFormat="1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3" borderId="17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vertical="center"/>
    </xf>
    <xf numFmtId="0" fontId="14" fillId="3" borderId="22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 wrapText="1"/>
    </xf>
    <xf numFmtId="58" fontId="14" fillId="3" borderId="10" xfId="4" applyNumberFormat="1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center" vertical="center"/>
    </xf>
    <xf numFmtId="0" fontId="15" fillId="3" borderId="28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4" fillId="3" borderId="28" xfId="4" applyFont="1" applyFill="1" applyBorder="1" applyAlignment="1">
      <alignment horizontal="left" vertical="center"/>
    </xf>
    <xf numFmtId="0" fontId="14" fillId="2" borderId="28" xfId="4" applyFont="1" applyFill="1" applyBorder="1" applyAlignment="1">
      <alignment horizontal="left" vertical="center"/>
    </xf>
    <xf numFmtId="0" fontId="14" fillId="2" borderId="25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left" vertical="center"/>
    </xf>
    <xf numFmtId="0" fontId="9" fillId="0" borderId="26" xfId="4" applyFill="1" applyBorder="1" applyAlignment="1">
      <alignment horizontal="center" vertical="center"/>
    </xf>
    <xf numFmtId="0" fontId="11" fillId="0" borderId="27" xfId="4" applyFont="1" applyFill="1" applyBorder="1" applyAlignment="1">
      <alignment horizontal="left" vertical="center"/>
    </xf>
    <xf numFmtId="0" fontId="9" fillId="3" borderId="28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left" vertical="center"/>
    </xf>
    <xf numFmtId="0" fontId="15" fillId="0" borderId="24" xfId="4" applyFont="1" applyFill="1" applyBorder="1" applyAlignment="1">
      <alignment horizontal="left" vertical="center"/>
    </xf>
    <xf numFmtId="0" fontId="11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center" vertical="center"/>
    </xf>
  </cellXfs>
  <cellStyles count="58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323850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5130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323850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4749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25" zoomScaleNormal="125" topLeftCell="A8" workbookViewId="0">
      <selection activeCell="A19" sqref="A19:K19"/>
    </sheetView>
  </sheetViews>
  <sheetFormatPr defaultColWidth="10.1696428571429" defaultRowHeight="17.6"/>
  <cols>
    <col min="1" max="1" width="9.66964285714286" style="24" customWidth="1"/>
    <col min="2" max="2" width="11.1696428571429" style="24" customWidth="1"/>
    <col min="3" max="3" width="9.16964285714286" style="24" customWidth="1"/>
    <col min="4" max="4" width="9.5" style="24" customWidth="1"/>
    <col min="5" max="5" width="9.16964285714286" style="24" customWidth="1"/>
    <col min="6" max="6" width="10.3303571428571" style="24" customWidth="1"/>
    <col min="7" max="7" width="9.5" style="24" customWidth="1"/>
    <col min="8" max="8" width="9.16964285714286" style="24" customWidth="1"/>
    <col min="9" max="9" width="8.16964285714286" style="24" customWidth="1"/>
    <col min="10" max="10" width="10.5" style="24" customWidth="1"/>
    <col min="11" max="11" width="12.1696428571429" style="24" customWidth="1"/>
    <col min="12" max="16384" width="10.1696428571429" style="24"/>
  </cols>
  <sheetData>
    <row r="1" ht="29.55" spans="1:1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18.35" spans="1:11">
      <c r="A2" s="26" t="s">
        <v>1</v>
      </c>
      <c r="B2" s="27" t="s">
        <v>2</v>
      </c>
      <c r="C2" s="27"/>
      <c r="D2" s="28" t="s">
        <v>3</v>
      </c>
      <c r="E2" s="78" t="s">
        <v>4</v>
      </c>
      <c r="F2" s="78"/>
      <c r="G2" s="79" t="s">
        <v>5</v>
      </c>
      <c r="H2" s="80"/>
      <c r="I2" s="54" t="s">
        <v>6</v>
      </c>
      <c r="J2" s="99" t="s">
        <v>7</v>
      </c>
      <c r="K2" s="100"/>
    </row>
    <row r="3" spans="1:11">
      <c r="A3" s="29" t="s">
        <v>8</v>
      </c>
      <c r="B3" s="30">
        <v>4961</v>
      </c>
      <c r="C3" s="30"/>
      <c r="D3" s="31" t="s">
        <v>9</v>
      </c>
      <c r="E3" s="81">
        <v>44982</v>
      </c>
      <c r="F3" s="82"/>
      <c r="G3" s="82"/>
      <c r="H3" s="76" t="s">
        <v>10</v>
      </c>
      <c r="I3" s="76"/>
      <c r="J3" s="76"/>
      <c r="K3" s="101"/>
    </row>
    <row r="4" spans="1:11">
      <c r="A4" s="32" t="s">
        <v>11</v>
      </c>
      <c r="B4" s="33">
        <v>3</v>
      </c>
      <c r="C4" s="33">
        <v>6</v>
      </c>
      <c r="D4" s="34" t="s">
        <v>12</v>
      </c>
      <c r="E4" s="82" t="s">
        <v>13</v>
      </c>
      <c r="F4" s="82"/>
      <c r="G4" s="82"/>
      <c r="H4" s="44" t="s">
        <v>14</v>
      </c>
      <c r="I4" s="44"/>
      <c r="J4" s="45" t="s">
        <v>15</v>
      </c>
      <c r="K4" s="102" t="s">
        <v>16</v>
      </c>
    </row>
    <row r="5" spans="1:11">
      <c r="A5" s="32" t="s">
        <v>17</v>
      </c>
      <c r="B5" s="30">
        <v>2</v>
      </c>
      <c r="C5" s="30"/>
      <c r="D5" s="31"/>
      <c r="E5" s="31"/>
      <c r="F5" s="31"/>
      <c r="G5" s="31"/>
      <c r="H5" s="44" t="s">
        <v>18</v>
      </c>
      <c r="I5" s="44"/>
      <c r="J5" s="45" t="s">
        <v>15</v>
      </c>
      <c r="K5" s="102" t="s">
        <v>16</v>
      </c>
    </row>
    <row r="6" ht="40" customHeight="1" spans="1:11">
      <c r="A6" s="35" t="s">
        <v>19</v>
      </c>
      <c r="B6" s="36">
        <v>125</v>
      </c>
      <c r="C6" s="37"/>
      <c r="D6" s="38" t="s">
        <v>20</v>
      </c>
      <c r="E6" s="83">
        <v>1615</v>
      </c>
      <c r="F6" s="84"/>
      <c r="G6" s="85"/>
      <c r="H6" s="86" t="s">
        <v>21</v>
      </c>
      <c r="I6" s="86"/>
      <c r="J6" s="51" t="s">
        <v>15</v>
      </c>
      <c r="K6" s="103" t="s">
        <v>16</v>
      </c>
    </row>
    <row r="7" ht="18.35" spans="1:11">
      <c r="A7" s="39"/>
      <c r="B7" s="40"/>
      <c r="C7" s="40"/>
      <c r="D7" s="39"/>
      <c r="E7" s="40"/>
      <c r="F7" s="87"/>
      <c r="G7" s="39"/>
      <c r="H7" s="87"/>
      <c r="I7" s="40"/>
      <c r="J7" s="40"/>
      <c r="K7" s="40"/>
    </row>
    <row r="8" s="20" customFormat="1" spans="1:11">
      <c r="A8" s="41" t="s">
        <v>22</v>
      </c>
      <c r="B8" s="42" t="s">
        <v>23</v>
      </c>
      <c r="C8" s="42" t="s">
        <v>24</v>
      </c>
      <c r="D8" s="42" t="s">
        <v>25</v>
      </c>
      <c r="E8" s="42" t="s">
        <v>26</v>
      </c>
      <c r="F8" s="42" t="s">
        <v>27</v>
      </c>
      <c r="G8" s="88"/>
      <c r="H8" s="89"/>
      <c r="I8" s="89"/>
      <c r="J8" s="89"/>
      <c r="K8" s="104"/>
    </row>
    <row r="9" s="20" customFormat="1" spans="1:11">
      <c r="A9" s="43" t="s">
        <v>28</v>
      </c>
      <c r="B9" s="44"/>
      <c r="C9" s="45" t="s">
        <v>15</v>
      </c>
      <c r="D9" s="45" t="s">
        <v>16</v>
      </c>
      <c r="E9" s="90" t="s">
        <v>29</v>
      </c>
      <c r="F9" s="49" t="s">
        <v>30</v>
      </c>
      <c r="G9" s="91"/>
      <c r="H9" s="92"/>
      <c r="I9" s="92"/>
      <c r="J9" s="92"/>
      <c r="K9" s="105"/>
    </row>
    <row r="10" s="20" customFormat="1" spans="1:11">
      <c r="A10" s="43" t="s">
        <v>31</v>
      </c>
      <c r="B10" s="44"/>
      <c r="C10" s="45" t="s">
        <v>15</v>
      </c>
      <c r="D10" s="45" t="s">
        <v>16</v>
      </c>
      <c r="E10" s="90" t="s">
        <v>32</v>
      </c>
      <c r="F10" s="49" t="s">
        <v>33</v>
      </c>
      <c r="G10" s="91" t="s">
        <v>34</v>
      </c>
      <c r="H10" s="92"/>
      <c r="I10" s="92"/>
      <c r="J10" s="92"/>
      <c r="K10" s="105"/>
    </row>
    <row r="11" s="20" customFormat="1" spans="1:11">
      <c r="A11" s="46" t="s">
        <v>35</v>
      </c>
      <c r="B11" s="47"/>
      <c r="C11" s="47"/>
      <c r="D11" s="47"/>
      <c r="E11" s="47"/>
      <c r="F11" s="47"/>
      <c r="G11" s="47"/>
      <c r="H11" s="47"/>
      <c r="I11" s="47"/>
      <c r="J11" s="47"/>
      <c r="K11" s="106"/>
    </row>
    <row r="12" s="20" customFormat="1" spans="1:11">
      <c r="A12" s="48" t="s">
        <v>36</v>
      </c>
      <c r="B12" s="45" t="s">
        <v>37</v>
      </c>
      <c r="C12" s="45" t="s">
        <v>38</v>
      </c>
      <c r="D12" s="49"/>
      <c r="E12" s="90" t="s">
        <v>39</v>
      </c>
      <c r="F12" s="45" t="s">
        <v>37</v>
      </c>
      <c r="G12" s="45" t="s">
        <v>38</v>
      </c>
      <c r="H12" s="45"/>
      <c r="I12" s="90" t="s">
        <v>40</v>
      </c>
      <c r="J12" s="45" t="s">
        <v>37</v>
      </c>
      <c r="K12" s="102" t="s">
        <v>38</v>
      </c>
    </row>
    <row r="13" s="20" customFormat="1" spans="1:11">
      <c r="A13" s="48" t="s">
        <v>41</v>
      </c>
      <c r="B13" s="45" t="s">
        <v>37</v>
      </c>
      <c r="C13" s="45" t="s">
        <v>38</v>
      </c>
      <c r="D13" s="49"/>
      <c r="E13" s="90" t="s">
        <v>42</v>
      </c>
      <c r="F13" s="45" t="s">
        <v>37</v>
      </c>
      <c r="G13" s="45" t="s">
        <v>38</v>
      </c>
      <c r="H13" s="45"/>
      <c r="I13" s="90" t="s">
        <v>43</v>
      </c>
      <c r="J13" s="45" t="s">
        <v>37</v>
      </c>
      <c r="K13" s="102" t="s">
        <v>38</v>
      </c>
    </row>
    <row r="14" s="20" customFormat="1" ht="18.35" spans="1:11">
      <c r="A14" s="50" t="s">
        <v>44</v>
      </c>
      <c r="B14" s="51" t="s">
        <v>37</v>
      </c>
      <c r="C14" s="51" t="s">
        <v>38</v>
      </c>
      <c r="D14" s="52"/>
      <c r="E14" s="93" t="s">
        <v>45</v>
      </c>
      <c r="F14" s="51" t="s">
        <v>37</v>
      </c>
      <c r="G14" s="51" t="s">
        <v>38</v>
      </c>
      <c r="H14" s="51"/>
      <c r="I14" s="93" t="s">
        <v>46</v>
      </c>
      <c r="J14" s="51" t="s">
        <v>37</v>
      </c>
      <c r="K14" s="103" t="s">
        <v>38</v>
      </c>
    </row>
    <row r="15" ht="18.35" spans="1:11">
      <c r="A15" s="39"/>
      <c r="B15" s="53"/>
      <c r="C15" s="53"/>
      <c r="D15" s="40"/>
      <c r="E15" s="39"/>
      <c r="F15" s="53"/>
      <c r="G15" s="53"/>
      <c r="H15" s="53"/>
      <c r="I15" s="39"/>
      <c r="J15" s="53"/>
      <c r="K15" s="53"/>
    </row>
    <row r="16" s="21" customFormat="1" spans="1:11">
      <c r="A16" s="26" t="s">
        <v>47</v>
      </c>
      <c r="B16" s="54"/>
      <c r="C16" s="54"/>
      <c r="D16" s="54"/>
      <c r="E16" s="54"/>
      <c r="F16" s="54"/>
      <c r="G16" s="54"/>
      <c r="H16" s="54"/>
      <c r="I16" s="54"/>
      <c r="J16" s="54"/>
      <c r="K16" s="107"/>
    </row>
    <row r="17" spans="1:11">
      <c r="A17" s="32" t="s">
        <v>48</v>
      </c>
      <c r="B17" s="34"/>
      <c r="C17" s="34"/>
      <c r="D17" s="34"/>
      <c r="E17" s="34"/>
      <c r="F17" s="34"/>
      <c r="G17" s="34"/>
      <c r="H17" s="34"/>
      <c r="I17" s="34"/>
      <c r="J17" s="34"/>
      <c r="K17" s="108"/>
    </row>
    <row r="18" spans="1:11">
      <c r="A18" s="32" t="s">
        <v>49</v>
      </c>
      <c r="B18" s="34"/>
      <c r="C18" s="34"/>
      <c r="D18" s="34"/>
      <c r="E18" s="34"/>
      <c r="F18" s="34"/>
      <c r="G18" s="34"/>
      <c r="H18" s="34"/>
      <c r="I18" s="34"/>
      <c r="J18" s="34"/>
      <c r="K18" s="108"/>
    </row>
    <row r="19" spans="1:11">
      <c r="A19" s="55" t="s">
        <v>50</v>
      </c>
      <c r="B19" s="45"/>
      <c r="C19" s="45"/>
      <c r="D19" s="45"/>
      <c r="E19" s="45"/>
      <c r="F19" s="45"/>
      <c r="G19" s="45"/>
      <c r="H19" s="45"/>
      <c r="I19" s="45"/>
      <c r="J19" s="45"/>
      <c r="K19" s="102"/>
    </row>
    <row r="20" spans="1:11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109"/>
    </row>
    <row r="21" s="22" customFormat="1" spans="1:11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110"/>
    </row>
    <row r="22" s="22" customFormat="1" spans="1:1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111"/>
    </row>
    <row r="23" spans="1:11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12"/>
    </row>
    <row r="24" spans="1:11">
      <c r="A24" s="32" t="s">
        <v>51</v>
      </c>
      <c r="B24" s="34"/>
      <c r="C24" s="64" t="s">
        <v>15</v>
      </c>
      <c r="D24" s="64" t="s">
        <v>16</v>
      </c>
      <c r="E24" s="76"/>
      <c r="F24" s="76"/>
      <c r="G24" s="76"/>
      <c r="H24" s="76"/>
      <c r="I24" s="76"/>
      <c r="J24" s="76"/>
      <c r="K24" s="101"/>
    </row>
    <row r="25" ht="18.35" spans="1:11">
      <c r="A25" s="65" t="s">
        <v>52</v>
      </c>
      <c r="B25" s="66"/>
      <c r="C25" s="66"/>
      <c r="D25" s="66"/>
      <c r="E25" s="66"/>
      <c r="F25" s="66"/>
      <c r="G25" s="66"/>
      <c r="H25" s="66"/>
      <c r="I25" s="66"/>
      <c r="J25" s="66"/>
      <c r="K25" s="113"/>
    </row>
    <row r="26" ht="18.35" spans="1:11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1">
      <c r="A27" s="68" t="s">
        <v>53</v>
      </c>
      <c r="B27" s="69"/>
      <c r="C27" s="69"/>
      <c r="D27" s="69"/>
      <c r="E27" s="69"/>
      <c r="F27" s="69"/>
      <c r="G27" s="69"/>
      <c r="H27" s="69"/>
      <c r="I27" s="69"/>
      <c r="J27" s="69"/>
      <c r="K27" s="114"/>
    </row>
    <row r="28" spans="1:11">
      <c r="A28" s="70" t="s">
        <v>54</v>
      </c>
      <c r="B28" s="71"/>
      <c r="C28" s="71"/>
      <c r="D28" s="71"/>
      <c r="E28" s="71"/>
      <c r="F28" s="71"/>
      <c r="G28" s="71"/>
      <c r="H28" s="71"/>
      <c r="I28" s="71"/>
      <c r="J28" s="71"/>
      <c r="K28" s="115"/>
    </row>
    <row r="29" spans="1:11">
      <c r="A29" s="70" t="s">
        <v>55</v>
      </c>
      <c r="B29" s="71"/>
      <c r="C29" s="71"/>
      <c r="D29" s="71"/>
      <c r="E29" s="71"/>
      <c r="F29" s="71"/>
      <c r="G29" s="71"/>
      <c r="H29" s="71"/>
      <c r="I29" s="71"/>
      <c r="J29" s="71"/>
      <c r="K29" s="115"/>
    </row>
    <row r="30" spans="1:11">
      <c r="A30" s="70"/>
      <c r="B30" s="71"/>
      <c r="C30" s="71"/>
      <c r="D30" s="71"/>
      <c r="E30" s="71"/>
      <c r="F30" s="71"/>
      <c r="G30" s="71"/>
      <c r="H30" s="71"/>
      <c r="I30" s="71"/>
      <c r="J30" s="71"/>
      <c r="K30" s="115"/>
    </row>
    <row r="31" spans="1:11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115"/>
    </row>
    <row r="32" spans="1:1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116"/>
    </row>
    <row r="33" ht="23" customHeight="1" spans="1:1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116"/>
    </row>
    <row r="34" ht="18.75" customHeight="1" spans="1:11">
      <c r="A34" s="74" t="s">
        <v>56</v>
      </c>
      <c r="B34" s="75"/>
      <c r="C34" s="75"/>
      <c r="D34" s="75"/>
      <c r="E34" s="75"/>
      <c r="F34" s="75"/>
      <c r="G34" s="75"/>
      <c r="H34" s="75"/>
      <c r="I34" s="75"/>
      <c r="J34" s="75"/>
      <c r="K34" s="117"/>
    </row>
    <row r="35" s="23" customFormat="1" ht="18.75" customHeight="1" spans="1:11">
      <c r="A35" s="32" t="s">
        <v>57</v>
      </c>
      <c r="B35" s="34"/>
      <c r="C35" s="34"/>
      <c r="D35" s="76" t="s">
        <v>58</v>
      </c>
      <c r="E35" s="76"/>
      <c r="F35" s="94" t="s">
        <v>59</v>
      </c>
      <c r="G35" s="95"/>
      <c r="H35" s="34" t="s">
        <v>60</v>
      </c>
      <c r="I35" s="34"/>
      <c r="J35" s="34" t="s">
        <v>61</v>
      </c>
      <c r="K35" s="108"/>
    </row>
    <row r="36" ht="18.75" customHeight="1" spans="1:13">
      <c r="A36" s="32" t="s">
        <v>62</v>
      </c>
      <c r="B36" s="34"/>
      <c r="C36" s="34"/>
      <c r="D36" s="34"/>
      <c r="E36" s="34"/>
      <c r="F36" s="34"/>
      <c r="G36" s="34"/>
      <c r="H36" s="34"/>
      <c r="I36" s="34"/>
      <c r="J36" s="34"/>
      <c r="K36" s="108"/>
      <c r="M36" s="23"/>
    </row>
    <row r="37" ht="31" customHeight="1" spans="1:11">
      <c r="A37" s="43" t="s">
        <v>63</v>
      </c>
      <c r="B37" s="44"/>
      <c r="C37" s="44"/>
      <c r="D37" s="44"/>
      <c r="E37" s="44"/>
      <c r="F37" s="44"/>
      <c r="G37" s="44"/>
      <c r="H37" s="44"/>
      <c r="I37" s="44"/>
      <c r="J37" s="44"/>
      <c r="K37" s="118"/>
    </row>
    <row r="38" ht="18.75" customHeight="1" spans="1:11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108"/>
    </row>
    <row r="39" ht="32" customHeight="1" spans="1:11">
      <c r="A39" s="35" t="s">
        <v>64</v>
      </c>
      <c r="B39" s="77" t="s">
        <v>65</v>
      </c>
      <c r="C39" s="77"/>
      <c r="D39" s="38" t="s">
        <v>66</v>
      </c>
      <c r="E39" s="96" t="s">
        <v>67</v>
      </c>
      <c r="F39" s="38" t="s">
        <v>68</v>
      </c>
      <c r="G39" s="97">
        <v>44996</v>
      </c>
      <c r="H39" s="98" t="s">
        <v>69</v>
      </c>
      <c r="I39" s="98"/>
      <c r="J39" s="77" t="s">
        <v>70</v>
      </c>
      <c r="K39" s="119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A1" sqref="A1:O1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</v>
      </c>
      <c r="B2" s="5" t="s">
        <v>4</v>
      </c>
      <c r="C2" s="5"/>
      <c r="D2" s="4" t="s">
        <v>72</v>
      </c>
      <c r="E2" s="5" t="s">
        <v>5</v>
      </c>
      <c r="F2" s="5"/>
      <c r="G2" s="5"/>
      <c r="H2" s="5"/>
      <c r="I2" s="7"/>
      <c r="J2" s="18" t="s">
        <v>73</v>
      </c>
      <c r="K2" s="18"/>
      <c r="L2" s="18"/>
      <c r="M2" s="18"/>
      <c r="N2" s="18"/>
      <c r="O2" s="18"/>
      <c r="P2" s="2"/>
      <c r="Q2" s="2"/>
      <c r="R2" s="2"/>
      <c r="S2" s="2"/>
      <c r="T2" s="2"/>
    </row>
    <row r="3" s="1" customFormat="1" customHeight="1" spans="1:20">
      <c r="A3" s="6"/>
      <c r="B3" s="7" t="s">
        <v>74</v>
      </c>
      <c r="C3" s="7"/>
      <c r="D3" s="7"/>
      <c r="E3" s="7"/>
      <c r="F3" s="7"/>
      <c r="G3" s="7"/>
      <c r="H3" s="7"/>
      <c r="I3" s="7"/>
      <c r="J3" s="7" t="s">
        <v>75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76</v>
      </c>
      <c r="C4" s="8" t="s">
        <v>77</v>
      </c>
      <c r="D4" s="9" t="s">
        <v>78</v>
      </c>
      <c r="E4" s="8" t="s">
        <v>79</v>
      </c>
      <c r="F4" s="8" t="s">
        <v>80</v>
      </c>
      <c r="G4" s="14" t="s">
        <v>81</v>
      </c>
      <c r="H4" s="15"/>
      <c r="I4" s="7"/>
      <c r="J4" s="8" t="s">
        <v>82</v>
      </c>
      <c r="K4" s="8" t="s">
        <v>83</v>
      </c>
      <c r="L4" s="9" t="s">
        <v>84</v>
      </c>
      <c r="M4" s="8" t="s">
        <v>85</v>
      </c>
      <c r="N4" s="8" t="s">
        <v>86</v>
      </c>
      <c r="O4" s="8" t="s">
        <v>87</v>
      </c>
      <c r="P4" s="2"/>
      <c r="Q4" s="2"/>
      <c r="R4" s="2"/>
      <c r="S4" s="2"/>
      <c r="T4" s="2"/>
    </row>
    <row r="5" s="1" customFormat="1" customHeight="1" spans="1:20">
      <c r="A5" s="6"/>
      <c r="B5" s="8" t="s">
        <v>88</v>
      </c>
      <c r="C5" s="8" t="s">
        <v>89</v>
      </c>
      <c r="D5" s="9" t="s">
        <v>90</v>
      </c>
      <c r="E5" s="8" t="s">
        <v>91</v>
      </c>
      <c r="F5" s="8" t="s">
        <v>92</v>
      </c>
      <c r="G5" s="8" t="s">
        <v>93</v>
      </c>
      <c r="H5" s="15"/>
      <c r="I5" s="7"/>
      <c r="J5" s="8" t="s">
        <v>88</v>
      </c>
      <c r="K5" s="8" t="s">
        <v>89</v>
      </c>
      <c r="L5" s="9" t="s">
        <v>90</v>
      </c>
      <c r="M5" s="8" t="s">
        <v>91</v>
      </c>
      <c r="N5" s="8" t="s">
        <v>92</v>
      </c>
      <c r="O5" s="8" t="s">
        <v>93</v>
      </c>
      <c r="P5" s="2"/>
      <c r="Q5" s="2"/>
      <c r="R5" s="2"/>
      <c r="S5" s="2"/>
      <c r="T5" s="2"/>
    </row>
    <row r="6" s="1" customFormat="1" customHeight="1" spans="1:20">
      <c r="A6" s="10" t="s">
        <v>94</v>
      </c>
      <c r="B6" s="11">
        <f>C6-2.1</f>
        <v>91.8</v>
      </c>
      <c r="C6" s="11">
        <f>D6-2.1</f>
        <v>93.9</v>
      </c>
      <c r="D6" s="12">
        <v>96</v>
      </c>
      <c r="E6" s="11">
        <f t="shared" ref="E6:G6" si="0">D6+2.1</f>
        <v>98.1</v>
      </c>
      <c r="F6" s="11">
        <f t="shared" si="0"/>
        <v>100.2</v>
      </c>
      <c r="G6" s="16">
        <f t="shared" si="0"/>
        <v>102.3</v>
      </c>
      <c r="H6" s="17"/>
      <c r="I6" s="7"/>
      <c r="J6" s="19" t="s">
        <v>95</v>
      </c>
      <c r="K6" s="19" t="s">
        <v>96</v>
      </c>
      <c r="L6" s="19" t="s">
        <v>97</v>
      </c>
      <c r="M6" s="19" t="s">
        <v>98</v>
      </c>
      <c r="N6" s="19" t="s">
        <v>97</v>
      </c>
      <c r="O6" s="19" t="s">
        <v>99</v>
      </c>
      <c r="P6" s="2"/>
      <c r="Q6" s="2"/>
      <c r="R6" s="2"/>
      <c r="S6" s="2"/>
      <c r="T6" s="2"/>
    </row>
    <row r="7" s="1" customFormat="1" customHeight="1" spans="1:20">
      <c r="A7" s="13" t="s">
        <v>100</v>
      </c>
      <c r="B7" s="11">
        <f>C7-3.6</f>
        <v>97.8</v>
      </c>
      <c r="C7" s="11">
        <f>D7-3.6</f>
        <v>101.4</v>
      </c>
      <c r="D7" s="12">
        <v>105</v>
      </c>
      <c r="E7" s="11">
        <f t="shared" ref="E7:G7" si="1">D7+4</f>
        <v>109</v>
      </c>
      <c r="F7" s="11">
        <f t="shared" si="1"/>
        <v>113</v>
      </c>
      <c r="G7" s="16">
        <f t="shared" si="1"/>
        <v>117</v>
      </c>
      <c r="H7" s="17"/>
      <c r="I7" s="7"/>
      <c r="J7" s="19" t="s">
        <v>101</v>
      </c>
      <c r="K7" s="19" t="s">
        <v>102</v>
      </c>
      <c r="L7" s="19" t="s">
        <v>103</v>
      </c>
      <c r="M7" s="19" t="s">
        <v>104</v>
      </c>
      <c r="N7" s="19" t="s">
        <v>103</v>
      </c>
      <c r="O7" s="19" t="s">
        <v>105</v>
      </c>
      <c r="P7" s="2"/>
      <c r="Q7" s="2"/>
      <c r="R7" s="2"/>
      <c r="S7" s="2"/>
      <c r="T7" s="2"/>
    </row>
    <row r="8" s="1" customFormat="1" customHeight="1" spans="1:20">
      <c r="A8" s="13" t="s">
        <v>106</v>
      </c>
      <c r="B8" s="11">
        <f>C8-1.15</f>
        <v>30.2</v>
      </c>
      <c r="C8" s="11">
        <f>D8-1.15</f>
        <v>31.35</v>
      </c>
      <c r="D8" s="12">
        <v>32.5</v>
      </c>
      <c r="E8" s="11">
        <f t="shared" ref="E8:G8" si="2">D8+1.3</f>
        <v>33.8</v>
      </c>
      <c r="F8" s="11">
        <f t="shared" si="2"/>
        <v>35.1</v>
      </c>
      <c r="G8" s="16">
        <f t="shared" si="2"/>
        <v>36.4</v>
      </c>
      <c r="H8" s="17"/>
      <c r="I8" s="7"/>
      <c r="J8" s="19" t="s">
        <v>107</v>
      </c>
      <c r="K8" s="19" t="s">
        <v>108</v>
      </c>
      <c r="L8" s="19" t="s">
        <v>109</v>
      </c>
      <c r="M8" s="19" t="s">
        <v>110</v>
      </c>
      <c r="N8" s="19" t="s">
        <v>111</v>
      </c>
      <c r="O8" s="19" t="s">
        <v>112</v>
      </c>
      <c r="P8" s="2"/>
      <c r="Q8" s="2"/>
      <c r="R8" s="2"/>
      <c r="S8" s="2"/>
      <c r="T8" s="2"/>
    </row>
    <row r="9" s="1" customFormat="1" customHeight="1" spans="1:20">
      <c r="A9" s="13" t="s">
        <v>113</v>
      </c>
      <c r="B9" s="11">
        <f>C9-0.7</f>
        <v>21.6</v>
      </c>
      <c r="C9" s="11">
        <f>D9-0.7</f>
        <v>22.3</v>
      </c>
      <c r="D9" s="12">
        <v>23</v>
      </c>
      <c r="E9" s="11">
        <f>D9+0.7</f>
        <v>23.7</v>
      </c>
      <c r="F9" s="11">
        <f>E9+0.7</f>
        <v>24.4</v>
      </c>
      <c r="G9" s="16">
        <f>F9+0.9</f>
        <v>25.3</v>
      </c>
      <c r="H9" s="17"/>
      <c r="I9" s="7"/>
      <c r="J9" s="19" t="s">
        <v>114</v>
      </c>
      <c r="K9" s="19" t="s">
        <v>115</v>
      </c>
      <c r="L9" s="19" t="s">
        <v>114</v>
      </c>
      <c r="M9" s="19" t="s">
        <v>116</v>
      </c>
      <c r="N9" s="19" t="s">
        <v>114</v>
      </c>
      <c r="O9" s="19" t="s">
        <v>114</v>
      </c>
      <c r="P9" s="2"/>
      <c r="Q9" s="2"/>
      <c r="R9" s="2"/>
      <c r="S9" s="2"/>
      <c r="T9" s="2"/>
    </row>
    <row r="10" s="1" customFormat="1" customHeight="1" spans="1:20">
      <c r="A10" s="13" t="s">
        <v>117</v>
      </c>
      <c r="B10" s="11">
        <f>C10-0.5</f>
        <v>15</v>
      </c>
      <c r="C10" s="11">
        <f>D10-0.5</f>
        <v>15.5</v>
      </c>
      <c r="D10" s="12">
        <v>16</v>
      </c>
      <c r="E10" s="11">
        <f>D10+0.5</f>
        <v>16.5</v>
      </c>
      <c r="F10" s="11">
        <f>E10+0.5</f>
        <v>17</v>
      </c>
      <c r="G10" s="16">
        <f>F10+0.7</f>
        <v>17.7</v>
      </c>
      <c r="H10" s="17"/>
      <c r="I10" s="7"/>
      <c r="J10" s="19" t="s">
        <v>102</v>
      </c>
      <c r="K10" s="19" t="s">
        <v>115</v>
      </c>
      <c r="L10" s="19" t="s">
        <v>118</v>
      </c>
      <c r="M10" s="19" t="s">
        <v>102</v>
      </c>
      <c r="N10" s="19" t="s">
        <v>119</v>
      </c>
      <c r="O10" s="19" t="s">
        <v>120</v>
      </c>
      <c r="P10" s="2"/>
      <c r="Q10" s="2"/>
      <c r="R10" s="2"/>
      <c r="S10" s="2"/>
      <c r="T10" s="2"/>
    </row>
    <row r="11" s="1" customFormat="1" customHeight="1" spans="1:20">
      <c r="A11" s="13" t="s">
        <v>121</v>
      </c>
      <c r="B11" s="11">
        <f>C11-0.7</f>
        <v>27.7</v>
      </c>
      <c r="C11" s="11">
        <f>D11-0.6</f>
        <v>28.4</v>
      </c>
      <c r="D11" s="12">
        <v>29</v>
      </c>
      <c r="E11" s="11">
        <f>D11+0.6</f>
        <v>29.6</v>
      </c>
      <c r="F11" s="11">
        <f>E11+0.7</f>
        <v>30.3</v>
      </c>
      <c r="G11" s="16">
        <f>F11+0.6</f>
        <v>30.9</v>
      </c>
      <c r="H11" s="17"/>
      <c r="I11" s="7"/>
      <c r="J11" s="19" t="s">
        <v>101</v>
      </c>
      <c r="K11" s="19" t="s">
        <v>102</v>
      </c>
      <c r="L11" s="19" t="s">
        <v>103</v>
      </c>
      <c r="M11" s="19" t="s">
        <v>101</v>
      </c>
      <c r="N11" s="19" t="s">
        <v>103</v>
      </c>
      <c r="O11" s="19" t="s">
        <v>105</v>
      </c>
      <c r="P11" s="2"/>
      <c r="Q11" s="2"/>
      <c r="R11" s="2"/>
      <c r="S11" s="2"/>
      <c r="T11" s="2"/>
    </row>
    <row r="12" s="1" customFormat="1" customHeight="1" spans="1:20">
      <c r="A12" s="13" t="s">
        <v>122</v>
      </c>
      <c r="B12" s="11">
        <f>C12-0.9</f>
        <v>39.2</v>
      </c>
      <c r="C12" s="11">
        <f>D12-0.9</f>
        <v>40.1</v>
      </c>
      <c r="D12" s="12">
        <v>41</v>
      </c>
      <c r="E12" s="11">
        <f t="shared" ref="E12:G12" si="3">D12+1.1</f>
        <v>42.1</v>
      </c>
      <c r="F12" s="11">
        <f t="shared" si="3"/>
        <v>43.2</v>
      </c>
      <c r="G12" s="16">
        <f t="shared" si="3"/>
        <v>44.3</v>
      </c>
      <c r="H12" s="17"/>
      <c r="I12" s="7"/>
      <c r="J12" s="19" t="s">
        <v>111</v>
      </c>
      <c r="K12" s="19" t="s">
        <v>123</v>
      </c>
      <c r="L12" s="19" t="s">
        <v>103</v>
      </c>
      <c r="M12" s="19" t="s">
        <v>124</v>
      </c>
      <c r="N12" s="19" t="s">
        <v>125</v>
      </c>
      <c r="O12" s="19" t="s">
        <v>125</v>
      </c>
      <c r="P12" s="2"/>
      <c r="Q12" s="2"/>
      <c r="R12" s="2"/>
      <c r="S12" s="2"/>
      <c r="T12" s="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2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2023-03-15T16:00:30Z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