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海天23SS\TAJJFL82338\3-9首期远程\"/>
    </mc:Choice>
  </mc:AlternateContent>
  <xr:revisionPtr revIDLastSave="0" documentId="13_ncr:1_{0C0EB3DA-B7F1-4FBA-8656-4FE5C6B1B208}" xr6:coauthVersionLast="47" xr6:coauthVersionMax="47" xr10:uidLastSave="{00000000-0000-0000-0000-000000000000}"/>
  <bookViews>
    <workbookView xWindow="-120" yWindow="-120" windowWidth="20730" windowHeight="11160" tabRatio="727" firstSheet="1" activeTab="2" xr2:uid="{00000000-000D-0000-FFFF-FFFF00000000}"/>
  </bookViews>
  <sheets>
    <sheet name="工作内容" sheetId="1" r:id="rId1"/>
    <sheet name="AQL2.5验货" sheetId="2" r:id="rId2"/>
    <sheet name="首期" sheetId="19" r:id="rId3"/>
    <sheet name="验货尺寸表   " sheetId="9" r:id="rId4"/>
    <sheet name="中期" sheetId="20" r:id="rId5"/>
    <sheet name="验货尺寸表（水洗）" sheetId="6" r:id="rId6"/>
    <sheet name="验货尺寸表（大货）" sheetId="10" r:id="rId7"/>
    <sheet name="尾期" sheetId="11" r:id="rId8"/>
    <sheet name="验货尺寸表" sheetId="12" r:id="rId9"/>
    <sheet name="验货图片" sheetId="7" r:id="rId10"/>
    <sheet name="1.面料验布" sheetId="13" r:id="rId11"/>
    <sheet name="2.面料缩率" sheetId="14" r:id="rId12"/>
    <sheet name="3.面料互染" sheetId="15" r:id="rId13"/>
    <sheet name="4.面料静水压" sheetId="16" r:id="rId14"/>
    <sheet name="5.特殊工艺测试" sheetId="17" r:id="rId15"/>
    <sheet name="6.织带类缩率测试" sheetId="18" r:id="rId16"/>
  </sheets>
  <calcPr calcId="191029" concurrentCalc="0"/>
</workbook>
</file>

<file path=xl/calcChain.xml><?xml version="1.0" encoding="utf-8"?>
<calcChain xmlns="http://schemas.openxmlformats.org/spreadsheetml/2006/main">
  <c r="E17" i="12" l="1"/>
  <c r="F17" i="12"/>
  <c r="G17" i="12"/>
  <c r="H17" i="12"/>
  <c r="C17" i="12"/>
  <c r="B17" i="12"/>
  <c r="E16" i="12"/>
  <c r="F16" i="12"/>
  <c r="G16" i="12"/>
  <c r="H16" i="12"/>
  <c r="C16" i="12"/>
  <c r="B16" i="12"/>
  <c r="E15" i="12"/>
  <c r="F15" i="12"/>
  <c r="G15" i="12"/>
  <c r="H15" i="12"/>
  <c r="C15" i="12"/>
  <c r="B15" i="12"/>
  <c r="E14" i="12"/>
  <c r="F14" i="12"/>
  <c r="G14" i="12"/>
  <c r="H14" i="12"/>
  <c r="C14" i="12"/>
  <c r="B14" i="12"/>
  <c r="E13" i="12"/>
  <c r="F13" i="12"/>
  <c r="G13" i="12"/>
  <c r="H13" i="12"/>
  <c r="C13" i="12"/>
  <c r="B13" i="12"/>
  <c r="E12" i="12"/>
  <c r="F12" i="12"/>
  <c r="G12" i="12"/>
  <c r="H12" i="12"/>
  <c r="C12" i="12"/>
  <c r="B12" i="12"/>
  <c r="E11" i="12"/>
  <c r="F11" i="12"/>
  <c r="G11" i="12"/>
  <c r="H11" i="12"/>
  <c r="C11" i="12"/>
  <c r="B11" i="12"/>
  <c r="E10" i="12"/>
  <c r="F10" i="12"/>
  <c r="G10" i="12"/>
  <c r="H10" i="12"/>
  <c r="C10" i="12"/>
  <c r="B10" i="12"/>
  <c r="E9" i="12"/>
  <c r="F9" i="12"/>
  <c r="G9" i="12"/>
  <c r="H9" i="12"/>
  <c r="C9" i="12"/>
  <c r="B9" i="12"/>
  <c r="E8" i="12"/>
  <c r="F8" i="12"/>
  <c r="G8" i="12"/>
  <c r="H8" i="12"/>
  <c r="C8" i="12"/>
  <c r="B8" i="12"/>
  <c r="E7" i="12"/>
  <c r="F7" i="12"/>
  <c r="G7" i="12"/>
  <c r="H7" i="12"/>
  <c r="C7" i="12"/>
  <c r="B7" i="12"/>
  <c r="E6" i="12"/>
  <c r="F6" i="12"/>
  <c r="G6" i="12"/>
  <c r="H6" i="12"/>
  <c r="C6" i="12"/>
  <c r="B6" i="12"/>
  <c r="E5" i="12"/>
  <c r="F5" i="12"/>
  <c r="G5" i="12"/>
  <c r="H5" i="12"/>
  <c r="C5" i="12"/>
  <c r="B5" i="12"/>
  <c r="E17" i="10"/>
  <c r="F17" i="10"/>
  <c r="G17" i="10"/>
  <c r="H17" i="10"/>
  <c r="C17" i="10"/>
  <c r="B17" i="10"/>
  <c r="E16" i="10"/>
  <c r="F16" i="10"/>
  <c r="G16" i="10"/>
  <c r="H16" i="10"/>
  <c r="C16" i="10"/>
  <c r="B16" i="10"/>
  <c r="E15" i="10"/>
  <c r="F15" i="10"/>
  <c r="G15" i="10"/>
  <c r="H15" i="10"/>
  <c r="C15" i="10"/>
  <c r="B15" i="10"/>
  <c r="E14" i="10"/>
  <c r="F14" i="10"/>
  <c r="G14" i="10"/>
  <c r="H14" i="10"/>
  <c r="C14" i="10"/>
  <c r="B14" i="10"/>
  <c r="E13" i="10"/>
  <c r="F13" i="10"/>
  <c r="G13" i="10"/>
  <c r="H13" i="10"/>
  <c r="C13" i="10"/>
  <c r="B13" i="10"/>
  <c r="E12" i="10"/>
  <c r="F12" i="10"/>
  <c r="G12" i="10"/>
  <c r="H12" i="10"/>
  <c r="C12" i="10"/>
  <c r="B12" i="10"/>
  <c r="E11" i="10"/>
  <c r="F11" i="10"/>
  <c r="G11" i="10"/>
  <c r="H11" i="10"/>
  <c r="C11" i="10"/>
  <c r="B11" i="10"/>
  <c r="E10" i="10"/>
  <c r="F10" i="10"/>
  <c r="G10" i="10"/>
  <c r="H10" i="10"/>
  <c r="C10" i="10"/>
  <c r="B10" i="10"/>
  <c r="E9" i="10"/>
  <c r="F9" i="10"/>
  <c r="G9" i="10"/>
  <c r="H9" i="10"/>
  <c r="C9" i="10"/>
  <c r="B9" i="10"/>
  <c r="E8" i="10"/>
  <c r="F8" i="10"/>
  <c r="G8" i="10"/>
  <c r="H8" i="10"/>
  <c r="C8" i="10"/>
  <c r="B8" i="10"/>
  <c r="E7" i="10"/>
  <c r="F7" i="10"/>
  <c r="G7" i="10"/>
  <c r="H7" i="10"/>
  <c r="C7" i="10"/>
  <c r="B7" i="10"/>
  <c r="E6" i="10"/>
  <c r="F6" i="10"/>
  <c r="G6" i="10"/>
  <c r="H6" i="10"/>
  <c r="C6" i="10"/>
  <c r="B6" i="10"/>
  <c r="E5" i="10"/>
  <c r="F5" i="10"/>
  <c r="G5" i="10"/>
  <c r="H5" i="10"/>
  <c r="C5" i="10"/>
  <c r="B5" i="10"/>
  <c r="E17" i="6"/>
  <c r="F17" i="6"/>
  <c r="G17" i="6"/>
  <c r="H17" i="6"/>
  <c r="C17" i="6"/>
  <c r="B17" i="6"/>
  <c r="E16" i="6"/>
  <c r="F16" i="6"/>
  <c r="G16" i="6"/>
  <c r="H16" i="6"/>
  <c r="C16" i="6"/>
  <c r="B16" i="6"/>
  <c r="E15" i="6"/>
  <c r="F15" i="6"/>
  <c r="G15" i="6"/>
  <c r="H15" i="6"/>
  <c r="C15" i="6"/>
  <c r="B15" i="6"/>
  <c r="E14" i="6"/>
  <c r="F14" i="6"/>
  <c r="G14" i="6"/>
  <c r="H14" i="6"/>
  <c r="C14" i="6"/>
  <c r="B14" i="6"/>
  <c r="E13" i="6"/>
  <c r="F13" i="6"/>
  <c r="G13" i="6"/>
  <c r="H13" i="6"/>
  <c r="C13" i="6"/>
  <c r="B13" i="6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5" i="6"/>
  <c r="F5" i="6"/>
  <c r="G5" i="6"/>
  <c r="H5" i="6"/>
  <c r="C5" i="6"/>
  <c r="B5" i="6"/>
  <c r="H17" i="9"/>
  <c r="H16" i="9"/>
  <c r="H15" i="9"/>
  <c r="E14" i="9"/>
  <c r="F14" i="9"/>
  <c r="G14" i="9"/>
  <c r="H14" i="9"/>
  <c r="C14" i="9"/>
  <c r="B14" i="9"/>
  <c r="E13" i="9"/>
  <c r="F13" i="9"/>
  <c r="G13" i="9"/>
  <c r="H13" i="9"/>
  <c r="C13" i="9"/>
  <c r="B13" i="9"/>
  <c r="E12" i="9"/>
  <c r="F12" i="9"/>
  <c r="G12" i="9"/>
  <c r="H12" i="9"/>
  <c r="C12" i="9"/>
  <c r="B12" i="9"/>
  <c r="E11" i="9"/>
  <c r="F11" i="9"/>
  <c r="G11" i="9"/>
  <c r="H11" i="9"/>
  <c r="C11" i="9"/>
  <c r="B11" i="9"/>
  <c r="E10" i="9"/>
  <c r="F10" i="9"/>
  <c r="G10" i="9"/>
  <c r="H10" i="9"/>
  <c r="C10" i="9"/>
  <c r="B10" i="9"/>
  <c r="E9" i="9"/>
  <c r="F9" i="9"/>
  <c r="G9" i="9"/>
  <c r="H9" i="9"/>
  <c r="C9" i="9"/>
  <c r="B9" i="9"/>
  <c r="E8" i="9"/>
  <c r="F8" i="9"/>
  <c r="G8" i="9"/>
  <c r="H8" i="9"/>
  <c r="C8" i="9"/>
  <c r="B8" i="9"/>
  <c r="E7" i="9"/>
  <c r="F7" i="9"/>
  <c r="G7" i="9"/>
  <c r="H7" i="9"/>
  <c r="C7" i="9"/>
  <c r="B7" i="9"/>
  <c r="E6" i="9"/>
  <c r="F6" i="9"/>
  <c r="G6" i="9"/>
  <c r="H6" i="9"/>
  <c r="C6" i="9"/>
  <c r="B6" i="9"/>
  <c r="E5" i="9"/>
  <c r="F5" i="9"/>
  <c r="G5" i="9"/>
  <c r="H5" i="9"/>
  <c r="C5" i="9"/>
  <c r="B5" i="9"/>
</calcChain>
</file>

<file path=xl/sharedStrings.xml><?xml version="1.0" encoding="utf-8"?>
<sst xmlns="http://schemas.openxmlformats.org/spreadsheetml/2006/main" count="894" uniqueCount="348">
  <si>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</si>
  <si>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</si>
  <si>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</si>
  <si>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</si>
  <si>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</si>
  <si>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</si>
  <si>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</si>
  <si>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</si>
  <si>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</si>
  <si>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</si>
  <si>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</si>
  <si>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</si>
  <si>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</si>
  <si>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</si>
  <si>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</si>
  <si>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</si>
  <si>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</si>
  <si>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</si>
  <si>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</si>
  <si>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</si>
  <si>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</si>
  <si>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</si>
  <si>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</si>
  <si>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</si>
  <si>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</si>
  <si>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</si>
  <si>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</si>
  <si>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</si>
  <si>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</si>
  <si>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</si>
  <si>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</si>
  <si>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</si>
  <si>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</si>
  <si>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</si>
  <si>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</si>
  <si>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</si>
  <si>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</si>
  <si>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</si>
  <si>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</si>
  <si>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</si>
  <si>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</si>
  <si>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</si>
  <si>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</si>
  <si>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</si>
  <si>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</si>
  <si>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</si>
  <si>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</si>
  <si>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</si>
  <si>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</si>
  <si>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</si>
  <si>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</si>
  <si>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</si>
  <si>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</si>
  <si>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</si>
  <si>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</si>
  <si>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OEM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</si>
  <si>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</si>
  <si>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</si>
  <si>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</si>
  <si>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</si>
  <si>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</si>
  <si>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</si>
  <si>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TAJJFL82338</t>
  </si>
  <si>
    <t>合同交期</t>
  </si>
  <si>
    <t>2023.01.05</t>
  </si>
  <si>
    <t>产前确认样</t>
  </si>
  <si>
    <t>有</t>
  </si>
  <si>
    <t>无</t>
  </si>
  <si>
    <t>品名</t>
  </si>
  <si>
    <t>女式长袖T恤</t>
  </si>
  <si>
    <t>上线日</t>
  </si>
  <si>
    <t>2023.2.28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</si>
  <si>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</si>
  <si>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</si>
  <si>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</si>
  <si>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</si>
  <si>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</si>
  <si>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</si>
  <si>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</si>
  <si>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</si>
  <si>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</si>
  <si>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</si>
  <si>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</si>
  <si>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</si>
  <si>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</si>
  <si>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</si>
  <si>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</si>
  <si>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</si>
  <si>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</si>
  <si>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</si>
  <si>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</si>
  <si>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</si>
  <si>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</si>
  <si>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</si>
  <si>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</si>
  <si>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</si>
  <si>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</si>
  <si>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</si>
  <si>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</si>
  <si>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</si>
  <si>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</si>
  <si>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</si>
  <si>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</si>
  <si>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</si>
  <si>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</si>
  <si>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</si>
  <si>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</si>
  <si>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</si>
  <si>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</si>
  <si>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</si>
  <si>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</si>
  <si>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</si>
  <si>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</si>
  <si>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</si>
  <si>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</si>
  <si>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</si>
  <si>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</si>
  <si>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</si>
  <si>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</si>
  <si>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</si>
  <si>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宝蓝</t>
  </si>
  <si>
    <t>朱雀红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</si>
  <si>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</si>
  <si>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白色L码13件，宝蓝XL15件，朱雀红S码10件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</si>
  <si>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</si>
  <si>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</si>
  <si>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</si>
  <si>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</si>
  <si>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</si>
  <si>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</si>
  <si>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</si>
  <si>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</si>
  <si>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</si>
  <si>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</si>
  <si>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</si>
  <si>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</si>
  <si>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</si>
  <si>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</si>
  <si>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洪庆云</t>
  </si>
  <si>
    <t>查验时间</t>
  </si>
  <si>
    <t>2023.3.6</t>
  </si>
  <si>
    <t>工厂负责人</t>
  </si>
  <si>
    <t>侯金美</t>
  </si>
  <si>
    <t>【整改结果】</t>
  </si>
  <si>
    <t>复核时间</t>
  </si>
  <si>
    <t>QC规格测量表</t>
  </si>
  <si>
    <t>款号：TAJJFL82338</t>
  </si>
  <si>
    <t>海天</t>
  </si>
  <si>
    <t>部位名称</t>
  </si>
  <si>
    <t>样品规格  SAMPLE SPEC</t>
  </si>
  <si>
    <t>S红色洗前</t>
  </si>
  <si>
    <t>S红色洗后</t>
  </si>
  <si>
    <t>L白色</t>
  </si>
  <si>
    <t>XL宝蓝</t>
  </si>
  <si>
    <t>后中长</t>
  </si>
  <si>
    <t>/</t>
  </si>
  <si>
    <t>胸围</t>
  </si>
  <si>
    <t>腰围</t>
  </si>
  <si>
    <t>摆围</t>
  </si>
  <si>
    <t>肩宽</t>
  </si>
  <si>
    <t>肩点短袖长</t>
  </si>
  <si>
    <t>后中袖长</t>
  </si>
  <si>
    <t>袖肥/2（参考值）</t>
  </si>
  <si>
    <t>-0.3</t>
  </si>
  <si>
    <t>袖肘围/2</t>
  </si>
  <si>
    <t>袖口围/2（平量）</t>
  </si>
  <si>
    <t>0.7</t>
  </si>
  <si>
    <t>圆领T恤前领宽（不含领宽）</t>
  </si>
  <si>
    <t>圆领T恤前领深（不含领宽）</t>
  </si>
  <si>
    <t>领高</t>
  </si>
  <si>
    <t>白色L码4件</t>
  </si>
  <si>
    <t>宝蓝XL4件含1件包装</t>
  </si>
  <si>
    <t xml:space="preserve">     初期请洗测2-3件，有问题的另加测量数量。</t>
  </si>
  <si>
    <t>红色S码4件含1件 水洗</t>
  </si>
  <si>
    <t>验货时间：</t>
  </si>
  <si>
    <t>跟单QC:洪庆云</t>
  </si>
  <si>
    <t>工厂负责人：侯金美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</si>
  <si>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</si>
  <si>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</si>
  <si>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</si>
  <si>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</si>
  <si>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</si>
  <si>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</si>
  <si>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</si>
  <si>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</si>
  <si>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</si>
  <si>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</si>
  <si>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</si>
  <si>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</si>
  <si>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</si>
  <si>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</si>
  <si>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</si>
  <si>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海天梦工厂</t>
  </si>
  <si>
    <t>合同日期</t>
  </si>
  <si>
    <t>检验资料确认</t>
  </si>
  <si>
    <t>3--5</t>
  </si>
  <si>
    <t>交货形式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</si>
  <si>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</si>
  <si>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</si>
  <si>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</si>
  <si>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</si>
  <si>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</si>
  <si>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</si>
  <si>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</si>
  <si>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</si>
  <si>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</si>
  <si>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</si>
  <si>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</si>
  <si>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</si>
  <si>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</si>
  <si>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</si>
  <si>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</si>
  <si>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</si>
  <si>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</si>
  <si>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</si>
  <si>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</si>
  <si>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</si>
  <si>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</si>
  <si>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</si>
  <si>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</si>
  <si>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</si>
  <si>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</si>
  <si>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</si>
  <si>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</si>
  <si>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</si>
  <si>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②检验明细：抽箱检验：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</si>
  <si>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</si>
  <si>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</si>
  <si>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</si>
  <si>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</si>
  <si>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</si>
  <si>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</si>
  <si>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</si>
  <si>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</si>
  <si>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</si>
  <si>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</si>
  <si>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</si>
  <si>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</si>
  <si>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</si>
  <si>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</si>
  <si>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</si>
  <si>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</si>
  <si>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</si>
  <si>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</si>
  <si>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</si>
  <si>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</si>
  <si>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</si>
  <si>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</si>
  <si>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</si>
  <si>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</si>
  <si>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</si>
  <si>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</si>
  <si>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</si>
  <si>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</si>
  <si>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</si>
  <si>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</si>
  <si>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 F221108247</t>
  </si>
  <si>
    <t>G18FW1150</t>
  </si>
  <si>
    <t>TAJJFL81337/82338</t>
  </si>
  <si>
    <t>宏港</t>
  </si>
  <si>
    <t>YES</t>
  </si>
  <si>
    <t>F221111254/F221112075</t>
  </si>
  <si>
    <t>NO</t>
  </si>
  <si>
    <t>按要求裁剪</t>
  </si>
  <si>
    <t xml:space="preserve"> F221108248-TTU1</t>
  </si>
  <si>
    <t>制表时间：2023.2.3</t>
  </si>
  <si>
    <t>测试人签名：傅锦超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</si>
  <si>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</si>
  <si>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</si>
  <si>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</si>
  <si>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</si>
  <si>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</si>
  <si>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</si>
  <si>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</si>
  <si>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</si>
  <si>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</si>
  <si>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制表时间：2023.2.15</t>
  </si>
  <si>
    <t>测试人签名：小王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</si>
  <si>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</si>
  <si>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</si>
  <si>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</si>
  <si>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</si>
  <si>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</si>
  <si>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</si>
  <si>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</si>
  <si>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</si>
  <si>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</si>
  <si>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</si>
  <si>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</si>
  <si>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宝绅</t>
  </si>
  <si>
    <t>主唛/尺码唛</t>
  </si>
  <si>
    <t>川海</t>
  </si>
  <si>
    <t>织带</t>
  </si>
  <si>
    <t>泰丰</t>
  </si>
  <si>
    <t>印花</t>
  </si>
  <si>
    <t>美彩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</si>
  <si>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</si>
  <si>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</si>
  <si>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</si>
  <si>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</si>
  <si>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</si>
  <si>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</si>
  <si>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</si>
  <si>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</si>
  <si>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</si>
  <si>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</si>
  <si>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</si>
  <si>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</si>
  <si>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</si>
  <si>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t>洗测5次</t>
  </si>
  <si>
    <t>制表时间：2023.2.20</t>
  </si>
  <si>
    <t>测试人签名：小许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</si>
  <si>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</si>
  <si>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</si>
  <si>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</si>
  <si>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</si>
  <si>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</si>
  <si>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</si>
  <si>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</si>
  <si>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</si>
  <si>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</si>
  <si>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</si>
  <si>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</si>
  <si>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</si>
  <si>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</si>
  <si>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</si>
  <si>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</si>
  <si>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</si>
  <si>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</si>
  <si>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</si>
  <si>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</si>
  <si>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</si>
  <si>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ZD00237</t>
  </si>
  <si>
    <t>18FW宝蓝/C50/</t>
  </si>
  <si>
    <t>20SS本白/H20/</t>
  </si>
  <si>
    <t>铬金黄/R46/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</si>
  <si>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</si>
  <si>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+0.3</t>
    <phoneticPr fontId="51" type="noConversion"/>
  </si>
  <si>
    <t>-1</t>
    <phoneticPr fontId="51" type="noConversion"/>
  </si>
  <si>
    <t>+1</t>
    <phoneticPr fontId="51" type="noConversion"/>
  </si>
  <si>
    <t>+0</t>
    <phoneticPr fontId="51" type="noConversion"/>
  </si>
  <si>
    <t>+0.2</t>
    <phoneticPr fontId="51" type="noConversion"/>
  </si>
  <si>
    <t>大货首件</t>
    <phoneticPr fontId="51" type="noConversion"/>
  </si>
  <si>
    <t>袖笼不平顺，吃皱起拱</t>
    <phoneticPr fontId="54" type="noConversion"/>
  </si>
  <si>
    <t>袖口和下摆边不平顺，</t>
    <phoneticPr fontId="54" type="noConversion"/>
  </si>
  <si>
    <t>后领吃皱斜纽</t>
    <phoneticPr fontId="54" type="noConversion"/>
  </si>
  <si>
    <t>面布油污</t>
    <phoneticPr fontId="54" type="noConversion"/>
  </si>
  <si>
    <t>洗标处面布起拱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</si>
</sst>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%"/>
    <numFmt numFmtId="179" formatCode="0.0_ "/>
    <numFmt numFmtId="180" formatCode="0.00_ "/>
  </numFmts>
  <fonts count="5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ＭＳ Ｐゴシック"/>
      <family val="2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0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8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Calibri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48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2" fillId="0" borderId="0" applyProtection="0"/>
  </cellStyleXfs>
  <cellXfs count="4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5" fillId="0" borderId="0" xfId="5" applyFont="1"/>
    <xf numFmtId="0" fontId="15" fillId="4" borderId="0" xfId="5" applyFont="1" applyFill="1"/>
    <xf numFmtId="0" fontId="17" fillId="0" borderId="13" xfId="4" applyFont="1" applyBorder="1">
      <alignment vertic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179" fontId="23" fillId="0" borderId="2" xfId="0" applyNumberFormat="1" applyFont="1" applyBorder="1" applyAlignment="1">
      <alignment horizontal="center"/>
    </xf>
    <xf numFmtId="0" fontId="24" fillId="0" borderId="2" xfId="2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left" vertical="center"/>
    </xf>
    <xf numFmtId="179" fontId="25" fillId="0" borderId="2" xfId="0" applyNumberFormat="1" applyFont="1" applyBorder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/>
    </xf>
    <xf numFmtId="179" fontId="25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180" fontId="25" fillId="0" borderId="2" xfId="0" applyNumberFormat="1" applyFont="1" applyBorder="1" applyAlignment="1">
      <alignment horizontal="center"/>
    </xf>
    <xf numFmtId="180" fontId="23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2" fillId="0" borderId="2" xfId="3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9" applyFont="1" applyAlignment="1">
      <alignment horizontal="center" vertical="center"/>
    </xf>
    <xf numFmtId="0" fontId="20" fillId="4" borderId="0" xfId="5" applyFont="1" applyFill="1"/>
    <xf numFmtId="0" fontId="0" fillId="4" borderId="0" xfId="6" applyFont="1" applyFill="1">
      <alignment vertical="center"/>
    </xf>
    <xf numFmtId="0" fontId="17" fillId="0" borderId="13" xfId="4" applyFont="1" applyBorder="1" applyAlignment="1">
      <alignment horizontal="left" vertic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49" fontId="13" fillId="0" borderId="2" xfId="6" applyNumberFormat="1" applyFont="1" applyBorder="1" applyAlignment="1">
      <alignment horizontal="center" vertical="center"/>
    </xf>
    <xf numFmtId="49" fontId="31" fillId="0" borderId="2" xfId="6" applyNumberFormat="1" applyFont="1" applyBorder="1" applyAlignment="1">
      <alignment horizontal="center" vertical="center"/>
    </xf>
    <xf numFmtId="49" fontId="31" fillId="0" borderId="2" xfId="5" applyNumberFormat="1" applyFont="1" applyBorder="1" applyAlignment="1">
      <alignment horizontal="center" vertical="center"/>
    </xf>
    <xf numFmtId="0" fontId="15" fillId="0" borderId="0" xfId="5" applyFont="1" applyAlignment="1">
      <alignment horizontal="center"/>
    </xf>
    <xf numFmtId="49" fontId="31" fillId="0" borderId="0" xfId="6" applyNumberFormat="1" applyFont="1" applyAlignment="1">
      <alignment horizontal="center" vertical="center"/>
    </xf>
    <xf numFmtId="49" fontId="31" fillId="0" borderId="0" xfId="5" applyNumberFormat="1" applyFont="1" applyAlignment="1">
      <alignment horizontal="center" vertical="center"/>
    </xf>
    <xf numFmtId="14" fontId="20" fillId="4" borderId="0" xfId="5" applyNumberFormat="1" applyFont="1" applyFill="1"/>
    <xf numFmtId="0" fontId="32" fillId="0" borderId="0" xfId="4" applyAlignment="1">
      <alignment horizontal="left" vertical="center"/>
    </xf>
    <xf numFmtId="0" fontId="34" fillId="0" borderId="16" xfId="4" applyFont="1" applyBorder="1" applyAlignment="1">
      <alignment horizontal="left" vertical="center"/>
    </xf>
    <xf numFmtId="0" fontId="34" fillId="0" borderId="17" xfId="4" applyFont="1" applyBorder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34" fillId="0" borderId="17" xfId="4" applyFont="1" applyBorder="1">
      <alignment vertical="center"/>
    </xf>
    <xf numFmtId="0" fontId="36" fillId="0" borderId="2" xfId="0" applyFont="1" applyBorder="1"/>
    <xf numFmtId="0" fontId="34" fillId="0" borderId="18" xfId="4" applyFont="1" applyBorder="1">
      <alignment vertical="center"/>
    </xf>
    <xf numFmtId="0" fontId="34" fillId="0" borderId="19" xfId="4" applyFont="1" applyBorder="1">
      <alignment vertical="center"/>
    </xf>
    <xf numFmtId="0" fontId="34" fillId="0" borderId="18" xfId="4" applyFont="1" applyBorder="1" applyAlignment="1">
      <alignment horizontal="left" vertical="center"/>
    </xf>
    <xf numFmtId="58" fontId="26" fillId="0" borderId="19" xfId="4" applyNumberFormat="1" applyFont="1" applyBorder="1" applyAlignment="1">
      <alignment horizontal="right" vertical="center"/>
    </xf>
    <xf numFmtId="0" fontId="26" fillId="0" borderId="19" xfId="4" applyFont="1" applyBorder="1" applyAlignment="1">
      <alignment horizontal="right" vertical="center"/>
    </xf>
    <xf numFmtId="0" fontId="34" fillId="0" borderId="19" xfId="4" applyFont="1" applyBorder="1" applyAlignment="1">
      <alignment horizontal="left" vertical="center"/>
    </xf>
    <xf numFmtId="0" fontId="34" fillId="0" borderId="20" xfId="4" applyFont="1" applyBorder="1">
      <alignment vertical="center"/>
    </xf>
    <xf numFmtId="0" fontId="34" fillId="0" borderId="21" xfId="4" applyFont="1" applyBorder="1">
      <alignment vertical="center"/>
    </xf>
    <xf numFmtId="0" fontId="12" fillId="0" borderId="21" xfId="4" applyFont="1" applyBorder="1">
      <alignment vertical="center"/>
    </xf>
    <xf numFmtId="0" fontId="34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left" vertical="center"/>
    </xf>
    <xf numFmtId="0" fontId="34" fillId="0" borderId="16" xfId="4" applyFont="1" applyBorder="1">
      <alignment vertical="center"/>
    </xf>
    <xf numFmtId="0" fontId="12" fillId="0" borderId="19" xfId="4" applyFont="1" applyBorder="1" applyAlignment="1">
      <alignment horizontal="left" vertical="center"/>
    </xf>
    <xf numFmtId="0" fontId="12" fillId="0" borderId="19" xfId="4" applyFont="1" applyBorder="1">
      <alignment vertical="center"/>
    </xf>
    <xf numFmtId="0" fontId="12" fillId="0" borderId="21" xfId="4" applyFont="1" applyBorder="1" applyAlignment="1">
      <alignment horizontal="left" vertical="center"/>
    </xf>
    <xf numFmtId="0" fontId="34" fillId="0" borderId="17" xfId="4" applyFont="1" applyBorder="1" applyAlignment="1">
      <alignment horizontal="left" vertical="center"/>
    </xf>
    <xf numFmtId="0" fontId="34" fillId="0" borderId="20" xfId="4" applyFont="1" applyBorder="1" applyAlignment="1">
      <alignment horizontal="left" vertical="center"/>
    </xf>
    <xf numFmtId="58" fontId="12" fillId="0" borderId="21" xfId="4" applyNumberFormat="1" applyFont="1" applyBorder="1">
      <alignment vertical="center"/>
    </xf>
    <xf numFmtId="0" fontId="12" fillId="0" borderId="33" xfId="4" applyFont="1" applyBorder="1" applyAlignment="1">
      <alignment horizontal="left" vertical="center"/>
    </xf>
    <xf numFmtId="0" fontId="12" fillId="0" borderId="34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35" xfId="4" applyFont="1" applyBorder="1">
      <alignment vertical="center"/>
    </xf>
    <xf numFmtId="0" fontId="32" fillId="0" borderId="36" xfId="4" applyBorder="1" applyAlignment="1">
      <alignment horizontal="left" vertical="center"/>
    </xf>
    <xf numFmtId="0" fontId="32" fillId="0" borderId="36" xfId="4" applyBorder="1" applyAlignment="1">
      <alignment horizontal="left" vertical="center" wrapText="1"/>
    </xf>
    <xf numFmtId="0" fontId="37" fillId="0" borderId="38" xfId="4" applyFont="1" applyBorder="1" applyAlignment="1">
      <alignment horizontal="left" vertical="center"/>
    </xf>
    <xf numFmtId="0" fontId="40" fillId="0" borderId="39" xfId="4" applyFont="1" applyBorder="1" applyAlignment="1">
      <alignment horizontal="left" vertical="center"/>
    </xf>
    <xf numFmtId="0" fontId="40" fillId="0" borderId="16" xfId="4" applyFont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40" fillId="0" borderId="18" xfId="4" applyFont="1" applyBorder="1" applyAlignment="1">
      <alignment horizontal="left" vertical="center"/>
    </xf>
    <xf numFmtId="0" fontId="39" fillId="0" borderId="19" xfId="4" applyFont="1" applyBorder="1" applyAlignment="1">
      <alignment horizontal="center" vertical="center"/>
    </xf>
    <xf numFmtId="0" fontId="40" fillId="0" borderId="19" xfId="4" applyFont="1" applyBorder="1" applyAlignment="1">
      <alignment horizontal="left" vertical="center"/>
    </xf>
    <xf numFmtId="0" fontId="40" fillId="0" borderId="18" xfId="4" applyFont="1" applyBorder="1">
      <alignment vertical="center"/>
    </xf>
    <xf numFmtId="0" fontId="39" fillId="0" borderId="19" xfId="4" applyFont="1" applyBorder="1">
      <alignment vertical="center"/>
    </xf>
    <xf numFmtId="0" fontId="39" fillId="0" borderId="33" xfId="4" applyFont="1" applyBorder="1">
      <alignment vertical="center"/>
    </xf>
    <xf numFmtId="0" fontId="40" fillId="0" borderId="18" xfId="4" applyFont="1" applyBorder="1" applyAlignment="1">
      <alignment horizontal="center" vertical="center"/>
    </xf>
    <xf numFmtId="0" fontId="39" fillId="0" borderId="18" xfId="4" applyFont="1" applyBorder="1" applyAlignment="1">
      <alignment horizontal="left" vertical="center"/>
    </xf>
    <xf numFmtId="0" fontId="40" fillId="0" borderId="20" xfId="4" applyFont="1" applyBorder="1" applyAlignment="1">
      <alignment horizontal="left" vertical="center"/>
    </xf>
    <xf numFmtId="0" fontId="40" fillId="0" borderId="16" xfId="4" applyFont="1" applyBorder="1">
      <alignment vertical="center"/>
    </xf>
    <xf numFmtId="0" fontId="32" fillId="0" borderId="17" xfId="4" applyBorder="1" applyAlignment="1">
      <alignment horizontal="left" vertical="center"/>
    </xf>
    <xf numFmtId="0" fontId="39" fillId="0" borderId="17" xfId="4" applyFont="1" applyBorder="1" applyAlignment="1">
      <alignment horizontal="left" vertical="center"/>
    </xf>
    <xf numFmtId="0" fontId="32" fillId="0" borderId="17" xfId="4" applyBorder="1">
      <alignment vertical="center"/>
    </xf>
    <xf numFmtId="0" fontId="40" fillId="0" borderId="17" xfId="4" applyFont="1" applyBorder="1">
      <alignment vertical="center"/>
    </xf>
    <xf numFmtId="0" fontId="32" fillId="0" borderId="19" xfId="4" applyBorder="1" applyAlignment="1">
      <alignment horizontal="left" vertical="center"/>
    </xf>
    <xf numFmtId="0" fontId="39" fillId="0" borderId="19" xfId="4" applyFont="1" applyBorder="1" applyAlignment="1">
      <alignment horizontal="left" vertical="center"/>
    </xf>
    <xf numFmtId="0" fontId="32" fillId="0" borderId="19" xfId="4" applyBorder="1">
      <alignment vertical="center"/>
    </xf>
    <xf numFmtId="0" fontId="40" fillId="0" borderId="19" xfId="4" applyFont="1" applyBorder="1">
      <alignment vertical="center"/>
    </xf>
    <xf numFmtId="0" fontId="39" fillId="0" borderId="21" xfId="4" applyFont="1" applyBorder="1" applyAlignment="1">
      <alignment horizontal="left" vertical="center"/>
    </xf>
    <xf numFmtId="0" fontId="40" fillId="0" borderId="19" xfId="4" applyFont="1" applyBorder="1" applyAlignment="1">
      <alignment horizontal="center" vertical="center"/>
    </xf>
    <xf numFmtId="0" fontId="37" fillId="0" borderId="40" xfId="4" applyFont="1" applyBorder="1">
      <alignment vertical="center"/>
    </xf>
    <xf numFmtId="0" fontId="37" fillId="0" borderId="41" xfId="4" applyFont="1" applyBorder="1">
      <alignment vertical="center"/>
    </xf>
    <xf numFmtId="0" fontId="39" fillId="0" borderId="41" xfId="4" applyFont="1" applyBorder="1">
      <alignment vertical="center"/>
    </xf>
    <xf numFmtId="58" fontId="32" fillId="0" borderId="41" xfId="4" applyNumberFormat="1" applyBorder="1">
      <alignment vertical="center"/>
    </xf>
    <xf numFmtId="0" fontId="39" fillId="0" borderId="33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39" fillId="0" borderId="32" xfId="4" applyFont="1" applyBorder="1" applyAlignment="1">
      <alignment horizontal="left" vertical="center"/>
    </xf>
    <xf numFmtId="0" fontId="40" fillId="0" borderId="20" xfId="4" applyFont="1" applyBorder="1">
      <alignment vertical="center"/>
    </xf>
    <xf numFmtId="0" fontId="40" fillId="0" borderId="43" xfId="4" applyFont="1" applyBorder="1">
      <alignment vertical="center"/>
    </xf>
    <xf numFmtId="0" fontId="32" fillId="0" borderId="44" xfId="4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32" fillId="0" borderId="44" xfId="4" applyBorder="1">
      <alignment vertical="center"/>
    </xf>
    <xf numFmtId="0" fontId="40" fillId="0" borderId="44" xfId="4" applyFont="1" applyBorder="1">
      <alignment vertical="center"/>
    </xf>
    <xf numFmtId="0" fontId="40" fillId="0" borderId="43" xfId="4" applyFont="1" applyBorder="1" applyAlignment="1">
      <alignment horizontal="center" vertical="center"/>
    </xf>
    <xf numFmtId="0" fontId="39" fillId="0" borderId="44" xfId="4" applyFont="1" applyBorder="1" applyAlignment="1">
      <alignment horizontal="center" vertical="center"/>
    </xf>
    <xf numFmtId="0" fontId="40" fillId="0" borderId="44" xfId="4" applyFont="1" applyBorder="1" applyAlignment="1">
      <alignment horizontal="center" vertical="center"/>
    </xf>
    <xf numFmtId="0" fontId="32" fillId="0" borderId="44" xfId="4" applyBorder="1" applyAlignment="1">
      <alignment horizontal="center" vertical="center"/>
    </xf>
    <xf numFmtId="0" fontId="32" fillId="0" borderId="19" xfId="4" applyBorder="1" applyAlignment="1">
      <alignment horizontal="center" vertical="center"/>
    </xf>
    <xf numFmtId="0" fontId="42" fillId="0" borderId="50" xfId="4" applyFont="1" applyBorder="1" applyAlignment="1">
      <alignment horizontal="left" vertical="center" wrapText="1"/>
    </xf>
    <xf numFmtId="9" fontId="39" fillId="0" borderId="19" xfId="4" applyNumberFormat="1" applyFont="1" applyBorder="1" applyAlignment="1">
      <alignment horizontal="center" vertical="center"/>
    </xf>
    <xf numFmtId="0" fontId="37" fillId="0" borderId="38" xfId="4" applyFont="1" applyBorder="1">
      <alignment vertical="center"/>
    </xf>
    <xf numFmtId="0" fontId="37" fillId="0" borderId="39" xfId="4" applyFont="1" applyBorder="1">
      <alignment vertical="center"/>
    </xf>
    <xf numFmtId="0" fontId="39" fillId="0" borderId="54" xfId="4" applyFont="1" applyBorder="1">
      <alignment vertical="center"/>
    </xf>
    <xf numFmtId="0" fontId="37" fillId="0" borderId="54" xfId="4" applyFont="1" applyBorder="1">
      <alignment vertical="center"/>
    </xf>
    <xf numFmtId="58" fontId="32" fillId="0" borderId="39" xfId="4" applyNumberFormat="1" applyBorder="1">
      <alignment vertical="center"/>
    </xf>
    <xf numFmtId="0" fontId="32" fillId="0" borderId="54" xfId="4" applyBorder="1">
      <alignment vertical="center"/>
    </xf>
    <xf numFmtId="0" fontId="39" fillId="0" borderId="48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11" fillId="0" borderId="33" xfId="4" applyFont="1" applyBorder="1" applyAlignment="1">
      <alignment horizontal="left" vertical="center" wrapText="1"/>
    </xf>
    <xf numFmtId="0" fontId="11" fillId="0" borderId="33" xfId="4" applyFont="1" applyBorder="1" applyAlignment="1">
      <alignment horizontal="left" vertical="center"/>
    </xf>
    <xf numFmtId="0" fontId="45" fillId="0" borderId="60" xfId="0" applyFont="1" applyBorder="1"/>
    <xf numFmtId="0" fontId="45" fillId="0" borderId="2" xfId="0" applyFont="1" applyBorder="1"/>
    <xf numFmtId="0" fontId="45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45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5" fillId="8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1" fillId="0" borderId="2" xfId="0" quotePrefix="1" applyFont="1" applyBorder="1" applyAlignment="1">
      <alignment horizontal="center"/>
    </xf>
    <xf numFmtId="0" fontId="6" fillId="0" borderId="0" xfId="1" quotePrefix="1" applyAlignment="1">
      <alignment horizontal="center" vertical="center" wrapText="1"/>
    </xf>
    <xf numFmtId="0" fontId="6" fillId="0" borderId="5" xfId="1" quotePrefix="1" applyBorder="1" applyAlignment="1">
      <alignment horizontal="center" vertical="center" wrapText="1"/>
    </xf>
    <xf numFmtId="0" fontId="6" fillId="0" borderId="6" xfId="1" quotePrefix="1" applyBorder="1" applyAlignment="1">
      <alignment horizontal="center" vertical="center" wrapText="1"/>
    </xf>
    <xf numFmtId="0" fontId="44" fillId="0" borderId="58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45" fillId="0" borderId="64" xfId="0" applyFont="1" applyBorder="1" applyAlignment="1">
      <alignment horizontal="center" vertical="center"/>
    </xf>
    <xf numFmtId="0" fontId="41" fillId="0" borderId="14" xfId="4" applyFont="1" applyBorder="1" applyAlignment="1">
      <alignment horizontal="center" vertical="top"/>
    </xf>
    <xf numFmtId="0" fontId="39" fillId="0" borderId="39" xfId="4" applyFont="1" applyBorder="1" applyAlignment="1">
      <alignment horizontal="center" vertical="center"/>
    </xf>
    <xf numFmtId="0" fontId="37" fillId="0" borderId="39" xfId="4" applyFont="1" applyBorder="1" applyAlignment="1">
      <alignment horizontal="center" vertical="center"/>
    </xf>
    <xf numFmtId="0" fontId="32" fillId="0" borderId="39" xfId="4" applyBorder="1" applyAlignment="1">
      <alignment horizontal="center" vertical="center"/>
    </xf>
    <xf numFmtId="0" fontId="32" fillId="0" borderId="45" xfId="4" applyBorder="1" applyAlignment="1">
      <alignment horizontal="center" vertical="center"/>
    </xf>
    <xf numFmtId="0" fontId="40" fillId="0" borderId="16" xfId="4" applyFont="1" applyBorder="1" applyAlignment="1">
      <alignment horizontal="center" vertical="center"/>
    </xf>
    <xf numFmtId="0" fontId="40" fillId="0" borderId="17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/>
    </xf>
    <xf numFmtId="0" fontId="37" fillId="0" borderId="16" xfId="4" applyFont="1" applyBorder="1" applyAlignment="1">
      <alignment horizontal="center" vertical="center"/>
    </xf>
    <xf numFmtId="0" fontId="37" fillId="0" borderId="17" xfId="4" applyFont="1" applyBorder="1" applyAlignment="1">
      <alignment horizontal="center" vertical="center"/>
    </xf>
    <xf numFmtId="0" fontId="37" fillId="0" borderId="32" xfId="4" applyFont="1" applyBorder="1" applyAlignment="1">
      <alignment horizontal="center" vertical="center"/>
    </xf>
    <xf numFmtId="0" fontId="39" fillId="0" borderId="19" xfId="4" applyFont="1" applyBorder="1" applyAlignment="1">
      <alignment horizontal="left" vertical="center"/>
    </xf>
    <xf numFmtId="0" fontId="39" fillId="0" borderId="33" xfId="4" applyFont="1" applyBorder="1" applyAlignment="1">
      <alignment horizontal="left" vertical="center"/>
    </xf>
    <xf numFmtId="0" fontId="40" fillId="0" borderId="18" xfId="4" applyFont="1" applyBorder="1" applyAlignment="1">
      <alignment horizontal="left" vertical="center"/>
    </xf>
    <xf numFmtId="0" fontId="40" fillId="0" borderId="19" xfId="4" applyFont="1" applyBorder="1" applyAlignment="1">
      <alignment horizontal="left" vertical="center"/>
    </xf>
    <xf numFmtId="14" fontId="26" fillId="0" borderId="19" xfId="4" applyNumberFormat="1" applyFont="1" applyBorder="1" applyAlignment="1">
      <alignment horizontal="center" vertical="center"/>
    </xf>
    <xf numFmtId="14" fontId="26" fillId="0" borderId="33" xfId="4" applyNumberFormat="1" applyFont="1" applyBorder="1" applyAlignment="1">
      <alignment horizontal="center" vertical="center"/>
    </xf>
    <xf numFmtId="0" fontId="39" fillId="0" borderId="24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14" fontId="26" fillId="0" borderId="21" xfId="4" applyNumberFormat="1" applyFont="1" applyBorder="1" applyAlignment="1">
      <alignment horizontal="center" vertical="center"/>
    </xf>
    <xf numFmtId="14" fontId="26" fillId="0" borderId="34" xfId="4" applyNumberFormat="1" applyFont="1" applyBorder="1" applyAlignment="1">
      <alignment horizontal="center" vertical="center"/>
    </xf>
    <xf numFmtId="0" fontId="39" fillId="0" borderId="21" xfId="4" applyFont="1" applyBorder="1" applyAlignment="1">
      <alignment horizontal="center" vertical="center"/>
    </xf>
    <xf numFmtId="0" fontId="39" fillId="0" borderId="34" xfId="4" applyFont="1" applyBorder="1" applyAlignment="1">
      <alignment horizontal="center" vertical="center"/>
    </xf>
    <xf numFmtId="0" fontId="40" fillId="0" borderId="20" xfId="4" applyFont="1" applyBorder="1" applyAlignment="1">
      <alignment horizontal="left" vertical="center"/>
    </xf>
    <xf numFmtId="0" fontId="40" fillId="0" borderId="21" xfId="4" applyFont="1" applyBorder="1" applyAlignment="1">
      <alignment horizontal="left" vertical="center"/>
    </xf>
    <xf numFmtId="0" fontId="40" fillId="0" borderId="49" xfId="4" applyFont="1" applyBorder="1" applyAlignment="1">
      <alignment horizontal="left" vertical="center"/>
    </xf>
    <xf numFmtId="0" fontId="40" fillId="0" borderId="27" xfId="4" applyFont="1" applyBorder="1" applyAlignment="1">
      <alignment horizontal="left" vertical="center"/>
    </xf>
    <xf numFmtId="0" fontId="40" fillId="0" borderId="55" xfId="4" applyFont="1" applyBorder="1" applyAlignment="1">
      <alignment horizontal="left" vertical="center"/>
    </xf>
    <xf numFmtId="0" fontId="37" fillId="0" borderId="42" xfId="4" applyFont="1" applyBorder="1" applyAlignment="1">
      <alignment horizontal="left" vertical="center"/>
    </xf>
    <xf numFmtId="0" fontId="37" fillId="0" borderId="41" xfId="4" applyFont="1" applyBorder="1" applyAlignment="1">
      <alignment horizontal="left" vertical="center"/>
    </xf>
    <xf numFmtId="0" fontId="37" fillId="0" borderId="47" xfId="4" applyFont="1" applyBorder="1" applyAlignment="1">
      <alignment horizontal="left" vertical="center"/>
    </xf>
    <xf numFmtId="0" fontId="40" fillId="0" borderId="34" xfId="4" applyFont="1" applyBorder="1" applyAlignment="1">
      <alignment horizontal="left" vertical="center"/>
    </xf>
    <xf numFmtId="0" fontId="40" fillId="0" borderId="29" xfId="4" applyFont="1" applyBorder="1" applyAlignment="1">
      <alignment horizontal="left" vertical="center" wrapText="1"/>
    </xf>
    <xf numFmtId="0" fontId="40" fillId="0" borderId="30" xfId="4" applyFont="1" applyBorder="1" applyAlignment="1">
      <alignment horizontal="left" vertical="center" wrapText="1"/>
    </xf>
    <xf numFmtId="0" fontId="40" fillId="0" borderId="37" xfId="4" applyFont="1" applyBorder="1" applyAlignment="1">
      <alignment horizontal="left" vertical="center" wrapText="1"/>
    </xf>
    <xf numFmtId="0" fontId="40" fillId="0" borderId="43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40" fillId="0" borderId="48" xfId="4" applyFont="1" applyBorder="1" applyAlignment="1">
      <alignment horizontal="left" vertical="center"/>
    </xf>
    <xf numFmtId="0" fontId="37" fillId="0" borderId="42" xfId="0" applyFont="1" applyBorder="1" applyAlignment="1">
      <alignment horizontal="left" vertical="center"/>
    </xf>
    <xf numFmtId="0" fontId="37" fillId="0" borderId="41" xfId="0" applyFont="1" applyBorder="1" applyAlignment="1">
      <alignment horizontal="left" vertical="center"/>
    </xf>
    <xf numFmtId="0" fontId="37" fillId="0" borderId="47" xfId="0" applyFont="1" applyBorder="1" applyAlignment="1">
      <alignment horizontal="left" vertical="center"/>
    </xf>
    <xf numFmtId="9" fontId="39" fillId="0" borderId="28" xfId="4" applyNumberFormat="1" applyFont="1" applyBorder="1" applyAlignment="1">
      <alignment horizontal="left" vertical="center"/>
    </xf>
    <xf numFmtId="9" fontId="39" fillId="0" borderId="23" xfId="4" applyNumberFormat="1" applyFont="1" applyBorder="1" applyAlignment="1">
      <alignment horizontal="left" vertical="center"/>
    </xf>
    <xf numFmtId="9" fontId="39" fillId="0" borderId="35" xfId="4" applyNumberFormat="1" applyFont="1" applyBorder="1" applyAlignment="1">
      <alignment horizontal="left" vertical="center"/>
    </xf>
    <xf numFmtId="9" fontId="39" fillId="0" borderId="29" xfId="4" applyNumberFormat="1" applyFont="1" applyBorder="1" applyAlignment="1">
      <alignment horizontal="left" vertical="center"/>
    </xf>
    <xf numFmtId="9" fontId="39" fillId="0" borderId="30" xfId="4" applyNumberFormat="1" applyFont="1" applyBorder="1" applyAlignment="1">
      <alignment horizontal="left" vertical="center"/>
    </xf>
    <xf numFmtId="9" fontId="39" fillId="0" borderId="37" xfId="4" applyNumberFormat="1" applyFont="1" applyBorder="1" applyAlignment="1">
      <alignment horizontal="left" vertical="center"/>
    </xf>
    <xf numFmtId="0" fontId="34" fillId="0" borderId="43" xfId="4" applyFont="1" applyBorder="1" applyAlignment="1">
      <alignment horizontal="left" vertical="center"/>
    </xf>
    <xf numFmtId="0" fontId="34" fillId="0" borderId="44" xfId="4" applyFont="1" applyBorder="1" applyAlignment="1">
      <alignment horizontal="left" vertical="center"/>
    </xf>
    <xf numFmtId="0" fontId="34" fillId="0" borderId="48" xfId="4" applyFont="1" applyBorder="1" applyAlignment="1">
      <alignment horizontal="left" vertical="center"/>
    </xf>
    <xf numFmtId="0" fontId="34" fillId="0" borderId="18" xfId="4" applyFont="1" applyBorder="1" applyAlignment="1">
      <alignment horizontal="left" vertical="center"/>
    </xf>
    <xf numFmtId="0" fontId="34" fillId="0" borderId="19" xfId="4" applyFont="1" applyBorder="1" applyAlignment="1">
      <alignment horizontal="left" vertical="center"/>
    </xf>
    <xf numFmtId="0" fontId="34" fillId="0" borderId="51" xfId="4" applyFont="1" applyBorder="1" applyAlignment="1">
      <alignment horizontal="left" vertical="center"/>
    </xf>
    <xf numFmtId="0" fontId="34" fillId="0" borderId="30" xfId="4" applyFont="1" applyBorder="1" applyAlignment="1">
      <alignment horizontal="left" vertical="center"/>
    </xf>
    <xf numFmtId="0" fontId="34" fillId="0" borderId="37" xfId="4" applyFont="1" applyBorder="1" applyAlignment="1">
      <alignment horizontal="left" vertical="center"/>
    </xf>
    <xf numFmtId="0" fontId="37" fillId="0" borderId="27" xfId="4" applyFont="1" applyBorder="1" applyAlignment="1">
      <alignment horizontal="left" vertical="center"/>
    </xf>
    <xf numFmtId="0" fontId="39" fillId="0" borderId="52" xfId="4" applyFont="1" applyBorder="1" applyAlignment="1">
      <alignment horizontal="left" vertical="center"/>
    </xf>
    <xf numFmtId="0" fontId="39" fillId="0" borderId="53" xfId="4" applyFont="1" applyBorder="1" applyAlignment="1">
      <alignment horizontal="left" vertical="center"/>
    </xf>
    <xf numFmtId="0" fontId="39" fillId="0" borderId="56" xfId="4" applyFont="1" applyBorder="1" applyAlignment="1">
      <alignment horizontal="left" vertical="center"/>
    </xf>
    <xf numFmtId="0" fontId="39" fillId="0" borderId="26" xfId="4" applyFont="1" applyBorder="1" applyAlignment="1">
      <alignment horizontal="left" vertical="center"/>
    </xf>
    <xf numFmtId="0" fontId="39" fillId="0" borderId="25" xfId="4" applyFont="1" applyBorder="1" applyAlignment="1">
      <alignment horizontal="left" vertical="center"/>
    </xf>
    <xf numFmtId="0" fontId="40" fillId="0" borderId="29" xfId="4" applyFont="1" applyBorder="1" applyAlignment="1">
      <alignment horizontal="left" vertical="center"/>
    </xf>
    <xf numFmtId="0" fontId="40" fillId="0" borderId="30" xfId="4" applyFont="1" applyBorder="1" applyAlignment="1">
      <alignment horizontal="left" vertical="center"/>
    </xf>
    <xf numFmtId="0" fontId="40" fillId="0" borderId="37" xfId="4" applyFont="1" applyBorder="1" applyAlignment="1">
      <alignment horizontal="left" vertical="center"/>
    </xf>
    <xf numFmtId="0" fontId="43" fillId="0" borderId="41" xfId="4" applyFont="1" applyBorder="1" applyAlignment="1">
      <alignment horizontal="center" vertical="center"/>
    </xf>
    <xf numFmtId="0" fontId="37" fillId="0" borderId="27" xfId="4" applyFont="1" applyBorder="1" applyAlignment="1">
      <alignment horizontal="center" vertical="center"/>
    </xf>
    <xf numFmtId="0" fontId="37" fillId="0" borderId="57" xfId="4" applyFont="1" applyBorder="1" applyAlignment="1">
      <alignment horizontal="center" vertical="center"/>
    </xf>
    <xf numFmtId="0" fontId="39" fillId="0" borderId="54" xfId="4" applyFont="1" applyBorder="1" applyAlignment="1">
      <alignment horizontal="center" vertical="center"/>
    </xf>
    <xf numFmtId="0" fontId="39" fillId="0" borderId="55" xfId="4" applyFont="1" applyBorder="1" applyAlignment="1">
      <alignment horizontal="center" vertical="center"/>
    </xf>
    <xf numFmtId="0" fontId="39" fillId="0" borderId="49" xfId="4" applyFont="1" applyBorder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39" fillId="0" borderId="55" xfId="4" applyFont="1" applyBorder="1" applyAlignment="1">
      <alignment horizontal="left" vertical="center"/>
    </xf>
    <xf numFmtId="0" fontId="16" fillId="0" borderId="12" xfId="5" applyFont="1" applyBorder="1" applyAlignment="1">
      <alignment horizontal="center" vertical="top"/>
    </xf>
    <xf numFmtId="0" fontId="15" fillId="0" borderId="12" xfId="5" applyFont="1" applyBorder="1" applyAlignment="1">
      <alignment horizontal="center" vertical="top"/>
    </xf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7" fillId="0" borderId="13" xfId="4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7" xfId="5" applyFont="1" applyBorder="1" applyAlignment="1">
      <alignment horizontal="center"/>
    </xf>
    <xf numFmtId="0" fontId="38" fillId="0" borderId="14" xfId="4" applyFont="1" applyBorder="1" applyAlignment="1">
      <alignment horizontal="center" vertical="top"/>
    </xf>
    <xf numFmtId="0" fontId="39" fillId="0" borderId="19" xfId="4" applyFont="1" applyBorder="1" applyAlignment="1">
      <alignment horizontal="center" vertical="center"/>
    </xf>
    <xf numFmtId="0" fontId="39" fillId="0" borderId="33" xfId="4" applyFont="1" applyBorder="1" applyAlignment="1">
      <alignment horizontal="center" vertical="center"/>
    </xf>
    <xf numFmtId="14" fontId="39" fillId="0" borderId="19" xfId="4" applyNumberFormat="1" applyFont="1" applyBorder="1" applyAlignment="1">
      <alignment horizontal="center" vertical="center"/>
    </xf>
    <xf numFmtId="14" fontId="39" fillId="0" borderId="33" xfId="4" applyNumberFormat="1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40" fillId="0" borderId="18" xfId="4" applyFont="1" applyBorder="1" applyAlignment="1">
      <alignment horizontal="center" vertical="center"/>
    </xf>
    <xf numFmtId="0" fontId="40" fillId="0" borderId="19" xfId="4" applyFont="1" applyBorder="1" applyAlignment="1">
      <alignment horizontal="center" vertical="center"/>
    </xf>
    <xf numFmtId="0" fontId="40" fillId="0" borderId="33" xfId="4" applyFont="1" applyBorder="1" applyAlignment="1">
      <alignment horizontal="center" vertical="center"/>
    </xf>
    <xf numFmtId="0" fontId="39" fillId="0" borderId="18" xfId="4" applyFont="1" applyBorder="1" applyAlignment="1">
      <alignment horizontal="left" vertical="center"/>
    </xf>
    <xf numFmtId="14" fontId="39" fillId="0" borderId="21" xfId="4" applyNumberFormat="1" applyFont="1" applyBorder="1" applyAlignment="1">
      <alignment horizontal="center" vertical="center"/>
    </xf>
    <xf numFmtId="14" fontId="39" fillId="0" borderId="34" xfId="4" applyNumberFormat="1" applyFont="1" applyBorder="1" applyAlignment="1">
      <alignment horizontal="center" vertical="center"/>
    </xf>
    <xf numFmtId="0" fontId="39" fillId="0" borderId="20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0" fontId="12" fillId="0" borderId="17" xfId="4" applyFont="1" applyBorder="1" applyAlignment="1">
      <alignment horizontal="left" vertical="center"/>
    </xf>
    <xf numFmtId="0" fontId="34" fillId="0" borderId="17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0" fontId="12" fillId="0" borderId="26" xfId="4" applyFont="1" applyBorder="1" applyAlignment="1">
      <alignment horizontal="left" vertical="center"/>
    </xf>
    <xf numFmtId="0" fontId="12" fillId="0" borderId="25" xfId="4" applyFont="1" applyBorder="1" applyAlignment="1">
      <alignment horizontal="left" vertical="center"/>
    </xf>
    <xf numFmtId="0" fontId="12" fillId="0" borderId="31" xfId="4" applyFont="1" applyBorder="1" applyAlignment="1">
      <alignment horizontal="left" vertical="center"/>
    </xf>
    <xf numFmtId="0" fontId="12" fillId="0" borderId="24" xfId="4" applyFont="1" applyBorder="1" applyAlignment="1">
      <alignment horizontal="left" vertical="center"/>
    </xf>
    <xf numFmtId="0" fontId="34" fillId="0" borderId="24" xfId="4" applyFont="1" applyBorder="1" applyAlignment="1">
      <alignment horizontal="left" vertical="center"/>
    </xf>
    <xf numFmtId="0" fontId="34" fillId="0" borderId="25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16" xfId="4" applyFont="1" applyBorder="1" applyAlignment="1">
      <alignment horizontal="left" vertical="center"/>
    </xf>
    <xf numFmtId="0" fontId="34" fillId="0" borderId="19" xfId="4" applyFont="1" applyBorder="1" applyAlignment="1">
      <alignment horizontal="center" vertical="center"/>
    </xf>
    <xf numFmtId="0" fontId="34" fillId="0" borderId="33" xfId="4" applyFont="1" applyBorder="1" applyAlignment="1">
      <alignment horizontal="center" vertical="center"/>
    </xf>
    <xf numFmtId="0" fontId="40" fillId="0" borderId="20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40" fillId="0" borderId="34" xfId="4" applyFont="1" applyBorder="1" applyAlignment="1">
      <alignment horizontal="center" vertical="center"/>
    </xf>
    <xf numFmtId="0" fontId="34" fillId="0" borderId="33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23" xfId="4" applyFont="1" applyBorder="1" applyAlignment="1">
      <alignment horizontal="left" vertical="center"/>
    </xf>
    <xf numFmtId="0" fontId="39" fillId="0" borderId="35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40" fillId="0" borderId="25" xfId="4" applyFont="1" applyBorder="1" applyAlignment="1">
      <alignment horizontal="left" vertical="center"/>
    </xf>
    <xf numFmtId="0" fontId="40" fillId="0" borderId="36" xfId="4" applyFont="1" applyBorder="1" applyAlignment="1">
      <alignment horizontal="left" vertical="center"/>
    </xf>
    <xf numFmtId="0" fontId="39" fillId="0" borderId="41" xfId="4" applyFont="1" applyBorder="1" applyAlignment="1">
      <alignment horizontal="center" vertical="center"/>
    </xf>
    <xf numFmtId="0" fontId="37" fillId="0" borderId="41" xfId="4" applyFont="1" applyBorder="1" applyAlignment="1">
      <alignment horizontal="center" vertical="center"/>
    </xf>
    <xf numFmtId="0" fontId="39" fillId="0" borderId="46" xfId="4" applyFont="1" applyBorder="1" applyAlignment="1">
      <alignment horizontal="center" vertical="center"/>
    </xf>
    <xf numFmtId="0" fontId="37" fillId="0" borderId="43" xfId="4" applyFont="1" applyBorder="1" applyAlignment="1">
      <alignment horizontal="center" vertical="center"/>
    </xf>
    <xf numFmtId="0" fontId="37" fillId="0" borderId="44" xfId="4" applyFont="1" applyBorder="1" applyAlignment="1">
      <alignment horizontal="center" vertical="center"/>
    </xf>
    <xf numFmtId="0" fontId="37" fillId="0" borderId="48" xfId="4" applyFont="1" applyBorder="1" applyAlignment="1">
      <alignment horizontal="center" vertical="center"/>
    </xf>
    <xf numFmtId="0" fontId="37" fillId="0" borderId="2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4" xfId="4" applyFont="1" applyBorder="1" applyAlignment="1">
      <alignment horizontal="center" vertical="center"/>
    </xf>
    <xf numFmtId="0" fontId="32" fillId="0" borderId="41" xfId="4" applyBorder="1" applyAlignment="1">
      <alignment horizontal="center" vertical="center"/>
    </xf>
    <xf numFmtId="0" fontId="32" fillId="0" borderId="46" xfId="4" applyBorder="1" applyAlignment="1">
      <alignment horizontal="center" vertical="center"/>
    </xf>
    <xf numFmtId="0" fontId="33" fillId="0" borderId="14" xfId="4" applyFont="1" applyBorder="1" applyAlignment="1">
      <alignment horizontal="center" vertical="top"/>
    </xf>
    <xf numFmtId="0" fontId="26" fillId="0" borderId="17" xfId="4" applyFont="1" applyBorder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58" fontId="12" fillId="0" borderId="19" xfId="4" applyNumberFormat="1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34" fillId="0" borderId="21" xfId="4" applyFont="1" applyBorder="1" applyAlignment="1">
      <alignment horizontal="left" vertical="center"/>
    </xf>
    <xf numFmtId="0" fontId="12" fillId="0" borderId="22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8" fillId="0" borderId="26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18" fillId="0" borderId="36" xfId="4" applyFont="1" applyBorder="1" applyAlignment="1">
      <alignment horizontal="left" vertical="center"/>
    </xf>
    <xf numFmtId="0" fontId="12" fillId="0" borderId="18" xfId="4" applyFont="1" applyBorder="1" applyAlignment="1">
      <alignment horizontal="left" vertical="center"/>
    </xf>
    <xf numFmtId="0" fontId="12" fillId="0" borderId="19" xfId="4" applyFont="1" applyBorder="1" applyAlignment="1">
      <alignment horizontal="left" vertical="center"/>
    </xf>
    <xf numFmtId="0" fontId="12" fillId="0" borderId="33" xfId="4" applyFont="1" applyBorder="1" applyAlignment="1">
      <alignment horizontal="left" vertical="center"/>
    </xf>
    <xf numFmtId="0" fontId="12" fillId="0" borderId="36" xfId="4" applyFont="1" applyBorder="1" applyAlignment="1">
      <alignment horizontal="left" vertical="center"/>
    </xf>
    <xf numFmtId="0" fontId="12" fillId="0" borderId="18" xfId="4" applyFont="1" applyBorder="1" applyAlignment="1">
      <alignment horizontal="left" vertical="center" wrapText="1"/>
    </xf>
    <xf numFmtId="0" fontId="12" fillId="0" borderId="19" xfId="4" applyFont="1" applyBorder="1" applyAlignment="1">
      <alignment horizontal="left" vertical="center" wrapText="1"/>
    </xf>
    <xf numFmtId="0" fontId="12" fillId="0" borderId="33" xfId="4" applyFont="1" applyBorder="1" applyAlignment="1">
      <alignment horizontal="left" vertical="center" wrapText="1"/>
    </xf>
    <xf numFmtId="0" fontId="32" fillId="0" borderId="21" xfId="4" applyBorder="1" applyAlignment="1">
      <alignment horizontal="center" vertical="center"/>
    </xf>
    <xf numFmtId="0" fontId="32" fillId="0" borderId="34" xfId="4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28" xfId="4" applyFont="1" applyBorder="1" applyAlignment="1">
      <alignment horizontal="left" vertical="center"/>
    </xf>
    <xf numFmtId="0" fontId="34" fillId="0" borderId="23" xfId="4" applyFont="1" applyBorder="1" applyAlignment="1">
      <alignment horizontal="left" vertical="center"/>
    </xf>
    <xf numFmtId="0" fontId="32" fillId="0" borderId="26" xfId="4" applyBorder="1" applyAlignment="1">
      <alignment horizontal="left" vertical="center"/>
    </xf>
    <xf numFmtId="0" fontId="32" fillId="0" borderId="25" xfId="4" applyBorder="1" applyAlignment="1">
      <alignment horizontal="left" vertical="center"/>
    </xf>
    <xf numFmtId="0" fontId="32" fillId="0" borderId="26" xfId="4" applyBorder="1" applyAlignment="1">
      <alignment horizontal="right" vertical="center" wrapText="1"/>
    </xf>
    <xf numFmtId="0" fontId="32" fillId="0" borderId="25" xfId="4" applyBorder="1" applyAlignment="1">
      <alignment horizontal="right" vertical="center" wrapText="1"/>
    </xf>
    <xf numFmtId="0" fontId="37" fillId="0" borderId="26" xfId="4" applyFont="1" applyBorder="1" applyAlignment="1">
      <alignment horizontal="left" vertical="center"/>
    </xf>
    <xf numFmtId="0" fontId="12" fillId="0" borderId="29" xfId="4" applyFont="1" applyBorder="1" applyAlignment="1">
      <alignment horizontal="left" vertical="center"/>
    </xf>
    <xf numFmtId="0" fontId="12" fillId="0" borderId="30" xfId="4" applyFont="1" applyBorder="1" applyAlignment="1">
      <alignment horizontal="left" vertical="center"/>
    </xf>
    <xf numFmtId="0" fontId="12" fillId="0" borderId="37" xfId="4" applyFont="1" applyBorder="1" applyAlignment="1">
      <alignment horizontal="left" vertical="center"/>
    </xf>
    <xf numFmtId="0" fontId="18" fillId="0" borderId="16" xfId="4" applyFont="1" applyBorder="1" applyAlignment="1">
      <alignment horizontal="left" vertical="center"/>
    </xf>
    <xf numFmtId="0" fontId="18" fillId="0" borderId="17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34" fillId="0" borderId="31" xfId="4" applyFont="1" applyBorder="1" applyAlignment="1">
      <alignment horizontal="left" vertical="center"/>
    </xf>
    <xf numFmtId="0" fontId="12" fillId="0" borderId="21" xfId="4" applyFont="1" applyBorder="1" applyAlignment="1">
      <alignment horizontal="center" vertical="center"/>
    </xf>
    <xf numFmtId="0" fontId="34" fillId="0" borderId="21" xfId="4" applyFont="1" applyBorder="1" applyAlignment="1">
      <alignment horizontal="center" vertical="center"/>
    </xf>
    <xf numFmtId="0" fontId="12" fillId="0" borderId="34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52" fillId="0" borderId="2" xfId="6" applyNumberFormat="1" applyFont="1" applyBorder="1" applyAlignment="1">
      <alignment horizontal="center" vertical="center"/>
    </xf>
    <xf numFmtId="49" fontId="53" fillId="0" borderId="2" xfId="6" applyNumberFormat="1" applyFont="1" applyBorder="1" applyAlignment="1">
      <alignment horizontal="center" vertical="center"/>
    </xf>
    <xf numFmtId="0" fontId="55" fillId="0" borderId="52" xfId="4" applyFont="1" applyBorder="1" applyAlignment="1">
      <alignment horizontal="left" vertical="center"/>
    </xf>
    <xf numFmtId="0" fontId="55" fillId="0" borderId="26" xfId="4" applyFont="1" applyBorder="1" applyAlignment="1">
      <alignment horizontal="left" vertical="center"/>
    </xf>
  </cellXfs>
  <cellStyles count="11">
    <cellStyle name="S16" xfId="1" xr:uid="{00000000-0005-0000-0000-000005000000}"/>
    <cellStyle name="常规" xfId="0" builtinId="0"/>
    <cellStyle name="常规 17" xfId="9" xr:uid="{00000000-0005-0000-0000-00003B000000}"/>
    <cellStyle name="常规 2" xfId="4" xr:uid="{00000000-0005-0000-0000-000035000000}"/>
    <cellStyle name="常规 23" xfId="10" xr:uid="{00000000-0005-0000-0000-00003C000000}"/>
    <cellStyle name="常规 28" xfId="8" xr:uid="{00000000-0005-0000-0000-00003A000000}"/>
    <cellStyle name="常规 3" xfId="5" xr:uid="{00000000-0005-0000-0000-000036000000}"/>
    <cellStyle name="常规 4" xfId="6" xr:uid="{00000000-0005-0000-0000-000037000000}"/>
    <cellStyle name="常规 40" xfId="2" xr:uid="{00000000-0005-0000-0000-00000C000000}"/>
    <cellStyle name="常规 40 5" xfId="3" xr:uid="{00000000-0005-0000-0000-000016000000}"/>
    <cellStyle name="常规 72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noThreeD="1"/>
</file>

<file path=xl/ctrlProps/ctrlProp217.xml><?xml version="1.0" encoding="utf-8"?>
<formControlPr xmlns="http://schemas.microsoft.com/office/spreadsheetml/2009/9/main" objectType="CheckBox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noThreeD="1"/>
</file>

<file path=xl/ctrlProps/ctrlProp221.xml><?xml version="1.0" encoding="utf-8"?>
<formControlPr xmlns="http://schemas.microsoft.com/office/spreadsheetml/2009/9/main" objectType="CheckBox" checked="Checked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checked="Checked" noThreeD="1"/>
</file>

<file path=xl/ctrlProps/ctrlProp229.xml><?xml version="1.0" encoding="utf-8"?>
<formControlPr xmlns="http://schemas.microsoft.com/office/spreadsheetml/2009/9/main" objectType="CheckBox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checked="Checked" noThreeD="1"/>
</file>

<file path=xl/ctrlProps/ctrlProp235.xml><?xml version="1.0" encoding="utf-8"?>
<formControlPr xmlns="http://schemas.microsoft.com/office/spreadsheetml/2009/9/main" objectType="CheckBox" noThreeD="1"/>
</file>

<file path=xl/ctrlProps/ctrlProp236.xml><?xml version="1.0" encoding="utf-8"?>
<formControlPr xmlns="http://schemas.microsoft.com/office/spreadsheetml/2009/9/main" objectType="CheckBox" checked="Checked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checked="Checked" noThreeD="1"/>
</file>

<file path=xl/ctrlProps/ctrlProp241.xml><?xml version="1.0" encoding="utf-8"?>
<formControlPr xmlns="http://schemas.microsoft.com/office/spreadsheetml/2009/9/main" objectType="CheckBox" checked="Checked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checked="Checked" noThreeD="1"/>
</file>

<file path=xl/ctrlProps/ctrlProp244.xml><?xml version="1.0" encoding="utf-8"?>
<formControlPr xmlns="http://schemas.microsoft.com/office/spreadsheetml/2009/9/main" objectType="CheckBox" checked="Checked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noThreeD="1"/>
</file>

<file path=xl/ctrlProps/ctrlProp254.xml><?xml version="1.0" encoding="utf-8"?>
<formControlPr xmlns="http://schemas.microsoft.com/office/spreadsheetml/2009/9/main" objectType="CheckBox" noThreeD="1"/>
</file>

<file path=xl/ctrlProps/ctrlProp255.xml><?xml version="1.0" encoding="utf-8"?>
<formControlPr xmlns="http://schemas.microsoft.com/office/spreadsheetml/2009/9/main" objectType="CheckBox" noThreeD="1"/>
</file>

<file path=xl/ctrlProps/ctrlProp256.xml><?xml version="1.0" encoding="utf-8"?>
<formControlPr xmlns="http://schemas.microsoft.com/office/spreadsheetml/2009/9/main" objectType="CheckBox" noThreeD="1"/>
</file>

<file path=xl/ctrlProps/ctrlProp257.xml><?xml version="1.0" encoding="utf-8"?>
<formControlPr xmlns="http://schemas.microsoft.com/office/spreadsheetml/2009/9/main" objectType="CheckBox" noThreeD="1"/>
</file>

<file path=xl/ctrlProps/ctrlProp258.xml><?xml version="1.0" encoding="utf-8"?>
<formControlPr xmlns="http://schemas.microsoft.com/office/spreadsheetml/2009/9/main" objectType="CheckBox" noThreeD="1"/>
</file>

<file path=xl/ctrlProps/ctrlProp259.xml><?xml version="1.0" encoding="utf-8"?>
<formControlPr xmlns="http://schemas.microsoft.com/office/spreadsheetml/2009/9/main" objectType="CheckBox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noThreeD="1"/>
</file>

<file path=xl/ctrlProps/ctrlProp268.xml><?xml version="1.0" encoding="utf-8"?>
<formControlPr xmlns="http://schemas.microsoft.com/office/spreadsheetml/2009/9/main" objectType="CheckBox" noThreeD="1"/>
</file>

<file path=xl/ctrlProps/ctrlProp269.xml><?xml version="1.0" encoding="utf-8"?>
<formControlPr xmlns="http://schemas.microsoft.com/office/spreadsheetml/2009/9/main" objectType="CheckBox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noThreeD="1"/>
</file>

<file path=xl/ctrlProps/ctrlProp272.xml><?xml version="1.0" encoding="utf-8"?>
<formControlPr xmlns="http://schemas.microsoft.com/office/spreadsheetml/2009/9/main" objectType="CheckBox" noThreeD="1"/>
</file>

<file path=xl/ctrlProps/ctrlProp273.xml><?xml version="1.0" encoding="utf-8"?>
<formControlPr xmlns="http://schemas.microsoft.com/office/spreadsheetml/2009/9/main" objectType="CheckBox" noThreeD="1"/>
</file>

<file path=xl/ctrlProps/ctrlProp274.xml><?xml version="1.0" encoding="utf-8"?>
<formControlPr xmlns="http://schemas.microsoft.com/office/spreadsheetml/2009/9/main" objectType="CheckBox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noThreeD="1"/>
</file>

<file path=xl/ctrlProps/ctrlProp277.xml><?xml version="1.0" encoding="utf-8"?>
<formControlPr xmlns="http://schemas.microsoft.com/office/spreadsheetml/2009/9/main" objectType="CheckBox" noThreeD="1"/>
</file>

<file path=xl/ctrlProps/ctrlProp278.xml><?xml version="1.0" encoding="utf-8"?>
<formControlPr xmlns="http://schemas.microsoft.com/office/spreadsheetml/2009/9/main" objectType="CheckBox" noThreeD="1"/>
</file>

<file path=xl/ctrlProps/ctrlProp279.xml><?xml version="1.0" encoding="utf-8"?>
<formControlPr xmlns="http://schemas.microsoft.com/office/spreadsheetml/2009/9/main" objectType="CheckBox" noThreeD="1"/>
</file>

<file path=xl/ctrlProps/ctrlProp280.xml><?xml version="1.0" encoding="utf-8"?>
<formControlPr xmlns="http://schemas.microsoft.com/office/spreadsheetml/2009/9/main" objectType="CheckBox" noThreeD="1"/>
</file>

<file path=xl/ctrlProps/ctrlProp281.xml><?xml version="1.0" encoding="utf-8"?>
<formControlPr xmlns="http://schemas.microsoft.com/office/spreadsheetml/2009/9/main" objectType="CheckBox" noThreeD="1"/>
</file>

<file path=xl/ctrlProps/ctrlProp282.xml><?xml version="1.0" encoding="utf-8"?>
<formControlPr xmlns="http://schemas.microsoft.com/office/spreadsheetml/2009/9/main" objectType="CheckBox" noThreeD="1"/>
</file>

<file path=xl/ctrlProps/ctrlProp283.xml><?xml version="1.0" encoding="utf-8"?>
<formControlPr xmlns="http://schemas.microsoft.com/office/spreadsheetml/2009/9/main" objectType="CheckBox" noThreeD="1"/>
</file>

<file path=xl/ctrlProps/ctrlProp284.xml><?xml version="1.0" encoding="utf-8"?>
<formControlPr xmlns="http://schemas.microsoft.com/office/spreadsheetml/2009/9/main" objectType="CheckBox" noThreeD="1"/>
</file>

<file path=xl/ctrlProps/ctrlProp285.xml><?xml version="1.0" encoding="utf-8"?>
<formControlPr xmlns="http://schemas.microsoft.com/office/spreadsheetml/2009/9/main" objectType="CheckBox" noThreeD="1"/>
</file>

<file path=xl/ctrlProps/ctrlProp286.xml><?xml version="1.0" encoding="utf-8"?>
<formControlPr xmlns="http://schemas.microsoft.com/office/spreadsheetml/2009/9/main" objectType="CheckBox" noThreeD="1"/>
</file>

<file path=xl/ctrlProps/ctrlProp287.xml><?xml version="1.0" encoding="utf-8"?>
<formControlPr xmlns="http://schemas.microsoft.com/office/spreadsheetml/2009/9/main" objectType="CheckBox" noThreeD="1"/>
</file>

<file path=xl/ctrlProps/ctrlProp288.xml><?xml version="1.0" encoding="utf-8"?>
<formControlPr xmlns="http://schemas.microsoft.com/office/spreadsheetml/2009/9/main" objectType="CheckBox" noThreeD="1"/>
</file>

<file path=xl/ctrlProps/ctrlProp289.xml><?xml version="1.0" encoding="utf-8"?>
<formControlPr xmlns="http://schemas.microsoft.com/office/spreadsheetml/2009/9/main" objectType="CheckBox" checked="Checked" noThreeD="1"/>
</file>

<file path=xl/ctrlProps/ctrlProp290.xml><?xml version="1.0" encoding="utf-8"?>
<formControlPr xmlns="http://schemas.microsoft.com/office/spreadsheetml/2009/9/main" objectType="CheckBox" checked="Checked" noThreeD="1"/>
</file>

<file path=xl/ctrlProps/ctrlProp291.xml><?xml version="1.0" encoding="utf-8"?>
<formControlPr xmlns="http://schemas.microsoft.com/office/spreadsheetml/2009/9/main" objectType="CheckBox" noThreeD="1"/>
</file>

<file path=xl/ctrlProps/ctrlProp292.xml><?xml version="1.0" encoding="utf-8"?>
<formControlPr xmlns="http://schemas.microsoft.com/office/spreadsheetml/2009/9/main" objectType="CheckBox" noThreeD="1"/>
</file>

<file path=xl/ctrlProps/ctrlProp293.xml><?xml version="1.0" encoding="utf-8"?>
<formControlPr xmlns="http://schemas.microsoft.com/office/spreadsheetml/2009/9/main" objectType="CheckBox" noThreeD="1"/>
</file>

<file path=xl/ctrlProps/ctrlProp294.xml><?xml version="1.0" encoding="utf-8"?>
<formControlPr xmlns="http://schemas.microsoft.com/office/spreadsheetml/2009/9/main" objectType="CheckBox" noThreeD="1"/>
</file>

<file path=xl/ctrlProps/ctrlProp295.xml><?xml version="1.0" encoding="utf-8"?>
<formControlPr xmlns="http://schemas.microsoft.com/office/spreadsheetml/2009/9/main" objectType="CheckBox" noThreeD="1"/>
</file>

<file path=xl/ctrlProps/ctrlProp296.xml><?xml version="1.0" encoding="utf-8"?>
<formControlPr xmlns="http://schemas.microsoft.com/office/spreadsheetml/2009/9/main" objectType="CheckBox" checked="Checked" noThreeD="1"/>
</file>

<file path=xl/ctrlProps/ctrlProp297.xml><?xml version="1.0" encoding="utf-8"?>
<formControlPr xmlns="http://schemas.microsoft.com/office/spreadsheetml/2009/9/main" objectType="CheckBox" noThreeD="1"/>
</file>

<file path=xl/ctrlProps/ctrlProp298.xml><?xml version="1.0" encoding="utf-8"?>
<formControlPr xmlns="http://schemas.microsoft.com/office/spreadsheetml/2009/9/main" objectType="CheckBox" noThreeD="1"/>
</file>

<file path=xl/ctrlProps/ctrlProp299.xml><?xml version="1.0" encoding="utf-8"?>
<formControlPr xmlns="http://schemas.microsoft.com/office/spreadsheetml/2009/9/main" objectType="CheckBox" checked="Checked" noThreeD="1"/>
</file>

<file path=xl/ctrlProps/ctrlProp300.xml><?xml version="1.0" encoding="utf-8"?>
<formControlPr xmlns="http://schemas.microsoft.com/office/spreadsheetml/2009/9/main" objectType="CheckBox" noThreeD="1"/>
</file>

<file path=xl/ctrlProps/ctrlProp301.xml><?xml version="1.0" encoding="utf-8"?>
<formControlPr xmlns="http://schemas.microsoft.com/office/spreadsheetml/2009/9/main" objectType="CheckBox" noThreeD="1"/>
</file>

<file path=xl/ctrlProps/ctrlProp302.xml><?xml version="1.0" encoding="utf-8"?>
<formControlPr xmlns="http://schemas.microsoft.com/office/spreadsheetml/2009/9/main" objectType="CheckBox" noThreeD="1"/>
</file>

<file path=xl/ctrlProps/ctrlProp303.xml><?xml version="1.0" encoding="utf-8"?>
<formControlPr xmlns="http://schemas.microsoft.com/office/spreadsheetml/2009/9/main" objectType="CheckBox" checked="Checked" noThreeD="1"/>
</file>

<file path=xl/ctrlProps/ctrlProp304.xml><?xml version="1.0" encoding="utf-8"?>
<formControlPr xmlns="http://schemas.microsoft.com/office/spreadsheetml/2009/9/main" objectType="CheckBox" noThreeD="1"/>
</file>

<file path=xl/ctrlProps/ctrlProp305.xml><?xml version="1.0" encoding="utf-8"?>
<formControlPr xmlns="http://schemas.microsoft.com/office/spreadsheetml/2009/9/main" objectType="CheckBox" noThreeD="1"/>
</file>

<file path=xl/ctrlProps/ctrlProp306.xml><?xml version="1.0" encoding="utf-8"?>
<formControlPr xmlns="http://schemas.microsoft.com/office/spreadsheetml/2009/9/main" objectType="CheckBox" noThreeD="1"/>
</file>

<file path=xl/ctrlProps/ctrlProp307.xml><?xml version="1.0" encoding="utf-8"?>
<formControlPr xmlns="http://schemas.microsoft.com/office/spreadsheetml/2009/9/main" objectType="CheckBox" noThreeD="1"/>
</file>

<file path=xl/ctrlProps/ctrlProp308.xml><?xml version="1.0" encoding="utf-8"?>
<formControlPr xmlns="http://schemas.microsoft.com/office/spreadsheetml/2009/9/main" objectType="CheckBox" noThreeD="1"/>
</file>

<file path=xl/ctrlProps/ctrlProp309.xml><?xml version="1.0" encoding="utf-8"?>
<formControlPr xmlns="http://schemas.microsoft.com/office/spreadsheetml/2009/9/main" objectType="CheckBox" checked="Checked" noThreeD="1"/>
</file>

<file path=xl/ctrlProps/ctrlProp310.xml><?xml version="1.0" encoding="utf-8"?>
<formControlPr xmlns="http://schemas.microsoft.com/office/spreadsheetml/2009/9/main" objectType="CheckBox" noThreeD="1"/>
</file>

<file path=xl/ctrlProps/ctrlProp311.xml><?xml version="1.0" encoding="utf-8"?>
<formControlPr xmlns="http://schemas.microsoft.com/office/spreadsheetml/2009/9/main" objectType="CheckBox" checked="Checked" noThreeD="1"/>
</file>

<file path=xl/ctrlProps/ctrlProp312.xml><?xml version="1.0" encoding="utf-8"?>
<formControlPr xmlns="http://schemas.microsoft.com/office/spreadsheetml/2009/9/main" objectType="CheckBox" noThreeD="1"/>
</file>

<file path=xl/ctrlProps/ctrlProp313.xml><?xml version="1.0" encoding="utf-8"?>
<formControlPr xmlns="http://schemas.microsoft.com/office/spreadsheetml/2009/9/main" objectType="CheckBox" noThreeD="1"/>
</file>

<file path=xl/ctrlProps/ctrlProp314.xml><?xml version="1.0" encoding="utf-8"?>
<formControlPr xmlns="http://schemas.microsoft.com/office/spreadsheetml/2009/9/main" objectType="CheckBox" checked="Checked" noThreeD="1"/>
</file>

<file path=xl/ctrlProps/ctrlProp315.xml><?xml version="1.0" encoding="utf-8"?>
<formControlPr xmlns="http://schemas.microsoft.com/office/spreadsheetml/2009/9/main" objectType="CheckBox" checked="Checked" noThreeD="1"/>
</file>

<file path=xl/ctrlProps/ctrlProp316.xml><?xml version="1.0" encoding="utf-8"?>
<formControlPr xmlns="http://schemas.microsoft.com/office/spreadsheetml/2009/9/main" objectType="CheckBox" checked="Checked" noThreeD="1"/>
</file>

<file path=xl/ctrlProps/ctrlProp317.xml><?xml version="1.0" encoding="utf-8"?>
<formControlPr xmlns="http://schemas.microsoft.com/office/spreadsheetml/2009/9/main" objectType="CheckBox" noThreeD="1"/>
</file>

<file path=xl/ctrlProps/ctrlProp318.xml><?xml version="1.0" encoding="utf-8"?>
<formControlPr xmlns="http://schemas.microsoft.com/office/spreadsheetml/2009/9/main" objectType="CheckBox" checked="Checked" noThreeD="1"/>
</file>

<file path=xl/ctrlProps/ctrlProp319.xml><?xml version="1.0" encoding="utf-8"?>
<formControlPr xmlns="http://schemas.microsoft.com/office/spreadsheetml/2009/9/main" objectType="CheckBox" checked="Checked" noThreeD="1"/>
</file>

<file path=xl/ctrlProps/ctrlProp320.xml><?xml version="1.0" encoding="utf-8"?>
<formControlPr xmlns="http://schemas.microsoft.com/office/spreadsheetml/2009/9/main" objectType="CheckBox" checked="Checked" noThreeD="1"/>
</file>

<file path=xl/ctrlProps/ctrlProp321.xml><?xml version="1.0" encoding="utf-8"?>
<formControlPr xmlns="http://schemas.microsoft.com/office/spreadsheetml/2009/9/main" objectType="CheckBox" noThreeD="1"/>
</file>

<file path=xl/ctrlProps/ctrlProp322.xml><?xml version="1.0" encoding="utf-8"?>
<formControlPr xmlns="http://schemas.microsoft.com/office/spreadsheetml/2009/9/main" objectType="CheckBox" noThreeD="1"/>
</file>

<file path=xl/ctrlProps/ctrlProp323.xml><?xml version="1.0" encoding="utf-8"?>
<formControlPr xmlns="http://schemas.microsoft.com/office/spreadsheetml/2009/9/main" objectType="CheckBox" checked="Checked" noThreeD="1"/>
</file>

<file path=xl/ctrlProps/ctrlProp324.xml><?xml version="1.0" encoding="utf-8"?>
<formControlPr xmlns="http://schemas.microsoft.com/office/spreadsheetml/2009/9/main" objectType="CheckBox" checked="Checked" noThreeD="1"/>
</file>

<file path=xl/ctrlProps/ctrlProp325.xml><?xml version="1.0" encoding="utf-8"?>
<formControlPr xmlns="http://schemas.microsoft.com/office/spreadsheetml/2009/9/main" objectType="CheckBox" checked="Checked" noThreeD="1"/>
</file>

<file path=xl/ctrlProps/ctrlProp326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7</xdr:col>
          <xdr:colOff>28575</xdr:colOff>
          <xdr:row>12</xdr:row>
          <xdr:rowOff>66675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7</xdr:col>
          <xdr:colOff>28575</xdr:colOff>
          <xdr:row>11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2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7</xdr:col>
          <xdr:colOff>28575</xdr:colOff>
          <xdr:row>17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7</xdr:col>
          <xdr:colOff>28575</xdr:colOff>
          <xdr:row>16</xdr:row>
          <xdr:rowOff>9525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2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10</xdr:col>
          <xdr:colOff>28575</xdr:colOff>
          <xdr:row>17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2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10</xdr:col>
          <xdr:colOff>28575</xdr:colOff>
          <xdr:row>16</xdr:row>
          <xdr:rowOff>9525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66675</xdr:colOff>
          <xdr:row>7</xdr:row>
          <xdr:rowOff>38100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66675</xdr:colOff>
          <xdr:row>8</xdr:row>
          <xdr:rowOff>9525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2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66675</xdr:colOff>
          <xdr:row>6</xdr:row>
          <xdr:rowOff>38100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2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10</xdr:col>
          <xdr:colOff>47625</xdr:colOff>
          <xdr:row>5</xdr:row>
          <xdr:rowOff>66675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2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10</xdr:col>
          <xdr:colOff>38100</xdr:colOff>
          <xdr:row>4</xdr:row>
          <xdr:rowOff>47625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2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2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2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2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2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2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2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2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7</xdr:col>
          <xdr:colOff>28575</xdr:colOff>
          <xdr:row>13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2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2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2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2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2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2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2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2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2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10</xdr:col>
          <xdr:colOff>28575</xdr:colOff>
          <xdr:row>46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2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2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2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2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2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2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2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2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2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2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2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2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2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2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2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4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4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4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4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4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4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4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4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4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4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4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4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4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4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4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4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4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4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4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4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0000000-0008-0000-0500-00001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00000000-0008-0000-0500-00001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00000000-0008-0000-0500-0000EF0C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00000000-0008-0000-0500-0000F0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500-0000F10C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00000000-0008-0000-0500-0000F20C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500-0000F30C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500-0000F4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00000000-0008-0000-0500-0000F5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0000000-0008-0000-0500-0000F6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00000000-0008-0000-0500-0000F7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00000000-0008-0000-0500-0000F8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00000000-0008-0000-0500-0000F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00000000-0008-0000-0500-0000FA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00000000-0008-0000-0500-0000FB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500-0000FC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00000000-0008-0000-0500-0000FD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00000000-0008-0000-0500-0000FE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00000000-0008-0000-0500-0000FF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500-00000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500-00000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00000000-0008-0000-0500-00000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00000000-0008-0000-0500-00000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00000000-0008-0000-0500-000004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00000000-0008-0000-0500-00000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00000000-0008-0000-0500-00000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500-000007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0000000-0008-0000-0500-000008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0000000-0008-0000-0500-00000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00000000-0008-0000-0500-00000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00000000-0008-0000-0500-00000B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00000000-0008-0000-0500-00000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00000000-0008-0000-0500-00001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00000000-0008-0000-0500-0000D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00000000-0008-0000-0500-0000E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00000000-0008-0000-0500-0000F30D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500-0000F40D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00000000-0008-0000-0500-0000F5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00000000-0008-0000-0500-0000F60D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500-0000F80D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00000000-0008-0000-0500-00003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500-00003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500-00003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00000000-0008-0000-0500-00003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500-00003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0000000-0008-0000-0500-00003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00000000-0008-0000-0500-00003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500-00003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500-0000FE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00000000-0008-0000-0500-0000FF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0000000-0008-0000-0500-000000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500-000001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500-00000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500-00000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00000000-0008-0000-0500-00000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00000000-0008-0000-0500-00000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00000000-0008-0000-0500-000006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00000000-0008-0000-0500-00000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00000000-0008-0000-0500-00000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00000000-0008-0000-0500-00000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500-00000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00000000-0008-0000-0500-00000D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00000000-0008-0000-0500-00000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500-00001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00000000-0008-0000-0500-00001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00000000-0008-0000-0500-00001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00000000-0008-0000-0500-00001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0000000-0008-0000-0500-00001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00000000-0008-0000-0500-00001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00000000-0008-0000-0500-00001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500-00001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0000000-0008-0000-0500-00001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00000000-0008-0000-0500-00001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00000000-0008-0000-0500-00001B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500-00001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500-00001D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00000000-0008-0000-0500-00001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00000000-0008-0000-0500-00001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00000000-0008-0000-0500-00002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0000000-0008-0000-0500-00002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500-00002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00000000-0008-0000-0500-00002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00000000-0008-0000-0500-00002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0000000-0008-0000-0500-00002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00000000-0008-0000-0500-00002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00000000-0008-0000-0500-00002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500-00002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500-00002A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00000000-0008-0000-0500-00002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00000000-0008-0000-0500-00002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00000000-0008-0000-0500-00002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0000000-0008-0000-0500-00002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0000000-0008-0000-0500-00003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00000000-0008-0000-0500-00003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00000000-0008-0000-0500-00003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00000000-0008-0000-0500-00003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00000000-0008-0000-0500-00003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00000000-0008-0000-0500-00003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500-00003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500-00003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00000000-0008-0000-0500-00003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00000000-0008-0000-0500-00003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00000000-0008-0000-0500-00003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0000000-0008-0000-0500-00003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00000000-0008-0000-0500-00003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00000000-0008-0000-0500-00003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0000000-0008-0000-0500-00003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0000000-0008-0000-0500-00004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00000000-0008-0000-0500-000041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00000000-0008-0000-0500-000042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500-00004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00000000-0008-0000-0500-00004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00000000-0008-0000-0500-00004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00000000-0008-0000-0500-00004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00000000-0008-0000-0500-00004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00000000-0008-0000-0500-00004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00000000-0008-0000-0500-00004A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500-00004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00000000-0008-0000-0500-00004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500-00004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500-00004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500-00005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00000000-0008-0000-0500-00005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500-00005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00000000-0008-0000-0500-00005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0000000-0008-0000-0500-00005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00000000-0008-0000-0500-00005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00000000-0008-0000-0500-00005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00000000-0008-0000-0500-00005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500-00005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0000000-0008-0000-0500-00005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00000000-0008-0000-0500-00005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00000000-0008-0000-0500-00005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0000000-0008-0000-0500-00005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00000000-0008-0000-0500-00005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00000000-0008-0000-0500-00005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00000000-0008-0000-0500-00006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00000000-0008-0000-0500-00006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0000000-0008-0000-0500-00006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00000000-0008-0000-0500-00006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500-00006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00000000-0008-0000-0500-00006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0000000-0008-0000-0500-00006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00000000-0008-0000-0500-00006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500-00006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500-00006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00000000-0008-0000-0500-00006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00000000-0008-0000-0500-00006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500-00006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00000000-0008-0000-0500-00006D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00000000-0008-0000-0500-00006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500-00006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00000000-0008-0000-0500-00007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0000000-0008-0000-0500-00007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0000000-0008-0000-0500-00007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000000-0008-0000-0500-00007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00000000-0008-0000-0500-00007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00000000-0008-0000-0500-00007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00000000-0008-0000-0500-00007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00000000-0008-0000-0500-00007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00000000-0008-0000-0500-00007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0000000-0008-0000-0500-00007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500-00007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00000000-0008-0000-0500-00007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00000000-0008-0000-0500-00007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00000000-0008-0000-0500-00007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500-00007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00000000-0008-0000-0500-00007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00000000-0008-0000-0500-00008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500-00008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500-00008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00000000-0008-0000-0500-000083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00000000-0008-0000-0500-000084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500-00008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00000000-0008-0000-0500-00008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00000000-0008-0000-0500-00008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00000000-0008-0000-0500-000088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00000000-0008-0000-0500-00008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500-00008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0000000-0008-0000-0500-00008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00000000-0008-0000-0500-00008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500-00008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500-00008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500-00009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00000000-0008-0000-0500-00009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00000000-0008-0000-0500-00009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00000000-0008-0000-0500-00009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000000-0008-0000-0500-00009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00000000-0008-0000-0500-00009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00000000-0008-0000-0500-00009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500-00009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00000000-0008-0000-0500-00009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00000000-0008-0000-0500-00009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500-00009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500-00009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00000000-0008-0000-0500-00009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00000000-0008-0000-0500-00009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000000-0008-0000-0500-00009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00000000-0008-0000-0500-0000A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0000000-0008-0000-0500-0000A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500-0000A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500-0000A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00000000-0008-0000-0500-0000A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500-0000A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0000000-0008-0000-0500-0000A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500-0000A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500-0000A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00000000-0008-0000-0500-0000A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00000000-0008-0000-0500-0000A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500-0000A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00000000-0008-0000-0500-0000A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00000000-0008-0000-0500-0000A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500-0000B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500-0000B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00000000-0008-0000-0500-0000B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500-0000B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00000000-0008-0000-0500-0000B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500-0000B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00000000-0008-0000-0500-0000B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00000000-0008-0000-0500-0000B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500-0000B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00000000-0008-0000-0500-0000B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00000000-0008-0000-0500-0000B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500-0000B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000000-0008-0000-0500-0000B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00000000-0008-0000-0500-0000B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0000000-0008-0000-0500-0000B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00000000-0008-0000-0500-0000C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00000000-0008-0000-0500-0000C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500-0000C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0000000-0008-0000-0500-0000C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00000000-0008-0000-0500-0000C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00000000-0008-0000-0500-0000C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500-0000C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00000000-0008-0000-0500-0000C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00000000-0008-0000-0500-0000C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500-0000C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500-0000C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000000-0008-0000-0500-0000C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00000000-0008-0000-0500-0000C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00000000-0008-0000-0500-0000C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500-0000D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00000000-0008-0000-0500-0000D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500-0000D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00000000-0008-0000-0500-0000D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00000000-0008-0000-0500-0000D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00000000-0008-0000-0500-0000D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500-0000D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00000000-0008-0000-0500-0000D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0000000-0008-0000-0500-0000D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00000000-0008-0000-0500-0000D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00000000-0008-0000-0500-0000D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500-0000D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500-0000D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00000000-0008-0000-0500-0000D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00000000-0008-0000-0500-0000D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00000000-0008-0000-0500-0000E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00000000-0008-0000-0500-0000E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0000000-0008-0000-0500-0000E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500-0000E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00000000-0008-0000-0500-0000E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00000000-0008-0000-0500-0000E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500-00006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500-00009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00000000-0008-0000-0600-00004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00000000-0008-0000-0600-00005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00000000-0008-0000-0600-0000D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00000000-0008-0000-0600-000001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00000000-0008-0000-0600-0000B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00000000-0008-0000-0600-0000F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00000000-0008-0000-0600-00006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00000000-0008-0000-0600-00006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00000000-0008-0000-0600-00007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00000000-0008-0000-0600-00007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00000000-0008-0000-0600-0000C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00000000-0008-0000-0600-0000C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00000000-0008-0000-0600-0000C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00000000-0008-0000-0600-00007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0000000-0008-0000-0600-00002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000000-0008-0000-0600-00002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600-00008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600-000090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00000000-0008-0000-0600-000091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00000000-0008-0000-0600-00009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00000000-0008-0000-0600-00009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00000000-0008-0000-0600-000094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00000000-0008-0000-0600-00009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600-00009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0000000-0008-0000-0600-00009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600-00009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00000000-0008-0000-0600-00009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600-00009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0000000-0008-0000-0600-00009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600-00009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600-00009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00000000-0008-0000-0600-00009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00000000-0008-0000-0600-00009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00000000-0008-0000-0600-0000A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600-0000A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00000000-0008-0000-0600-0000A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00000000-0008-0000-0600-0000A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600-0000A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000000-0008-0000-0600-0000A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00000000-0008-0000-0600-0000A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0000000-0008-0000-0600-0000A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00000000-0008-0000-0600-0000A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600-0000A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600-0000A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0000000-0008-0000-0600-0000A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600-0000A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00000000-0008-0000-0600-0000A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00000000-0008-0000-0600-0000A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0000000-0008-0000-0600-0000A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0000000-0008-0000-0600-0000B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000000-0008-0000-0600-0000B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00000000-0008-0000-0600-0000B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00000000-0008-0000-0600-0000B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00000000-0008-0000-0600-0000B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00000000-0008-0000-0600-0000B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600-0000B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600-0000B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00000000-0008-0000-0600-0000B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00000000-0008-0000-0600-0000B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00000000-0008-0000-0600-0000B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00000000-0008-0000-0600-0000B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00000000-0008-0000-0600-0000B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00000000-0008-0000-0600-0000B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00000000-0008-0000-0600-0000B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00000000-0008-0000-0600-0000B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00000000-0008-0000-0600-0000C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00000000-0008-0000-0600-0000C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600-0000C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600-0000C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0000000-0008-0000-0600-0000C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00000000-0008-0000-0600-0000C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00000000-0008-0000-0600-0000C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00000000-0008-0000-0600-0000C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0000000-0008-0000-0600-0000C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00000000-0008-0000-0600-0000C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00000000-0008-0000-0600-0000C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00000000-0008-0000-0600-0000C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00000000-0008-0000-0600-0000C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600-0000C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00000000-0008-0000-0600-0000C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600-0000C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600-0000D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00000000-0008-0000-0600-0000D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00000000-0008-0000-0600-0000D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00000000-0008-0000-0600-0000D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00000000-0008-0000-0600-0000D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00000000-0008-0000-0600-0000D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00000000-0008-0000-0600-0000D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00000000-0008-0000-0600-0000D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600-0000D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00000000-0008-0000-0600-0000D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00000000-0008-0000-0600-0000D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00000000-0008-0000-0600-0000D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00000000-0008-0000-0600-0000D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00000000-0008-0000-0600-0000D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00000000-0008-0000-0600-0000D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00000000-0008-0000-0600-0000D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00000000-0008-0000-0600-0000E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00000000-0008-0000-0600-0000E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0000000-0008-0000-0600-0000E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600-0000E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00000000-0008-0000-0600-0000E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00000000-0008-0000-0600-0000E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0000000-0008-0000-0600-0000E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0000000-0008-0000-0600-0000E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600-0000E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600-0000E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600-0000E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00000000-0008-0000-0600-0000E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00000000-0008-0000-0600-0000E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00000000-0008-0000-0600-0000E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600-0000E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00000000-0008-0000-0600-0000E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00000000-0008-0000-0600-0000F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00000000-0008-0000-0600-0000F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00000000-0008-0000-0600-0000F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00000000-0008-0000-0600-0000F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600-0000F4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00000000-0008-0000-0600-0000F5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00000000-0008-0000-0600-0000F6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00000000-0008-0000-0600-0000F7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600-0000F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600-0000F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00000000-0008-0000-0600-0000F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00000000-0008-0000-0600-0000FB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00000000-0008-0000-0600-0000FC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00000000-0008-0000-0600-0000FD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00000000-0008-0000-0600-0000F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00000000-0008-0000-0600-0000F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00000000-0008-0000-0600-0000000E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600-0000010E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600-0000020E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00000000-0008-0000-0600-0000030E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600-0000040E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00000000-0008-0000-0600-0000050E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0000000-0008-0000-0600-0000060E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00000000-0008-0000-0600-0000070E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00000000-0008-0000-0600-0000080E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00000000-0008-0000-0600-0000090E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600-00000A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0000000-0008-0000-0600-00000B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00000000-0008-0000-0600-00000C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00000000-0008-0000-0600-00000D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600-00000E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600-00000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00000000-0008-0000-0600-00001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0000000-0008-0000-0600-00001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600-000012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00000000-0008-0000-0600-00001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00000000-0008-0000-0600-000014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00000000-0008-0000-0600-000015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600-00001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00000000-0008-0000-0600-000017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00000000-0008-0000-0600-00001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00000000-0008-0000-0600-00001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600-00001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600-00001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600-00001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0000000-0008-0000-0600-00001D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00000000-0008-0000-0600-00001E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0000000-0008-0000-0600-00001F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0000000-0008-0000-0600-00002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0000000-0008-0000-0600-00002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0000000-0008-0000-0600-00002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00000000-0008-0000-0600-00002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600-00002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600-00002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0000000-0008-0000-0600-00002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0000000-0008-0000-0600-00002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600-00002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600-00002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00000000-0008-0000-0600-00002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0000000-0008-0000-0600-00002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0000000-0008-0000-0600-00002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0000000-0008-0000-0600-00002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0000000-0008-0000-0600-00002E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0000000-0008-0000-0600-00002F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600-00003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0000000-0008-0000-0600-00003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00000000-0008-0000-0600-00003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00000000-0008-0000-0600-00003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00000000-0008-0000-0600-00003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600-00003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600-00003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0000000-0008-0000-0600-00003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00000000-0008-0000-0600-00003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00000000-0008-0000-0600-00003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600-00003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600-00003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0000000-0008-0000-0600-00003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00000000-0008-0000-0600-00003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600-00003E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00000000-0008-0000-0600-00003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00000000-0008-0000-0600-000040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00000000-0008-0000-0600-00004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600-00004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600-00004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00000000-0008-0000-0600-00004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00000000-0008-0000-0600-00004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600-00004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00000000-0008-0000-0600-00004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00000000-0008-0000-0600-00004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00000000-0008-0000-0600-00004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600-00004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00000000-0008-0000-0600-00004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00000000-0008-0000-0600-00004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00000000-0008-0000-0600-00004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0000000-0008-0000-0600-00004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600-00004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600-00005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600-00005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00000000-0008-0000-0600-00005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00000000-0008-0000-0600-00005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00000000-0008-0000-0600-00005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0000000-0008-0000-0600-000055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0000000-0008-0000-0600-000056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0000000-0008-0000-0600-00005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00000000-0008-0000-0600-00005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00000000-0008-0000-0600-00005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00000000-0008-0000-0600-00005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0000000-0008-0000-0600-00005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600-00005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600-00005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0000000-0008-0000-0600-00005E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00000000-0008-0000-0600-00005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00000000-0008-0000-0600-00006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00000000-0008-0000-0600-00006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600-00006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00000000-0008-0000-0600-00006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00000000-0008-0000-0600-00006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600-00006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00000000-0008-0000-0600-00006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600-00006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0000000-0008-0000-0600-00006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600-00006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600-00006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00000000-0008-0000-0600-00006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00000000-0008-0000-0600-00006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0000000-0008-0000-0600-00006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00000000-0008-0000-0600-00006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0000000-0008-0000-0600-00006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00000000-0008-0000-0600-00007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0000000-0008-0000-0600-00007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600-00007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00000000-0008-0000-0600-00007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0000000-0008-0000-0600-00007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00000000-0008-0000-0600-00007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00000000-0008-0000-0600-00007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00000000-0008-0000-0600-00007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00000000-0008-0000-0600-00007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00000000-0008-0000-0600-00007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600-00007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0000000-0008-0000-0600-00007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00000000-0008-0000-0600-00007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600-00007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600-00007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00000000-0008-0000-0600-00007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00000000-0008-0000-0600-00008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00000000-0008-0000-0600-000081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600-00008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600-00008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00000000-0008-0000-0600-00008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00000000-0008-0000-0600-00008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600-00008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00000000-0008-0000-0600-00008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600-00008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0000000-0008-0000-0600-00008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600-00008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600-00008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00000000-0008-0000-0600-00008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00000000-0008-0000-0600-00008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00000000-0008-0000-0600-00008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00000000-0008-0000-0600-00008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00000000-0008-0000-0600-00009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600-00009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00000000-0008-0000-0600-00009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600-00009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00000000-0008-0000-0600-00009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0000000-0008-0000-0600-00009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00000000-0008-0000-0600-00009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0000000-0008-0000-0600-000097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00000000-0008-0000-0600-000098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00000-0008-0000-0600-00009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00000000-0008-0000-0600-00009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600-00009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600-00009C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0000000-0008-0000-0600-00009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600-00009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00000000-0008-0000-0600-00009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00000000-0008-0000-0600-0000A0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00000000-0008-0000-0600-0000A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00000000-0008-0000-0600-0000A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00000000-0008-0000-0600-0000A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00000000-0008-0000-0600-0000A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00000000-0008-0000-0600-0000A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00000000-0008-0000-0600-0000A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0000000-0008-0000-0600-0000A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00000000-0008-0000-0600-0000A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600-0000A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00000000-0008-0000-0600-0000A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00000000-0008-0000-0600-0000A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00000000-0008-0000-0600-0000A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600-0000A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00000000-0008-0000-0600-0000A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0000000-0008-0000-0600-0000A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00000000-0008-0000-0600-0000B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00000000-0008-0000-0600-0000B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600-0000B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00000000-0008-0000-0600-0000B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600-0000B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600-0000B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00000000-0008-0000-0600-0000B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00000000-0008-0000-0600-0000B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00000000-0008-0000-0600-0000B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00000000-0008-0000-0600-0000B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00000000-0008-0000-0600-0000B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00000000-0008-0000-0600-0000B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00000000-0008-0000-0600-0000B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00000000-0008-0000-0600-0000B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00000000-0008-0000-0600-0000B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600-0000B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0000000-0008-0000-0600-0000C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600-0000C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600-0000C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00000000-0008-0000-0600-0000C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00000000-0008-0000-0600-0000C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00000000-0008-0000-0600-0000C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00000000-0008-0000-0600-0000C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00000000-0008-0000-0600-0000C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00000000-0008-0000-0600-0000C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00000000-0008-0000-0600-0000C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600-0000C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00000000-0008-0000-0600-0000C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00000000-0008-0000-0600-0000C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00000000-0008-0000-0600-0000C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600-0000C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600-0000C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00000000-0008-0000-0600-0000D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00000000-0008-0000-0600-0000D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00000000-0008-0000-0600-0000D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600-0000D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00000000-0008-0000-0600-0000D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600-0000D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00000000-0008-0000-0600-0000D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0000000-0008-0000-0600-0000D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00000000-0008-0000-0600-0000D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00000000-0008-0000-0600-0000D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600-0000D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600-0000D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600-0000D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00000000-0008-0000-0600-0000D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00000000-0008-0000-0600-0000D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00000000-0008-0000-0600-0000D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600-0000E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00000000-0008-0000-0600-0000E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00000000-0008-0000-0600-0000E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0000000-0008-0000-0600-0000E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0000000-0008-0000-0600-0000E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0000000-0008-0000-0600-0000E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0000000-0008-0000-0600-0000E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00000000-0008-0000-0600-0000E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600-0000E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600-0000E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00000000-0008-0000-0600-0000E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600-0000E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00000000-0008-0000-0600-0000E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0000000-0008-0000-0600-0000E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00000000-0008-0000-0600-0000E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0000000-0008-0000-0600-0000E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0000000-0008-0000-0600-0000F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600-0000F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00000000-0008-0000-0600-0000F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00000000-0008-0000-0600-0000F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00000000-0008-0000-0600-0000F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600-0000F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600-0000F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600-0000F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00000000-0008-0000-0600-0000F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0000000-0008-0000-0600-0000F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00000000-0008-0000-0600-0000F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00000000-0008-0000-0600-0000FB0E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00000000-0008-0000-0600-0000FC0E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600-0000FD0E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600-0000FE0E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00000000-0008-0000-0600-0000FF0E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0000000-0008-0000-0600-0000000F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600-0000010F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600-0000020F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600-0000030F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00000000-0008-0000-0600-0000040F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00000000-0008-0000-0600-000005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00000000-0008-0000-0600-000006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00000000-0008-0000-0600-00000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00000000-0008-0000-0600-000008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600-000009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000000-0008-0000-0600-00000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00000000-0008-0000-0600-00000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600-00000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00000000-0008-0000-0600-00000D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00000000-0008-0000-0600-00000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600-00000F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600-000010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00000000-0008-0000-0600-00001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00000000-0008-0000-0600-00001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00000000-0008-0000-0600-00001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0000000-0008-0000-0600-00001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00000000-0008-0000-0600-00001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00000000-0008-0000-0600-00001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600-00001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0000000-0008-0000-0600-000018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00000000-0008-0000-0600-000019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00000000-0008-0000-0600-00001A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00000000-0008-0000-0600-00001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600-00001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600-00001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00000000-0008-0000-0600-00001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00000000-0008-0000-0600-00001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00000000-0008-0000-0600-00002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0000000-0008-0000-0600-00002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600-00002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00000000-0008-0000-0600-00002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00000000-0008-0000-0600-00002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0000000-0008-0000-0600-00002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00000000-0008-0000-0600-00002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00000000-0008-0000-0600-00002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00000000-0008-0000-0600-00002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600-000029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600-00002A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00000000-0008-0000-0600-00002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00000000-0008-0000-0600-00002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600-00002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00000000-0008-0000-0600-00002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0000000-0008-0000-0600-00002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0000000-0008-0000-0600-00003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00000000-0008-0000-0600-00003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00000000-0008-0000-0600-00003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00000000-0008-0000-0600-00003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00000000-0008-0000-0600-00003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00000000-0008-0000-0600-00003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600-00003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600-00003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600-00003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00000000-0008-0000-0600-000039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00000000-0008-0000-0600-00003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00000000-0008-0000-0600-00003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0000000-0008-0000-0600-00003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00000000-0008-0000-0600-00003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00000000-0008-0000-0600-00003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0000000-0008-0000-0600-00003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0000000-0008-0000-0600-00004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00000000-0008-0000-0600-00004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00000000-0008-0000-0600-00004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600-00004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00000000-0008-0000-0600-00004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00000000-0008-0000-0600-00004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00000000-0008-0000-0600-00004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00000000-0008-0000-0600-00004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00000000-0008-0000-0600-00004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00000000-0008-0000-0600-00004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00000000-0008-0000-0600-00004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600-00004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00000000-0008-0000-0600-00004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00000000-0008-0000-0600-00004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600-00004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600-00004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600-000050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00000000-0008-0000-0600-000051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600-00005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00000000-0008-0000-0600-00005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0000000-0008-0000-0600-00005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00000000-0008-0000-0600-00005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00000000-0008-0000-0600-00005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00000000-0008-0000-0600-00005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00000000-0008-0000-0600-00005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600-000059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0000000-0008-0000-0600-00005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00000000-0008-0000-0600-00005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00000000-0008-0000-0600-00005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0000000-0008-0000-0600-00005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00000000-0008-0000-0600-00005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00000000-0008-0000-0600-00005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00000000-0008-0000-0600-00006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00000000-0008-0000-0600-00006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0000000-0008-0000-0600-00006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00000000-0008-0000-0600-00006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600-00006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00000000-0008-0000-0600-00006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0000000-0008-0000-0600-00006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00000000-0008-0000-0600-00006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600-00006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600-00006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00000000-0008-0000-0600-00006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00000000-0008-0000-0600-00006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600-00006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00000000-0008-0000-0600-00006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00000000-0008-0000-0600-00006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600-00006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00000000-0008-0000-0600-00007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0000000-0008-0000-0600-00007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0000000-0008-0000-0600-00007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000000-0008-0000-0600-00007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00000000-0008-0000-0600-00007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00000000-0008-0000-0600-00007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00000000-0008-0000-0600-00007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00000000-0008-0000-0600-00007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00000000-0008-0000-0600-00007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0000000-0008-0000-0600-00007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600-00007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00000000-0008-0000-0600-00007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00000000-0008-0000-0600-00007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00000000-0008-0000-0600-00007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600-00007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00000000-0008-0000-0600-00007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00000000-0008-0000-0600-00008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600-00008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600-00008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00000000-0008-0000-0600-00008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00000000-0008-0000-0600-00008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600-00008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00000000-0008-0000-0600-00008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00000000-0008-0000-0600-00008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00000000-0008-0000-0600-00008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00000000-0008-0000-0600-00008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600-00008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0000000-0008-0000-0600-00008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00000000-0008-0000-0600-00008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0000000-0008-0000-0600-00008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600-00008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600-00008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600-00009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00000000-0008-0000-0600-00009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00000000-0008-0000-0600-000092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00000000-0008-0000-0600-000093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000000-0008-0000-0600-00009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00000000-0008-0000-0600-00009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00000000-0008-0000-0600-000096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600-00009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00000000-0008-0000-0600-00009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00000000-0008-0000-0600-00009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00000000-0008-0000-0600-00009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600-00009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600-00009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00000000-0008-0000-0600-00009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00000000-0008-0000-0600-00009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000000-0008-0000-0600-00009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00000000-0008-0000-0600-0000A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0000000-0008-0000-0600-0000A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600-0000A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600-0000A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00000000-0008-0000-0600-0000A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00000000-0008-0000-0600-0000A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600-0000A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0000000-0008-0000-0600-0000A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600-0000A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600-0000A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00000000-0008-0000-0600-0000A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00000000-0008-0000-0600-0000A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00000000-0008-0000-0600-0000A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600-0000A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00000000-0008-0000-0600-0000A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00000000-0008-0000-0600-0000A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600-0000B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600-0000B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00000000-0008-0000-0600-0000B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600-0000B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00000000-0008-0000-0600-0000B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600-0000B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600-0000B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00000000-0008-0000-0600-0000B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00000000-0008-0000-0600-0000B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600-0000B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00000000-0008-0000-0600-0000B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00000000-0008-0000-0600-0000B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600-0000B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000000-0008-0000-0600-0000B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00000000-0008-0000-0600-0000B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0000000-0008-0000-0600-0000B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00000000-0008-0000-0600-0000C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00000000-0008-0000-0600-0000C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600-0000C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600-0000C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0000000-0008-0000-0600-0000C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00000000-0008-0000-0600-0000C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00000000-0008-0000-0600-0000C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600-0000C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00000000-0008-0000-0600-0000C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00000000-0008-0000-0600-0000C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600-0000C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600-0000C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000000-0008-0000-0600-0000C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00000000-0008-0000-0600-0000C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00000000-0008-0000-0600-0000C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600-0000C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600-0000D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00000000-0008-0000-0600-0000D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600-0000D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00000000-0008-0000-0600-0000D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00000000-0008-0000-0600-0000D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00000000-0008-0000-0600-0000D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00000000-0008-0000-0600-0000D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600-0000D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00000000-0008-0000-0600-0000D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0000000-0008-0000-0600-0000D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00000000-0008-0000-0600-0000D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00000000-0008-0000-0600-0000D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600-0000D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600-0000D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00000000-0008-0000-0600-0000D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00000000-0008-0000-0600-0000D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00000000-0008-0000-0600-0000E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00000000-0008-0000-0600-0000E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00000000-0008-0000-0600-0000E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0000000-0008-0000-0600-0000E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600-0000E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00000000-0008-0000-0600-0000E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00000000-0008-0000-0600-0000E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00000000-0008-0000-0600-0000E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600-0000E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600-0000E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600-0000E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00000000-0008-0000-0600-0000E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00000000-0008-0000-0600-0000E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00000000-0008-0000-0600-0000E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00000000-0008-0000-0600-0000E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00000000-0008-0000-0600-0000E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00000000-0008-0000-0600-0000F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00000000-0008-0000-0600-0000F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00000000-0008-0000-0600-0000F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600-0000F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00000000-0008-0000-0600-0000F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00000000-0008-0000-0600-0000F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7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7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7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7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7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7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7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7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7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7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7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7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7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7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7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7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7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7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7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7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7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7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7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7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7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7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7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7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7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7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7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7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7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7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7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7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7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7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7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7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7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7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7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7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7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7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7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7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7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7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7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7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7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7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7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7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7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7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7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7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7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7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7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7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7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7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7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7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7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7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7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7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7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7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7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7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7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7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7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7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7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7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7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7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7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7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7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7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7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7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7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7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7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7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7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7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7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7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7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7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7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7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7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7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7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7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7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7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7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7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7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7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7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7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7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7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7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7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7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7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7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7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7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7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7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7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7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7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7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7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7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7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7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7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7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7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7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7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7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7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7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7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7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7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7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7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7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7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7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7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7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7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7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7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7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7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7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7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7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7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7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7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7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7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7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7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7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7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7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7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7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7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7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7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7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7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7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00000000-0008-0000-0700-0000B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7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7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7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7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7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7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7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7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7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7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7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7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7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7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7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7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7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7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7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7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7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7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7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7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7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7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7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7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7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7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7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7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7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7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7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7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7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0000000-0008-0000-07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7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7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00000000-0008-0000-0800-00004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00000000-0008-0000-0800-00005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00000000-0008-0000-0800-0000D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00000000-0008-0000-0800-000001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00000000-0008-0000-0800-0000B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00000000-0008-0000-0800-0000F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00000000-0008-0000-0800-00006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00000000-0008-0000-0800-00006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00000000-0008-0000-0800-00007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00000000-0008-0000-0800-00007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00000000-0008-0000-0800-0000C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00000000-0008-0000-0800-0000C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00000000-0008-0000-0800-0000C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00000000-0008-0000-0800-00007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0000000-0008-0000-0800-00002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000000-0008-0000-0800-00002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00000000-0008-0000-0800-000094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00000000-0008-0000-0800-00009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800-00009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0000000-0008-0000-0800-00009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800-00009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00000000-0008-0000-0800-00009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800-00009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0000000-0008-0000-0800-00009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800-00009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800-00009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00000000-0008-0000-0800-00009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00000000-0008-0000-0800-00009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00000000-0008-0000-0800-0000A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800-0000A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00000000-0008-0000-0800-0000A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00000000-0008-0000-0800-0000A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800-0000A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000000-0008-0000-0800-0000A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00000000-0008-0000-0800-0000A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0000000-0008-0000-0800-0000A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00000000-0008-0000-0800-0000A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800-0000A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800-0000A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0000000-0008-0000-0800-0000A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800-0000A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00000000-0008-0000-0800-0000A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00000000-0008-0000-0800-0000A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0000000-0008-0000-0800-0000A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0000000-0008-0000-0800-0000B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000000-0008-0000-0800-0000B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00000000-0008-0000-0800-0000B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00000000-0008-0000-0800-0000B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00000000-0008-0000-0800-0000B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00000000-0008-0000-0800-0000B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800-0000B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800-0000B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00000000-0008-0000-0800-0000B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00000000-0008-0000-0800-0000B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00000000-0008-0000-0800-0000B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00000000-0008-0000-0800-0000B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00000000-0008-0000-0800-0000B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00000000-0008-0000-0800-0000B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00000000-0008-0000-0800-0000B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00000000-0008-0000-0800-0000B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00000000-0008-0000-0800-0000C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00000000-0008-0000-0800-0000C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800-0000C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800-0000C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0000000-0008-0000-0800-0000C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00000000-0008-0000-0800-0000C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00000000-0008-0000-0800-0000C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00000000-0008-0000-0800-0000C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0000000-0008-0000-0800-0000C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00000000-0008-0000-0800-0000C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00000000-0008-0000-0800-0000C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00000000-0008-0000-0800-0000C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00000000-0008-0000-0800-0000C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800-0000C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00000000-0008-0000-0800-0000C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800-0000C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800-0000D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00000000-0008-0000-0800-0000D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00000000-0008-0000-0800-0000D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00000000-0008-0000-0800-0000D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00000000-0008-0000-0800-0000D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00000000-0008-0000-0800-0000D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00000000-0008-0000-0800-0000D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00000000-0008-0000-0800-0000D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800-0000D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00000000-0008-0000-0800-0000D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00000000-0008-0000-0800-0000D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00000000-0008-0000-0800-0000D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00000000-0008-0000-0800-0000D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00000000-0008-0000-0800-0000D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00000000-0008-0000-0800-0000D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00000000-0008-0000-0800-0000D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00000000-0008-0000-0800-0000E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00000000-0008-0000-0800-0000E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0000000-0008-0000-0800-0000E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800-0000E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00000000-0008-0000-0800-0000E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00000000-0008-0000-0800-0000E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0000000-0008-0000-0800-0000E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0000000-0008-0000-0800-0000E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800-0000E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800-0000E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800-0000E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00000000-0008-0000-0800-0000E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00000000-0008-0000-0800-0000E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00000000-0008-0000-0800-0000E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800-0000E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00000000-0008-0000-0800-0000E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00000000-0008-0000-0800-0000F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00000000-0008-0000-0800-0000F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00000000-0008-0000-0800-0000F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00000000-0008-0000-0800-0000F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800-0000F4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00000000-0008-0000-0800-0000F5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00000000-0008-0000-0800-0000F6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00000000-0008-0000-0800-0000F7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800-0000F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800-0000F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00000000-0008-0000-0800-0000F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00000000-0008-0000-0800-0000FB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00000000-0008-0000-0800-0000FC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00000000-0008-0000-0800-0000FD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00000000-0008-0000-0800-0000F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00000000-0008-0000-0800-0000F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00000000-0008-0000-0800-0000000E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800-0000010E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800-0000020E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00000000-0008-0000-0800-0000030E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800-0000040E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00000000-0008-0000-0800-0000050E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0000000-0008-0000-0800-0000060E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00000000-0008-0000-0800-0000070E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00000000-0008-0000-0800-0000080E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00000000-0008-0000-0800-0000090E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800-00000A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0000000-0008-0000-0800-00000B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00000000-0008-0000-0800-00000C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00000000-0008-0000-0800-00000D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800-00000E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800-00000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00000000-0008-0000-0800-00001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0000000-0008-0000-0800-00001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800-000012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00000000-0008-0000-0800-00001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00000000-0008-0000-0800-000014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00000000-0008-0000-0800-000015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800-00001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00000000-0008-0000-0800-000017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00000000-0008-0000-0800-00001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00000000-0008-0000-0800-00001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800-00001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800-00001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800-00001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0000000-0008-0000-0800-00001D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00000000-0008-0000-0800-00001E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0000000-0008-0000-0800-00001F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0000000-0008-0000-0800-00002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0000000-0008-0000-0800-00002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0000000-0008-0000-0800-00002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00000000-0008-0000-0800-00002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800-00002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800-00002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0000000-0008-0000-0800-00002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0000000-0008-0000-0800-00002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800-00002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800-00002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00000000-0008-0000-0800-00002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0000000-0008-0000-0800-00002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0000000-0008-0000-0800-00002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0000000-0008-0000-0800-00002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0000000-0008-0000-0800-00002E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0000000-0008-0000-0800-00002F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800-00003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0000000-0008-0000-0800-00003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00000000-0008-0000-0800-00003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00000000-0008-0000-0800-00003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00000000-0008-0000-0800-00003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800-00003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800-00003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0000000-0008-0000-0800-00003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00000000-0008-0000-0800-00003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00000000-0008-0000-0800-00003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800-00003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800-00003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0000000-0008-0000-0800-00003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00000000-0008-0000-0800-00003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800-00003E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00000000-0008-0000-0800-00003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00000000-0008-0000-0800-000040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00000000-0008-0000-0800-00004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800-00004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800-00004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00000000-0008-0000-0800-00004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00000000-0008-0000-0800-00004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800-00004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00000000-0008-0000-0800-00004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00000000-0008-0000-0800-00004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00000000-0008-0000-0800-00004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800-00004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00000000-0008-0000-0800-00004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00000000-0008-0000-0800-00004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00000000-0008-0000-0800-00004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0000000-0008-0000-0800-00004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800-00004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800-00005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800-00005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00000000-0008-0000-0800-00005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00000000-0008-0000-0800-00005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00000000-0008-0000-0800-00005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0000000-0008-0000-0800-000055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0000000-0008-0000-0800-000056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0000000-0008-0000-0800-00005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00000000-0008-0000-0800-00005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00000000-0008-0000-0800-00005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00000000-0008-0000-0800-00005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0000000-0008-0000-0800-00005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800-00005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800-00005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0000000-0008-0000-0800-00005E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00000000-0008-0000-0800-00005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00000000-0008-0000-0800-00006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00000000-0008-0000-0800-00006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800-00006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00000000-0008-0000-0800-00006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00000000-0008-0000-0800-00006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800-00006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00000000-0008-0000-0800-00006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800-00006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0000000-0008-0000-0800-00006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800-00006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800-00006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00000000-0008-0000-0800-00006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00000000-0008-0000-0800-00006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0000000-0008-0000-0800-00006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00000000-0008-0000-0800-00006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0000000-0008-0000-0800-00006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00000000-0008-0000-0800-00007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0000000-0008-0000-0800-00007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800-00007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00000000-0008-0000-0800-00007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0000000-0008-0000-0800-00007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00000000-0008-0000-0800-00007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00000000-0008-0000-0800-00007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00000000-0008-0000-0800-00007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00000000-0008-0000-0800-00007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00000000-0008-0000-0800-00007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800-00007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0000000-0008-0000-0800-00007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00000000-0008-0000-0800-00007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800-00007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800-00007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00000000-0008-0000-0800-00007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00000000-0008-0000-0800-00008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00000000-0008-0000-0800-000081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800-00008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800-00008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00000000-0008-0000-0800-00008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00000000-0008-0000-0800-00008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800-00008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00000000-0008-0000-0800-00008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800-00008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0000000-0008-0000-0800-00008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800-00008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800-00008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00000000-0008-0000-0800-00008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00000000-0008-0000-0800-00008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00000000-0008-0000-0800-00008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00000000-0008-0000-0800-00008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00000000-0008-0000-0800-00009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800-00009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00000000-0008-0000-0800-00009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800-00009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00000000-0008-0000-0800-00009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0000000-0008-0000-0800-00009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00000000-0008-0000-0800-00009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0000000-0008-0000-0800-000097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00000000-0008-0000-0800-000098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00000-0008-0000-0800-00009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00000000-0008-0000-0800-00009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800-00009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800-00009C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0000000-0008-0000-0800-00009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800-00009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00000000-0008-0000-0800-00009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00000000-0008-0000-0800-0000A0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00000000-0008-0000-0800-0000A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00000000-0008-0000-0800-0000A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00000000-0008-0000-0800-0000A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00000000-0008-0000-0800-0000A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00000000-0008-0000-0800-0000A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00000000-0008-0000-0800-0000A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0000000-0008-0000-0800-0000A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00000000-0008-0000-0800-0000A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800-0000A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00000000-0008-0000-0800-0000A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00000000-0008-0000-0800-0000A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00000000-0008-0000-0800-0000A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800-0000A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00000000-0008-0000-0800-0000A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0000000-0008-0000-0800-0000A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00000000-0008-0000-0800-0000B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00000000-0008-0000-0800-0000B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800-0000B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00000000-0008-0000-0800-0000B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800-0000B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800-0000B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00000000-0008-0000-0800-0000B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00000000-0008-0000-0800-0000B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00000000-0008-0000-0800-0000B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00000000-0008-0000-0800-0000B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00000000-0008-0000-0800-0000B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00000000-0008-0000-0800-0000B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00000000-0008-0000-0800-0000B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00000000-0008-0000-0800-0000B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00000000-0008-0000-0800-0000B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800-0000B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0000000-0008-0000-0800-0000C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800-0000C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800-0000C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00000000-0008-0000-0800-0000C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00000000-0008-0000-0800-0000C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00000000-0008-0000-0800-0000C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00000000-0008-0000-0800-0000C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00000000-0008-0000-0800-0000C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00000000-0008-0000-0800-0000C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00000000-0008-0000-0800-0000C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800-0000C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00000000-0008-0000-0800-0000C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00000000-0008-0000-0800-0000C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00000000-0008-0000-0800-0000C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800-0000C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800-0000C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00000000-0008-0000-0800-0000D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00000000-0008-0000-0800-0000D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00000000-0008-0000-0800-0000D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800-0000D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00000000-0008-0000-0800-0000D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800-0000D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00000000-0008-0000-0800-0000D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0000000-0008-0000-0800-0000D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00000000-0008-0000-0800-0000D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00000000-0008-0000-0800-0000D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800-0000D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800-0000D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800-0000D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00000000-0008-0000-0800-0000D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00000000-0008-0000-0800-0000D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00000000-0008-0000-0800-0000D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800-0000E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00000000-0008-0000-0800-0000E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00000000-0008-0000-0800-0000E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0000000-0008-0000-0800-0000E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0000000-0008-0000-0800-0000E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0000000-0008-0000-0800-0000E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0000000-0008-0000-0800-0000E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00000000-0008-0000-0800-0000E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800-0000E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800-0000E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00000000-0008-0000-0800-0000E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800-0000E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00000000-0008-0000-0800-0000E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0000000-0008-0000-0800-0000E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00000000-0008-0000-0800-0000E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0000000-0008-0000-0800-0000E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0000000-0008-0000-0800-0000F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800-0000F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00000000-0008-0000-0800-0000F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00000000-0008-0000-0800-0000F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00000000-0008-0000-0800-0000F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800-0000F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800-0000F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800-0000F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00000000-0008-0000-0800-0000F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0000000-0008-0000-0800-0000F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00000000-0008-0000-0800-0000F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00000000-0008-0000-0800-0000FB0E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00000000-0008-0000-0800-0000FC0E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800-0000FD0E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800-0000FE0E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00000000-0008-0000-0800-0000FF0E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0000000-0008-0000-0800-0000000F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800-0000010F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800-0000020F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800-0000030F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00000000-0008-0000-0800-0000040F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00000000-0008-0000-0800-000005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00000000-0008-0000-0800-000006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00000000-0008-0000-0800-00000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00000000-0008-0000-0800-000008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800-000009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000000-0008-0000-0800-00000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00000000-0008-0000-0800-00000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800-00000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00000000-0008-0000-0800-00000D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00000000-0008-0000-0800-00000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800-00000F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800-000010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00000000-0008-0000-0800-00001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00000000-0008-0000-0800-00001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00000000-0008-0000-0800-00001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0000000-0008-0000-0800-00001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00000000-0008-0000-0800-00001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00000000-0008-0000-0800-00001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800-00001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0000000-0008-0000-0800-000018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00000000-0008-0000-0800-000019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00000000-0008-0000-0800-00001A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00000000-0008-0000-0800-00001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800-00001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800-00001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00000000-0008-0000-0800-00001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00000000-0008-0000-0800-00001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00000000-0008-0000-0800-00002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0000000-0008-0000-0800-00002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800-00002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00000000-0008-0000-0800-00002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00000000-0008-0000-0800-00002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0000000-0008-0000-0800-00002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00000000-0008-0000-0800-00002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00000000-0008-0000-0800-00002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00000000-0008-0000-0800-00002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800-000029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800-00002A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00000000-0008-0000-0800-00002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00000000-0008-0000-0800-00002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800-00002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00000000-0008-0000-0800-00002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0000000-0008-0000-0800-00002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0000000-0008-0000-0800-00003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00000000-0008-0000-0800-00003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00000000-0008-0000-0800-00003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00000000-0008-0000-0800-00003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00000000-0008-0000-0800-00003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00000000-0008-0000-0800-00003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800-00003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800-00003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800-00003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00000000-0008-0000-0800-000039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00000000-0008-0000-0800-00003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00000000-0008-0000-0800-00003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0000000-0008-0000-0800-00003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00000000-0008-0000-0800-00003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00000000-0008-0000-0800-00003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0000000-0008-0000-0800-00003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0000000-0008-0000-0800-00004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00000000-0008-0000-0800-00004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00000000-0008-0000-0800-00004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800-00004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00000000-0008-0000-0800-00004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00000000-0008-0000-0800-00004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00000000-0008-0000-0800-00004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00000000-0008-0000-0800-00004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00000000-0008-0000-0800-00004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00000000-0008-0000-0800-00004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00000000-0008-0000-0800-00004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800-00004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00000000-0008-0000-0800-00004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00000000-0008-0000-0800-00004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800-00004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800-00004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800-000050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00000000-0008-0000-0800-000051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800-00005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00000000-0008-0000-0800-00005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0000000-0008-0000-0800-00005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00000000-0008-0000-0800-00005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00000000-0008-0000-0800-00005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00000000-0008-0000-0800-00005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00000000-0008-0000-0800-00005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800-000059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0000000-0008-0000-0800-00005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00000000-0008-0000-0800-00005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00000000-0008-0000-0800-00005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0000000-0008-0000-0800-00005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00000000-0008-0000-0800-00005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00000000-0008-0000-0800-00005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00000000-0008-0000-0800-00006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00000000-0008-0000-0800-00006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0000000-0008-0000-0800-00006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00000000-0008-0000-0800-00006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800-00006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00000000-0008-0000-0800-00006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0000000-0008-0000-0800-00006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00000000-0008-0000-0800-00006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800-00006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800-00006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00000000-0008-0000-0800-00006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00000000-0008-0000-0800-00006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800-00006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00000000-0008-0000-0800-00006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00000000-0008-0000-0800-00006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800-00006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00000000-0008-0000-0800-00007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0000000-0008-0000-0800-00007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0000000-0008-0000-0800-00007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000000-0008-0000-0800-00007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00000000-0008-0000-0800-00007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00000000-0008-0000-0800-00007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00000000-0008-0000-0800-00007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00000000-0008-0000-0800-00007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00000000-0008-0000-0800-00007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0000000-0008-0000-0800-00007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800-00007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00000000-0008-0000-0800-00007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00000000-0008-0000-0800-00007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00000000-0008-0000-0800-00007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800-00007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00000000-0008-0000-0800-00007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00000000-0008-0000-0800-00008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800-00008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800-00008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00000000-0008-0000-0800-00008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00000000-0008-0000-0800-00008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800-00008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00000000-0008-0000-0800-00008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00000000-0008-0000-0800-00008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00000000-0008-0000-0800-00008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00000000-0008-0000-0800-00008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800-00008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0000000-0008-0000-0800-00008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00000000-0008-0000-0800-00008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0000000-0008-0000-0800-00008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800-00008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800-00008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800-00009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00000000-0008-0000-0800-00009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00000000-0008-0000-0800-000092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00000000-0008-0000-0800-000093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000000-0008-0000-0800-00009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00000000-0008-0000-0800-00009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00000000-0008-0000-0800-000096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800-00009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00000000-0008-0000-0800-00009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00000000-0008-0000-0800-00009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00000000-0008-0000-0800-00009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800-00009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800-00009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00000000-0008-0000-0800-00009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00000000-0008-0000-0800-00009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000000-0008-0000-0800-00009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00000000-0008-0000-0800-0000A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0000000-0008-0000-0800-0000A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800-0000A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800-0000A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00000000-0008-0000-0800-0000A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00000000-0008-0000-0800-0000A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800-0000A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0000000-0008-0000-0800-0000A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800-0000A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800-0000A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00000000-0008-0000-0800-0000A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00000000-0008-0000-0800-0000A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00000000-0008-0000-0800-0000A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800-0000A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00000000-0008-0000-0800-0000A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00000000-0008-0000-0800-0000A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800-0000B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800-0000B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00000000-0008-0000-0800-0000B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800-0000B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00000000-0008-0000-0800-0000B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800-0000B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800-0000B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00000000-0008-0000-0800-0000B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00000000-0008-0000-0800-0000B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800-0000B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00000000-0008-0000-0800-0000B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00000000-0008-0000-0800-0000B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800-0000B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000000-0008-0000-0800-0000B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00000000-0008-0000-0800-0000B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0000000-0008-0000-0800-0000B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00000000-0008-0000-0800-0000C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00000000-0008-0000-0800-0000C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800-0000C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800-0000C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0000000-0008-0000-0800-0000C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00000000-0008-0000-0800-0000C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00000000-0008-0000-0800-0000C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800-0000C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00000000-0008-0000-0800-0000C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00000000-0008-0000-0800-0000C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800-0000C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800-0000C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000000-0008-0000-0800-0000C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00000000-0008-0000-0800-0000C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00000000-0008-0000-0800-0000C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800-0000C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800-0000D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00000000-0008-0000-0800-0000D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800-0000D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00000000-0008-0000-0800-0000D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00000000-0008-0000-0800-0000D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00000000-0008-0000-0800-0000D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00000000-0008-0000-0800-0000D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800-0000D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00000000-0008-0000-0800-0000D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0000000-0008-0000-0800-0000D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00000000-0008-0000-0800-0000D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00000000-0008-0000-0800-0000D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800-0000D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800-0000D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00000000-0008-0000-0800-0000D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00000000-0008-0000-0800-0000D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00000000-0008-0000-0800-0000E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00000000-0008-0000-0800-0000E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00000000-0008-0000-0800-0000E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0000000-0008-0000-0800-0000E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800-0000E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00000000-0008-0000-0800-0000E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00000000-0008-0000-0800-0000E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00000000-0008-0000-0800-0000E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800-0000E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800-0000E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800-0000E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00000000-0008-0000-0800-0000E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00000000-0008-0000-0800-0000E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00000000-0008-0000-0800-0000E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00000000-0008-0000-0800-0000E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00000000-0008-0000-0800-0000E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00000000-0008-0000-0800-0000F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00000000-0008-0000-0800-0000F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00000000-0008-0000-0800-0000F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800-0000F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00000000-0008-0000-0800-0000F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00000000-0008-0000-0800-0000F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16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63" Type="http://schemas.openxmlformats.org/officeDocument/2006/relationships/ctrlProp" Target="../ctrlProps/ctrlProp162.xml"/><Relationship Id="rId84" Type="http://schemas.openxmlformats.org/officeDocument/2006/relationships/ctrlProp" Target="../ctrlProps/ctrlProp183.xml"/><Relationship Id="rId138" Type="http://schemas.openxmlformats.org/officeDocument/2006/relationships/ctrlProp" Target="../ctrlProps/ctrlProp237.xml"/><Relationship Id="rId159" Type="http://schemas.openxmlformats.org/officeDocument/2006/relationships/ctrlProp" Target="../ctrlProps/ctrlProp258.xml"/><Relationship Id="rId170" Type="http://schemas.openxmlformats.org/officeDocument/2006/relationships/ctrlProp" Target="../ctrlProps/ctrlProp269.xml"/><Relationship Id="rId191" Type="http://schemas.openxmlformats.org/officeDocument/2006/relationships/ctrlProp" Target="../ctrlProps/ctrlProp290.xml"/><Relationship Id="rId205" Type="http://schemas.openxmlformats.org/officeDocument/2006/relationships/ctrlProp" Target="../ctrlProps/ctrlProp304.xml"/><Relationship Id="rId226" Type="http://schemas.openxmlformats.org/officeDocument/2006/relationships/ctrlProp" Target="../ctrlProps/ctrlProp325.xml"/><Relationship Id="rId107" Type="http://schemas.openxmlformats.org/officeDocument/2006/relationships/ctrlProp" Target="../ctrlProps/ctrlProp206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53" Type="http://schemas.openxmlformats.org/officeDocument/2006/relationships/ctrlProp" Target="../ctrlProps/ctrlProp152.xml"/><Relationship Id="rId74" Type="http://schemas.openxmlformats.org/officeDocument/2006/relationships/ctrlProp" Target="../ctrlProps/ctrlProp173.xml"/><Relationship Id="rId128" Type="http://schemas.openxmlformats.org/officeDocument/2006/relationships/ctrlProp" Target="../ctrlProps/ctrlProp227.xml"/><Relationship Id="rId149" Type="http://schemas.openxmlformats.org/officeDocument/2006/relationships/ctrlProp" Target="../ctrlProps/ctrlProp248.xml"/><Relationship Id="rId5" Type="http://schemas.openxmlformats.org/officeDocument/2006/relationships/ctrlProp" Target="../ctrlProps/ctrlProp104.xml"/><Relationship Id="rId95" Type="http://schemas.openxmlformats.org/officeDocument/2006/relationships/ctrlProp" Target="../ctrlProps/ctrlProp194.xml"/><Relationship Id="rId160" Type="http://schemas.openxmlformats.org/officeDocument/2006/relationships/ctrlProp" Target="../ctrlProps/ctrlProp259.xml"/><Relationship Id="rId181" Type="http://schemas.openxmlformats.org/officeDocument/2006/relationships/ctrlProp" Target="../ctrlProps/ctrlProp280.xml"/><Relationship Id="rId216" Type="http://schemas.openxmlformats.org/officeDocument/2006/relationships/ctrlProp" Target="../ctrlProps/ctrlProp315.xml"/><Relationship Id="rId22" Type="http://schemas.openxmlformats.org/officeDocument/2006/relationships/ctrlProp" Target="../ctrlProps/ctrlProp121.xml"/><Relationship Id="rId43" Type="http://schemas.openxmlformats.org/officeDocument/2006/relationships/ctrlProp" Target="../ctrlProps/ctrlProp142.xml"/><Relationship Id="rId64" Type="http://schemas.openxmlformats.org/officeDocument/2006/relationships/ctrlProp" Target="../ctrlProps/ctrlProp163.xml"/><Relationship Id="rId118" Type="http://schemas.openxmlformats.org/officeDocument/2006/relationships/ctrlProp" Target="../ctrlProps/ctrlProp217.xml"/><Relationship Id="rId139" Type="http://schemas.openxmlformats.org/officeDocument/2006/relationships/ctrlProp" Target="../ctrlProps/ctrlProp238.xml"/><Relationship Id="rId85" Type="http://schemas.openxmlformats.org/officeDocument/2006/relationships/ctrlProp" Target="../ctrlProps/ctrlProp184.xml"/><Relationship Id="rId150" Type="http://schemas.openxmlformats.org/officeDocument/2006/relationships/ctrlProp" Target="../ctrlProps/ctrlProp249.xml"/><Relationship Id="rId171" Type="http://schemas.openxmlformats.org/officeDocument/2006/relationships/ctrlProp" Target="../ctrlProps/ctrlProp270.xml"/><Relationship Id="rId192" Type="http://schemas.openxmlformats.org/officeDocument/2006/relationships/ctrlProp" Target="../ctrlProps/ctrlProp291.xml"/><Relationship Id="rId206" Type="http://schemas.openxmlformats.org/officeDocument/2006/relationships/ctrlProp" Target="../ctrlProps/ctrlProp305.xml"/><Relationship Id="rId227" Type="http://schemas.openxmlformats.org/officeDocument/2006/relationships/ctrlProp" Target="../ctrlProps/ctrlProp326.xml"/><Relationship Id="rId12" Type="http://schemas.openxmlformats.org/officeDocument/2006/relationships/ctrlProp" Target="../ctrlProps/ctrlProp111.xml"/><Relationship Id="rId33" Type="http://schemas.openxmlformats.org/officeDocument/2006/relationships/ctrlProp" Target="../ctrlProps/ctrlProp132.xml"/><Relationship Id="rId108" Type="http://schemas.openxmlformats.org/officeDocument/2006/relationships/ctrlProp" Target="../ctrlProps/ctrlProp207.xml"/><Relationship Id="rId129" Type="http://schemas.openxmlformats.org/officeDocument/2006/relationships/ctrlProp" Target="../ctrlProps/ctrlProp228.xml"/><Relationship Id="rId54" Type="http://schemas.openxmlformats.org/officeDocument/2006/relationships/ctrlProp" Target="../ctrlProps/ctrlProp153.xml"/><Relationship Id="rId75" Type="http://schemas.openxmlformats.org/officeDocument/2006/relationships/ctrlProp" Target="../ctrlProps/ctrlProp174.xml"/><Relationship Id="rId96" Type="http://schemas.openxmlformats.org/officeDocument/2006/relationships/ctrlProp" Target="../ctrlProps/ctrlProp195.xml"/><Relationship Id="rId140" Type="http://schemas.openxmlformats.org/officeDocument/2006/relationships/ctrlProp" Target="../ctrlProps/ctrlProp239.xml"/><Relationship Id="rId161" Type="http://schemas.openxmlformats.org/officeDocument/2006/relationships/ctrlProp" Target="../ctrlProps/ctrlProp260.xml"/><Relationship Id="rId182" Type="http://schemas.openxmlformats.org/officeDocument/2006/relationships/ctrlProp" Target="../ctrlProps/ctrlProp281.xml"/><Relationship Id="rId217" Type="http://schemas.openxmlformats.org/officeDocument/2006/relationships/ctrlProp" Target="../ctrlProps/ctrlProp316.xml"/><Relationship Id="rId6" Type="http://schemas.openxmlformats.org/officeDocument/2006/relationships/ctrlProp" Target="../ctrlProps/ctrlProp105.xml"/><Relationship Id="rId23" Type="http://schemas.openxmlformats.org/officeDocument/2006/relationships/ctrlProp" Target="../ctrlProps/ctrlProp122.xml"/><Relationship Id="rId119" Type="http://schemas.openxmlformats.org/officeDocument/2006/relationships/ctrlProp" Target="../ctrlProps/ctrlProp218.xml"/><Relationship Id="rId44" Type="http://schemas.openxmlformats.org/officeDocument/2006/relationships/ctrlProp" Target="../ctrlProps/ctrlProp143.xml"/><Relationship Id="rId65" Type="http://schemas.openxmlformats.org/officeDocument/2006/relationships/ctrlProp" Target="../ctrlProps/ctrlProp164.xml"/><Relationship Id="rId86" Type="http://schemas.openxmlformats.org/officeDocument/2006/relationships/ctrlProp" Target="../ctrlProps/ctrlProp185.xml"/><Relationship Id="rId130" Type="http://schemas.openxmlformats.org/officeDocument/2006/relationships/ctrlProp" Target="../ctrlProps/ctrlProp229.xml"/><Relationship Id="rId151" Type="http://schemas.openxmlformats.org/officeDocument/2006/relationships/ctrlProp" Target="../ctrlProps/ctrlProp250.xml"/><Relationship Id="rId172" Type="http://schemas.openxmlformats.org/officeDocument/2006/relationships/ctrlProp" Target="../ctrlProps/ctrlProp271.xml"/><Relationship Id="rId193" Type="http://schemas.openxmlformats.org/officeDocument/2006/relationships/ctrlProp" Target="../ctrlProps/ctrlProp292.xml"/><Relationship Id="rId207" Type="http://schemas.openxmlformats.org/officeDocument/2006/relationships/ctrlProp" Target="../ctrlProps/ctrlProp306.xml"/><Relationship Id="rId13" Type="http://schemas.openxmlformats.org/officeDocument/2006/relationships/ctrlProp" Target="../ctrlProps/ctrlProp112.xml"/><Relationship Id="rId109" Type="http://schemas.openxmlformats.org/officeDocument/2006/relationships/ctrlProp" Target="../ctrlProps/ctrlProp208.xml"/><Relationship Id="rId34" Type="http://schemas.openxmlformats.org/officeDocument/2006/relationships/ctrlProp" Target="../ctrlProps/ctrlProp133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97" Type="http://schemas.openxmlformats.org/officeDocument/2006/relationships/ctrlProp" Target="../ctrlProps/ctrlProp196.xml"/><Relationship Id="rId120" Type="http://schemas.openxmlformats.org/officeDocument/2006/relationships/ctrlProp" Target="../ctrlProps/ctrlProp219.xml"/><Relationship Id="rId141" Type="http://schemas.openxmlformats.org/officeDocument/2006/relationships/ctrlProp" Target="../ctrlProps/ctrlProp240.xml"/><Relationship Id="rId7" Type="http://schemas.openxmlformats.org/officeDocument/2006/relationships/ctrlProp" Target="../ctrlProps/ctrlProp106.xml"/><Relationship Id="rId162" Type="http://schemas.openxmlformats.org/officeDocument/2006/relationships/ctrlProp" Target="../ctrlProps/ctrlProp261.xml"/><Relationship Id="rId183" Type="http://schemas.openxmlformats.org/officeDocument/2006/relationships/ctrlProp" Target="../ctrlProps/ctrlProp282.xml"/><Relationship Id="rId218" Type="http://schemas.openxmlformats.org/officeDocument/2006/relationships/ctrlProp" Target="../ctrlProps/ctrlProp317.xml"/><Relationship Id="rId24" Type="http://schemas.openxmlformats.org/officeDocument/2006/relationships/ctrlProp" Target="../ctrlProps/ctrlProp123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110" Type="http://schemas.openxmlformats.org/officeDocument/2006/relationships/ctrlProp" Target="../ctrlProps/ctrlProp209.xml"/><Relationship Id="rId131" Type="http://schemas.openxmlformats.org/officeDocument/2006/relationships/ctrlProp" Target="../ctrlProps/ctrlProp230.xml"/><Relationship Id="rId152" Type="http://schemas.openxmlformats.org/officeDocument/2006/relationships/ctrlProp" Target="../ctrlProps/ctrlProp251.xml"/><Relationship Id="rId173" Type="http://schemas.openxmlformats.org/officeDocument/2006/relationships/ctrlProp" Target="../ctrlProps/ctrlProp272.xml"/><Relationship Id="rId194" Type="http://schemas.openxmlformats.org/officeDocument/2006/relationships/ctrlProp" Target="../ctrlProps/ctrlProp293.xml"/><Relationship Id="rId208" Type="http://schemas.openxmlformats.org/officeDocument/2006/relationships/ctrlProp" Target="../ctrlProps/ctrlProp307.xml"/><Relationship Id="rId14" Type="http://schemas.openxmlformats.org/officeDocument/2006/relationships/ctrlProp" Target="../ctrlProps/ctrlProp113.xml"/><Relationship Id="rId35" Type="http://schemas.openxmlformats.org/officeDocument/2006/relationships/ctrlProp" Target="../ctrlProps/ctrlProp134.xml"/><Relationship Id="rId56" Type="http://schemas.openxmlformats.org/officeDocument/2006/relationships/ctrlProp" Target="../ctrlProps/ctrlProp155.xml"/><Relationship Id="rId77" Type="http://schemas.openxmlformats.org/officeDocument/2006/relationships/ctrlProp" Target="../ctrlProps/ctrlProp176.xml"/><Relationship Id="rId100" Type="http://schemas.openxmlformats.org/officeDocument/2006/relationships/ctrlProp" Target="../ctrlProps/ctrlProp199.xml"/><Relationship Id="rId8" Type="http://schemas.openxmlformats.org/officeDocument/2006/relationships/ctrlProp" Target="../ctrlProps/ctrlProp107.xml"/><Relationship Id="rId98" Type="http://schemas.openxmlformats.org/officeDocument/2006/relationships/ctrlProp" Target="../ctrlProps/ctrlProp197.xml"/><Relationship Id="rId121" Type="http://schemas.openxmlformats.org/officeDocument/2006/relationships/ctrlProp" Target="../ctrlProps/ctrlProp220.xml"/><Relationship Id="rId142" Type="http://schemas.openxmlformats.org/officeDocument/2006/relationships/ctrlProp" Target="../ctrlProps/ctrlProp241.xml"/><Relationship Id="rId163" Type="http://schemas.openxmlformats.org/officeDocument/2006/relationships/ctrlProp" Target="../ctrlProps/ctrlProp262.xml"/><Relationship Id="rId184" Type="http://schemas.openxmlformats.org/officeDocument/2006/relationships/ctrlProp" Target="../ctrlProps/ctrlProp283.xml"/><Relationship Id="rId219" Type="http://schemas.openxmlformats.org/officeDocument/2006/relationships/ctrlProp" Target="../ctrlProps/ctrlProp318.xml"/><Relationship Id="rId3" Type="http://schemas.openxmlformats.org/officeDocument/2006/relationships/ctrlProp" Target="../ctrlProps/ctrlProp102.xml"/><Relationship Id="rId214" Type="http://schemas.openxmlformats.org/officeDocument/2006/relationships/ctrlProp" Target="../ctrlProps/ctrlProp313.xml"/><Relationship Id="rId25" Type="http://schemas.openxmlformats.org/officeDocument/2006/relationships/ctrlProp" Target="../ctrlProps/ctrlProp124.xml"/><Relationship Id="rId46" Type="http://schemas.openxmlformats.org/officeDocument/2006/relationships/ctrlProp" Target="../ctrlProps/ctrlProp145.xml"/><Relationship Id="rId67" Type="http://schemas.openxmlformats.org/officeDocument/2006/relationships/ctrlProp" Target="../ctrlProps/ctrlProp166.xml"/><Relationship Id="rId116" Type="http://schemas.openxmlformats.org/officeDocument/2006/relationships/ctrlProp" Target="../ctrlProps/ctrlProp215.xml"/><Relationship Id="rId137" Type="http://schemas.openxmlformats.org/officeDocument/2006/relationships/ctrlProp" Target="../ctrlProps/ctrlProp236.xml"/><Relationship Id="rId158" Type="http://schemas.openxmlformats.org/officeDocument/2006/relationships/ctrlProp" Target="../ctrlProps/ctrlProp257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62" Type="http://schemas.openxmlformats.org/officeDocument/2006/relationships/ctrlProp" Target="../ctrlProps/ctrlProp161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111" Type="http://schemas.openxmlformats.org/officeDocument/2006/relationships/ctrlProp" Target="../ctrlProps/ctrlProp210.xml"/><Relationship Id="rId132" Type="http://schemas.openxmlformats.org/officeDocument/2006/relationships/ctrlProp" Target="../ctrlProps/ctrlProp231.xml"/><Relationship Id="rId153" Type="http://schemas.openxmlformats.org/officeDocument/2006/relationships/ctrlProp" Target="../ctrlProps/ctrlProp252.xml"/><Relationship Id="rId174" Type="http://schemas.openxmlformats.org/officeDocument/2006/relationships/ctrlProp" Target="../ctrlProps/ctrlProp273.xml"/><Relationship Id="rId179" Type="http://schemas.openxmlformats.org/officeDocument/2006/relationships/ctrlProp" Target="../ctrlProps/ctrlProp278.xml"/><Relationship Id="rId195" Type="http://schemas.openxmlformats.org/officeDocument/2006/relationships/ctrlProp" Target="../ctrlProps/ctrlProp294.xml"/><Relationship Id="rId209" Type="http://schemas.openxmlformats.org/officeDocument/2006/relationships/ctrlProp" Target="../ctrlProps/ctrlProp308.xml"/><Relationship Id="rId190" Type="http://schemas.openxmlformats.org/officeDocument/2006/relationships/ctrlProp" Target="../ctrlProps/ctrlProp289.xml"/><Relationship Id="rId204" Type="http://schemas.openxmlformats.org/officeDocument/2006/relationships/ctrlProp" Target="../ctrlProps/ctrlProp303.xml"/><Relationship Id="rId220" Type="http://schemas.openxmlformats.org/officeDocument/2006/relationships/ctrlProp" Target="../ctrlProps/ctrlProp319.xml"/><Relationship Id="rId225" Type="http://schemas.openxmlformats.org/officeDocument/2006/relationships/ctrlProp" Target="../ctrlProps/ctrlProp324.xml"/><Relationship Id="rId15" Type="http://schemas.openxmlformats.org/officeDocument/2006/relationships/ctrlProp" Target="../ctrlProps/ctrlProp114.xml"/><Relationship Id="rId36" Type="http://schemas.openxmlformats.org/officeDocument/2006/relationships/ctrlProp" Target="../ctrlProps/ctrlProp135.xml"/><Relationship Id="rId57" Type="http://schemas.openxmlformats.org/officeDocument/2006/relationships/ctrlProp" Target="../ctrlProps/ctrlProp156.xml"/><Relationship Id="rId106" Type="http://schemas.openxmlformats.org/officeDocument/2006/relationships/ctrlProp" Target="../ctrlProps/ctrlProp205.xml"/><Relationship Id="rId127" Type="http://schemas.openxmlformats.org/officeDocument/2006/relationships/ctrlProp" Target="../ctrlProps/ctrlProp22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52" Type="http://schemas.openxmlformats.org/officeDocument/2006/relationships/ctrlProp" Target="../ctrlProps/ctrlProp151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94" Type="http://schemas.openxmlformats.org/officeDocument/2006/relationships/ctrlProp" Target="../ctrlProps/ctrlProp193.xml"/><Relationship Id="rId99" Type="http://schemas.openxmlformats.org/officeDocument/2006/relationships/ctrlProp" Target="../ctrlProps/ctrlProp198.xml"/><Relationship Id="rId101" Type="http://schemas.openxmlformats.org/officeDocument/2006/relationships/ctrlProp" Target="../ctrlProps/ctrlProp200.xml"/><Relationship Id="rId122" Type="http://schemas.openxmlformats.org/officeDocument/2006/relationships/ctrlProp" Target="../ctrlProps/ctrlProp221.xml"/><Relationship Id="rId143" Type="http://schemas.openxmlformats.org/officeDocument/2006/relationships/ctrlProp" Target="../ctrlProps/ctrlProp242.xml"/><Relationship Id="rId148" Type="http://schemas.openxmlformats.org/officeDocument/2006/relationships/ctrlProp" Target="../ctrlProps/ctrlProp247.xml"/><Relationship Id="rId164" Type="http://schemas.openxmlformats.org/officeDocument/2006/relationships/ctrlProp" Target="../ctrlProps/ctrlProp263.xml"/><Relationship Id="rId169" Type="http://schemas.openxmlformats.org/officeDocument/2006/relationships/ctrlProp" Target="../ctrlProps/ctrlProp268.xml"/><Relationship Id="rId185" Type="http://schemas.openxmlformats.org/officeDocument/2006/relationships/ctrlProp" Target="../ctrlProps/ctrlProp284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80" Type="http://schemas.openxmlformats.org/officeDocument/2006/relationships/ctrlProp" Target="../ctrlProps/ctrlProp279.xml"/><Relationship Id="rId210" Type="http://schemas.openxmlformats.org/officeDocument/2006/relationships/ctrlProp" Target="../ctrlProps/ctrlProp309.xml"/><Relationship Id="rId215" Type="http://schemas.openxmlformats.org/officeDocument/2006/relationships/ctrlProp" Target="../ctrlProps/ctrlProp314.xml"/><Relationship Id="rId26" Type="http://schemas.openxmlformats.org/officeDocument/2006/relationships/ctrlProp" Target="../ctrlProps/ctrlProp125.xml"/><Relationship Id="rId47" Type="http://schemas.openxmlformats.org/officeDocument/2006/relationships/ctrlProp" Target="../ctrlProps/ctrlProp146.xml"/><Relationship Id="rId68" Type="http://schemas.openxmlformats.org/officeDocument/2006/relationships/ctrlProp" Target="../ctrlProps/ctrlProp167.xml"/><Relationship Id="rId89" Type="http://schemas.openxmlformats.org/officeDocument/2006/relationships/ctrlProp" Target="../ctrlProps/ctrlProp188.xml"/><Relationship Id="rId112" Type="http://schemas.openxmlformats.org/officeDocument/2006/relationships/ctrlProp" Target="../ctrlProps/ctrlProp211.xml"/><Relationship Id="rId133" Type="http://schemas.openxmlformats.org/officeDocument/2006/relationships/ctrlProp" Target="../ctrlProps/ctrlProp232.xml"/><Relationship Id="rId154" Type="http://schemas.openxmlformats.org/officeDocument/2006/relationships/ctrlProp" Target="../ctrlProps/ctrlProp253.xml"/><Relationship Id="rId175" Type="http://schemas.openxmlformats.org/officeDocument/2006/relationships/ctrlProp" Target="../ctrlProps/ctrlProp274.xml"/><Relationship Id="rId196" Type="http://schemas.openxmlformats.org/officeDocument/2006/relationships/ctrlProp" Target="../ctrlProps/ctrlProp295.xml"/><Relationship Id="rId200" Type="http://schemas.openxmlformats.org/officeDocument/2006/relationships/ctrlProp" Target="../ctrlProps/ctrlProp299.xml"/><Relationship Id="rId16" Type="http://schemas.openxmlformats.org/officeDocument/2006/relationships/ctrlProp" Target="../ctrlProps/ctrlProp115.xml"/><Relationship Id="rId221" Type="http://schemas.openxmlformats.org/officeDocument/2006/relationships/ctrlProp" Target="../ctrlProps/ctrlProp320.xml"/><Relationship Id="rId37" Type="http://schemas.openxmlformats.org/officeDocument/2006/relationships/ctrlProp" Target="../ctrlProps/ctrlProp136.xml"/><Relationship Id="rId58" Type="http://schemas.openxmlformats.org/officeDocument/2006/relationships/ctrlProp" Target="../ctrlProps/ctrlProp157.xml"/><Relationship Id="rId79" Type="http://schemas.openxmlformats.org/officeDocument/2006/relationships/ctrlProp" Target="../ctrlProps/ctrlProp178.xml"/><Relationship Id="rId102" Type="http://schemas.openxmlformats.org/officeDocument/2006/relationships/ctrlProp" Target="../ctrlProps/ctrlProp201.xml"/><Relationship Id="rId123" Type="http://schemas.openxmlformats.org/officeDocument/2006/relationships/ctrlProp" Target="../ctrlProps/ctrlProp222.xml"/><Relationship Id="rId144" Type="http://schemas.openxmlformats.org/officeDocument/2006/relationships/ctrlProp" Target="../ctrlProps/ctrlProp243.xml"/><Relationship Id="rId90" Type="http://schemas.openxmlformats.org/officeDocument/2006/relationships/ctrlProp" Target="../ctrlProps/ctrlProp189.xml"/><Relationship Id="rId165" Type="http://schemas.openxmlformats.org/officeDocument/2006/relationships/ctrlProp" Target="../ctrlProps/ctrlProp264.xml"/><Relationship Id="rId186" Type="http://schemas.openxmlformats.org/officeDocument/2006/relationships/ctrlProp" Target="../ctrlProps/ctrlProp285.xml"/><Relationship Id="rId211" Type="http://schemas.openxmlformats.org/officeDocument/2006/relationships/ctrlProp" Target="../ctrlProps/ctrlProp310.xml"/><Relationship Id="rId27" Type="http://schemas.openxmlformats.org/officeDocument/2006/relationships/ctrlProp" Target="../ctrlProps/ctrlProp126.xml"/><Relationship Id="rId48" Type="http://schemas.openxmlformats.org/officeDocument/2006/relationships/ctrlProp" Target="../ctrlProps/ctrlProp147.xml"/><Relationship Id="rId69" Type="http://schemas.openxmlformats.org/officeDocument/2006/relationships/ctrlProp" Target="../ctrlProps/ctrlProp168.xml"/><Relationship Id="rId113" Type="http://schemas.openxmlformats.org/officeDocument/2006/relationships/ctrlProp" Target="../ctrlProps/ctrlProp212.xml"/><Relationship Id="rId134" Type="http://schemas.openxmlformats.org/officeDocument/2006/relationships/ctrlProp" Target="../ctrlProps/ctrlProp233.xml"/><Relationship Id="rId80" Type="http://schemas.openxmlformats.org/officeDocument/2006/relationships/ctrlProp" Target="../ctrlProps/ctrlProp179.xml"/><Relationship Id="rId155" Type="http://schemas.openxmlformats.org/officeDocument/2006/relationships/ctrlProp" Target="../ctrlProps/ctrlProp254.xml"/><Relationship Id="rId176" Type="http://schemas.openxmlformats.org/officeDocument/2006/relationships/ctrlProp" Target="../ctrlProps/ctrlProp275.xml"/><Relationship Id="rId197" Type="http://schemas.openxmlformats.org/officeDocument/2006/relationships/ctrlProp" Target="../ctrlProps/ctrlProp296.xml"/><Relationship Id="rId201" Type="http://schemas.openxmlformats.org/officeDocument/2006/relationships/ctrlProp" Target="../ctrlProps/ctrlProp300.xml"/><Relationship Id="rId222" Type="http://schemas.openxmlformats.org/officeDocument/2006/relationships/ctrlProp" Target="../ctrlProps/ctrlProp321.xml"/><Relationship Id="rId17" Type="http://schemas.openxmlformats.org/officeDocument/2006/relationships/ctrlProp" Target="../ctrlProps/ctrlProp116.xml"/><Relationship Id="rId38" Type="http://schemas.openxmlformats.org/officeDocument/2006/relationships/ctrlProp" Target="../ctrlProps/ctrlProp137.xml"/><Relationship Id="rId59" Type="http://schemas.openxmlformats.org/officeDocument/2006/relationships/ctrlProp" Target="../ctrlProps/ctrlProp158.xml"/><Relationship Id="rId103" Type="http://schemas.openxmlformats.org/officeDocument/2006/relationships/ctrlProp" Target="../ctrlProps/ctrlProp202.xml"/><Relationship Id="rId124" Type="http://schemas.openxmlformats.org/officeDocument/2006/relationships/ctrlProp" Target="../ctrlProps/ctrlProp223.xml"/><Relationship Id="rId70" Type="http://schemas.openxmlformats.org/officeDocument/2006/relationships/ctrlProp" Target="../ctrlProps/ctrlProp169.xml"/><Relationship Id="rId91" Type="http://schemas.openxmlformats.org/officeDocument/2006/relationships/ctrlProp" Target="../ctrlProps/ctrlProp190.xml"/><Relationship Id="rId145" Type="http://schemas.openxmlformats.org/officeDocument/2006/relationships/ctrlProp" Target="../ctrlProps/ctrlProp244.xml"/><Relationship Id="rId166" Type="http://schemas.openxmlformats.org/officeDocument/2006/relationships/ctrlProp" Target="../ctrlProps/ctrlProp265.xml"/><Relationship Id="rId187" Type="http://schemas.openxmlformats.org/officeDocument/2006/relationships/ctrlProp" Target="../ctrlProps/ctrlProp286.xml"/><Relationship Id="rId1" Type="http://schemas.openxmlformats.org/officeDocument/2006/relationships/drawing" Target="../drawings/drawing6.xml"/><Relationship Id="rId212" Type="http://schemas.openxmlformats.org/officeDocument/2006/relationships/ctrlProp" Target="../ctrlProps/ctrlProp311.xml"/><Relationship Id="rId28" Type="http://schemas.openxmlformats.org/officeDocument/2006/relationships/ctrlProp" Target="../ctrlProps/ctrlProp127.xml"/><Relationship Id="rId49" Type="http://schemas.openxmlformats.org/officeDocument/2006/relationships/ctrlProp" Target="../ctrlProps/ctrlProp148.xml"/><Relationship Id="rId114" Type="http://schemas.openxmlformats.org/officeDocument/2006/relationships/ctrlProp" Target="../ctrlProps/ctrlProp213.xml"/><Relationship Id="rId60" Type="http://schemas.openxmlformats.org/officeDocument/2006/relationships/ctrlProp" Target="../ctrlProps/ctrlProp159.xml"/><Relationship Id="rId81" Type="http://schemas.openxmlformats.org/officeDocument/2006/relationships/ctrlProp" Target="../ctrlProps/ctrlProp180.xml"/><Relationship Id="rId135" Type="http://schemas.openxmlformats.org/officeDocument/2006/relationships/ctrlProp" Target="../ctrlProps/ctrlProp234.xml"/><Relationship Id="rId156" Type="http://schemas.openxmlformats.org/officeDocument/2006/relationships/ctrlProp" Target="../ctrlProps/ctrlProp255.xml"/><Relationship Id="rId177" Type="http://schemas.openxmlformats.org/officeDocument/2006/relationships/ctrlProp" Target="../ctrlProps/ctrlProp276.xml"/><Relationship Id="rId198" Type="http://schemas.openxmlformats.org/officeDocument/2006/relationships/ctrlProp" Target="../ctrlProps/ctrlProp297.xml"/><Relationship Id="rId202" Type="http://schemas.openxmlformats.org/officeDocument/2006/relationships/ctrlProp" Target="../ctrlProps/ctrlProp301.xml"/><Relationship Id="rId223" Type="http://schemas.openxmlformats.org/officeDocument/2006/relationships/ctrlProp" Target="../ctrlProps/ctrlProp32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50" Type="http://schemas.openxmlformats.org/officeDocument/2006/relationships/ctrlProp" Target="../ctrlProps/ctrlProp149.xml"/><Relationship Id="rId104" Type="http://schemas.openxmlformats.org/officeDocument/2006/relationships/ctrlProp" Target="../ctrlProps/ctrlProp203.xml"/><Relationship Id="rId125" Type="http://schemas.openxmlformats.org/officeDocument/2006/relationships/ctrlProp" Target="../ctrlProps/ctrlProp224.xml"/><Relationship Id="rId146" Type="http://schemas.openxmlformats.org/officeDocument/2006/relationships/ctrlProp" Target="../ctrlProps/ctrlProp245.xml"/><Relationship Id="rId167" Type="http://schemas.openxmlformats.org/officeDocument/2006/relationships/ctrlProp" Target="../ctrlProps/ctrlProp266.xml"/><Relationship Id="rId188" Type="http://schemas.openxmlformats.org/officeDocument/2006/relationships/ctrlProp" Target="../ctrlProps/ctrlProp287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13" Type="http://schemas.openxmlformats.org/officeDocument/2006/relationships/ctrlProp" Target="../ctrlProps/ctrlProp312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Relationship Id="rId40" Type="http://schemas.openxmlformats.org/officeDocument/2006/relationships/ctrlProp" Target="../ctrlProps/ctrlProp139.xml"/><Relationship Id="rId115" Type="http://schemas.openxmlformats.org/officeDocument/2006/relationships/ctrlProp" Target="../ctrlProps/ctrlProp214.xml"/><Relationship Id="rId136" Type="http://schemas.openxmlformats.org/officeDocument/2006/relationships/ctrlProp" Target="../ctrlProps/ctrlProp235.xml"/><Relationship Id="rId157" Type="http://schemas.openxmlformats.org/officeDocument/2006/relationships/ctrlProp" Target="../ctrlProps/ctrlProp256.xml"/><Relationship Id="rId178" Type="http://schemas.openxmlformats.org/officeDocument/2006/relationships/ctrlProp" Target="../ctrlProps/ctrlProp277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99" Type="http://schemas.openxmlformats.org/officeDocument/2006/relationships/ctrlProp" Target="../ctrlProps/ctrlProp298.xml"/><Relationship Id="rId203" Type="http://schemas.openxmlformats.org/officeDocument/2006/relationships/ctrlProp" Target="../ctrlProps/ctrlProp302.xml"/><Relationship Id="rId19" Type="http://schemas.openxmlformats.org/officeDocument/2006/relationships/ctrlProp" Target="../ctrlProps/ctrlProp118.xml"/><Relationship Id="rId224" Type="http://schemas.openxmlformats.org/officeDocument/2006/relationships/ctrlProp" Target="../ctrlProps/ctrlProp323.xml"/><Relationship Id="rId30" Type="http://schemas.openxmlformats.org/officeDocument/2006/relationships/ctrlProp" Target="../ctrlProps/ctrlProp129.xml"/><Relationship Id="rId105" Type="http://schemas.openxmlformats.org/officeDocument/2006/relationships/ctrlProp" Target="../ctrlProps/ctrlProp204.xml"/><Relationship Id="rId126" Type="http://schemas.openxmlformats.org/officeDocument/2006/relationships/ctrlProp" Target="../ctrlProps/ctrlProp225.xml"/><Relationship Id="rId147" Type="http://schemas.openxmlformats.org/officeDocument/2006/relationships/ctrlProp" Target="../ctrlProps/ctrlProp246.xml"/><Relationship Id="rId168" Type="http://schemas.openxmlformats.org/officeDocument/2006/relationships/ctrlProp" Target="../ctrlProps/ctrlProp26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93" Type="http://schemas.openxmlformats.org/officeDocument/2006/relationships/ctrlProp" Target="../ctrlProps/ctrlProp192.xml"/><Relationship Id="rId189" Type="http://schemas.openxmlformats.org/officeDocument/2006/relationships/ctrlProp" Target="../ctrlProps/ctrlProp28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28" zoomScale="120" zoomScaleNormal="120" workbookViewId="0">
      <selection activeCell="B48" sqref="B48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15">
        <v>1</v>
      </c>
      <c r="B2" s="171" t="s">
        <v>1</v>
      </c>
    </row>
    <row r="3" spans="1:2">
      <c r="A3" s="15">
        <v>2</v>
      </c>
      <c r="B3" s="171" t="s">
        <v>2</v>
      </c>
    </row>
    <row r="4" spans="1:2">
      <c r="A4" s="15">
        <v>3</v>
      </c>
      <c r="B4" s="171" t="s">
        <v>3</v>
      </c>
    </row>
    <row r="5" spans="1:2">
      <c r="A5" s="15">
        <v>4</v>
      </c>
      <c r="B5" s="171" t="s">
        <v>4</v>
      </c>
    </row>
    <row r="6" spans="1:2">
      <c r="A6" s="15">
        <v>5</v>
      </c>
      <c r="B6" s="171" t="s">
        <v>5</v>
      </c>
    </row>
    <row r="7" spans="1:2">
      <c r="A7" s="15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15">
        <v>1</v>
      </c>
      <c r="B10" s="175" t="s">
        <v>9</v>
      </c>
    </row>
    <row r="11" spans="1:2">
      <c r="A11" s="15">
        <v>2</v>
      </c>
      <c r="B11" s="171" t="s">
        <v>10</v>
      </c>
    </row>
    <row r="12" spans="1:2">
      <c r="A12" s="15">
        <v>3</v>
      </c>
      <c r="B12" s="173" t="s">
        <v>11</v>
      </c>
    </row>
    <row r="13" spans="1:2">
      <c r="A13" s="15">
        <v>4</v>
      </c>
      <c r="B13" s="171" t="s">
        <v>12</v>
      </c>
    </row>
    <row r="14" spans="1:2">
      <c r="A14" s="15">
        <v>5</v>
      </c>
      <c r="B14" s="171" t="s">
        <v>13</v>
      </c>
    </row>
    <row r="15" spans="1:2">
      <c r="A15" s="15">
        <v>6</v>
      </c>
      <c r="B15" s="171" t="s">
        <v>14</v>
      </c>
    </row>
    <row r="16" spans="1:2">
      <c r="A16" s="15">
        <v>7</v>
      </c>
      <c r="B16" s="171" t="s">
        <v>15</v>
      </c>
    </row>
    <row r="17" spans="1:2">
      <c r="A17" s="15">
        <v>8</v>
      </c>
      <c r="B17" s="171" t="s">
        <v>16</v>
      </c>
    </row>
    <row r="18" spans="1:2">
      <c r="A18" s="15">
        <v>9</v>
      </c>
      <c r="B18" s="171" t="s">
        <v>17</v>
      </c>
    </row>
    <row r="19" spans="1:2">
      <c r="A19" s="15"/>
      <c r="B19" s="171"/>
    </row>
    <row r="20" spans="1:2" ht="20.25">
      <c r="A20" s="169"/>
      <c r="B20" s="170" t="s">
        <v>18</v>
      </c>
    </row>
    <row r="21" spans="1:2">
      <c r="A21" s="15">
        <v>1</v>
      </c>
      <c r="B21" s="171" t="s">
        <v>19</v>
      </c>
    </row>
    <row r="22" spans="1:2">
      <c r="A22" s="15">
        <v>2</v>
      </c>
      <c r="B22" s="171" t="s">
        <v>20</v>
      </c>
    </row>
    <row r="23" spans="1:2">
      <c r="A23" s="15">
        <v>3</v>
      </c>
      <c r="B23" s="171" t="s">
        <v>21</v>
      </c>
    </row>
    <row r="24" spans="1:2">
      <c r="A24" s="15">
        <v>4</v>
      </c>
      <c r="B24" s="171" t="s">
        <v>22</v>
      </c>
    </row>
    <row r="25" spans="1:2">
      <c r="A25" s="15">
        <v>5</v>
      </c>
      <c r="B25" s="171" t="s">
        <v>23</v>
      </c>
    </row>
    <row r="26" spans="1:2">
      <c r="A26" s="15">
        <v>6</v>
      </c>
      <c r="B26" s="171" t="s">
        <v>24</v>
      </c>
    </row>
    <row r="27" spans="1:2">
      <c r="A27" s="15">
        <v>7</v>
      </c>
      <c r="B27" s="171" t="s">
        <v>25</v>
      </c>
    </row>
    <row r="28" spans="1:2">
      <c r="A28" s="15">
        <v>8</v>
      </c>
      <c r="B28" s="171" t="s">
        <v>26</v>
      </c>
    </row>
    <row r="29" spans="1:2">
      <c r="A29" s="15"/>
      <c r="B29" s="171"/>
    </row>
    <row r="30" spans="1:2" ht="20.25">
      <c r="A30" s="169"/>
      <c r="B30" s="170" t="s">
        <v>27</v>
      </c>
    </row>
    <row r="31" spans="1:2">
      <c r="A31" s="15">
        <v>1</v>
      </c>
      <c r="B31" s="171" t="s">
        <v>28</v>
      </c>
    </row>
    <row r="32" spans="1:2">
      <c r="A32" s="15">
        <v>2</v>
      </c>
      <c r="B32" s="171" t="s">
        <v>29</v>
      </c>
    </row>
    <row r="33" spans="1:2">
      <c r="A33" s="15">
        <v>3</v>
      </c>
      <c r="B33" s="171" t="s">
        <v>30</v>
      </c>
    </row>
    <row r="34" spans="1:2">
      <c r="A34" s="15">
        <v>4</v>
      </c>
      <c r="B34" s="171" t="s">
        <v>31</v>
      </c>
    </row>
    <row r="35" spans="1:2">
      <c r="A35" s="15">
        <v>5</v>
      </c>
      <c r="B35" s="171" t="s">
        <v>32</v>
      </c>
    </row>
    <row r="36" spans="1:2">
      <c r="A36" s="15">
        <v>6</v>
      </c>
      <c r="B36" s="171" t="s">
        <v>33</v>
      </c>
    </row>
    <row r="37" spans="1:2">
      <c r="A37" s="15">
        <v>7</v>
      </c>
      <c r="B37" s="171" t="s">
        <v>34</v>
      </c>
    </row>
    <row r="38" spans="1:2">
      <c r="A38" s="15"/>
      <c r="B38" s="171"/>
    </row>
    <row r="40" spans="1:2">
      <c r="A40" s="176" t="s">
        <v>35</v>
      </c>
      <c r="B40" s="177"/>
    </row>
  </sheetData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36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55"/>
      <c r="C3" s="156"/>
      <c r="D3" s="185" t="s">
        <v>37</v>
      </c>
      <c r="E3" s="186"/>
      <c r="F3" s="187" t="s">
        <v>38</v>
      </c>
      <c r="G3" s="188"/>
      <c r="H3" s="185" t="s">
        <v>39</v>
      </c>
      <c r="I3" s="189"/>
    </row>
    <row r="4" spans="2:9" ht="27.95" customHeight="1">
      <c r="B4" s="155" t="s">
        <v>40</v>
      </c>
      <c r="C4" s="156" t="s">
        <v>41</v>
      </c>
      <c r="D4" s="156" t="s">
        <v>42</v>
      </c>
      <c r="E4" s="156" t="s">
        <v>43</v>
      </c>
      <c r="F4" s="157" t="s">
        <v>42</v>
      </c>
      <c r="G4" s="157" t="s">
        <v>43</v>
      </c>
      <c r="H4" s="156" t="s">
        <v>42</v>
      </c>
      <c r="I4" s="164" t="s">
        <v>43</v>
      </c>
    </row>
    <row r="5" spans="2:9" ht="27.95" customHeight="1">
      <c r="B5" s="158" t="s">
        <v>44</v>
      </c>
      <c r="C5" s="15">
        <v>13</v>
      </c>
      <c r="D5" s="15">
        <v>0</v>
      </c>
      <c r="E5" s="15">
        <v>1</v>
      </c>
      <c r="F5" s="159">
        <v>0</v>
      </c>
      <c r="G5" s="159">
        <v>1</v>
      </c>
      <c r="H5" s="15">
        <v>1</v>
      </c>
      <c r="I5" s="165">
        <v>2</v>
      </c>
    </row>
    <row r="6" spans="2:9" ht="27.95" customHeight="1">
      <c r="B6" s="158" t="s">
        <v>45</v>
      </c>
      <c r="C6" s="15">
        <v>20</v>
      </c>
      <c r="D6" s="15">
        <v>0</v>
      </c>
      <c r="E6" s="15">
        <v>1</v>
      </c>
      <c r="F6" s="159">
        <v>1</v>
      </c>
      <c r="G6" s="159">
        <v>2</v>
      </c>
      <c r="H6" s="15">
        <v>2</v>
      </c>
      <c r="I6" s="165">
        <v>3</v>
      </c>
    </row>
    <row r="7" spans="2:9" ht="27.95" customHeight="1">
      <c r="B7" s="158" t="s">
        <v>46</v>
      </c>
      <c r="C7" s="15">
        <v>32</v>
      </c>
      <c r="D7" s="15">
        <v>0</v>
      </c>
      <c r="E7" s="15">
        <v>1</v>
      </c>
      <c r="F7" s="159">
        <v>2</v>
      </c>
      <c r="G7" s="159">
        <v>3</v>
      </c>
      <c r="H7" s="15">
        <v>3</v>
      </c>
      <c r="I7" s="165">
        <v>4</v>
      </c>
    </row>
    <row r="8" spans="2:9" ht="27.95" customHeight="1">
      <c r="B8" s="158" t="s">
        <v>47</v>
      </c>
      <c r="C8" s="15">
        <v>50</v>
      </c>
      <c r="D8" s="15">
        <v>1</v>
      </c>
      <c r="E8" s="15">
        <v>2</v>
      </c>
      <c r="F8" s="159">
        <v>3</v>
      </c>
      <c r="G8" s="159">
        <v>4</v>
      </c>
      <c r="H8" s="15">
        <v>5</v>
      </c>
      <c r="I8" s="165">
        <v>6</v>
      </c>
    </row>
    <row r="9" spans="2:9" ht="27.95" customHeight="1">
      <c r="B9" s="158" t="s">
        <v>48</v>
      </c>
      <c r="C9" s="15">
        <v>80</v>
      </c>
      <c r="D9" s="15">
        <v>2</v>
      </c>
      <c r="E9" s="15">
        <v>3</v>
      </c>
      <c r="F9" s="159">
        <v>5</v>
      </c>
      <c r="G9" s="159">
        <v>6</v>
      </c>
      <c r="H9" s="15">
        <v>7</v>
      </c>
      <c r="I9" s="165">
        <v>8</v>
      </c>
    </row>
    <row r="10" spans="2:9" ht="27.95" customHeight="1">
      <c r="B10" s="158" t="s">
        <v>49</v>
      </c>
      <c r="C10" s="15">
        <v>125</v>
      </c>
      <c r="D10" s="15">
        <v>3</v>
      </c>
      <c r="E10" s="15">
        <v>4</v>
      </c>
      <c r="F10" s="159">
        <v>7</v>
      </c>
      <c r="G10" s="159">
        <v>8</v>
      </c>
      <c r="H10" s="15">
        <v>10</v>
      </c>
      <c r="I10" s="165">
        <v>11</v>
      </c>
    </row>
    <row r="11" spans="2:9" ht="27.95" customHeight="1">
      <c r="B11" s="158" t="s">
        <v>50</v>
      </c>
      <c r="C11" s="15">
        <v>200</v>
      </c>
      <c r="D11" s="15">
        <v>5</v>
      </c>
      <c r="E11" s="15">
        <v>6</v>
      </c>
      <c r="F11" s="159">
        <v>10</v>
      </c>
      <c r="G11" s="159">
        <v>11</v>
      </c>
      <c r="H11" s="15">
        <v>14</v>
      </c>
      <c r="I11" s="165">
        <v>15</v>
      </c>
    </row>
    <row r="12" spans="2:9" ht="27.95" customHeight="1">
      <c r="B12" s="160" t="s">
        <v>51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52</v>
      </c>
      <c r="C14" s="163"/>
      <c r="D14" s="163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O45" sqref="O45"/>
    </sheetView>
  </sheetViews>
  <sheetFormatPr defaultColWidth="10.375" defaultRowHeight="16.5" customHeight="1"/>
  <cols>
    <col min="1" max="6" width="10.375" style="70"/>
    <col min="7" max="7" width="7.5" style="70" customWidth="1"/>
    <col min="8" max="9" width="10.375" style="70"/>
    <col min="10" max="10" width="7.5" style="70" customWidth="1"/>
    <col min="11" max="11" width="9.75" style="70" customWidth="1"/>
    <col min="12" max="16384" width="10.375" style="70"/>
  </cols>
  <sheetData>
    <row r="1" spans="1:11" ht="20.25">
      <c r="A1" s="190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>
      <c r="A2" s="101" t="s">
        <v>54</v>
      </c>
      <c r="B2" s="191" t="s">
        <v>55</v>
      </c>
      <c r="C2" s="191"/>
      <c r="D2" s="192" t="s">
        <v>56</v>
      </c>
      <c r="E2" s="192"/>
      <c r="F2" s="191"/>
      <c r="G2" s="191"/>
      <c r="H2" s="102" t="s">
        <v>57</v>
      </c>
      <c r="I2" s="193"/>
      <c r="J2" s="193"/>
      <c r="K2" s="194"/>
    </row>
    <row r="3" spans="1:11" ht="14.25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4.25">
      <c r="A4" s="105" t="s">
        <v>61</v>
      </c>
      <c r="B4" s="201" t="s">
        <v>62</v>
      </c>
      <c r="C4" s="202"/>
      <c r="D4" s="203" t="s">
        <v>63</v>
      </c>
      <c r="E4" s="204"/>
      <c r="F4" s="205" t="s">
        <v>64</v>
      </c>
      <c r="G4" s="206"/>
      <c r="H4" s="203" t="s">
        <v>65</v>
      </c>
      <c r="I4" s="204"/>
      <c r="J4" s="120" t="s">
        <v>66</v>
      </c>
      <c r="K4" s="129" t="s">
        <v>67</v>
      </c>
    </row>
    <row r="5" spans="1:11" ht="14.25">
      <c r="A5" s="108" t="s">
        <v>68</v>
      </c>
      <c r="B5" s="201" t="s">
        <v>69</v>
      </c>
      <c r="C5" s="202"/>
      <c r="D5" s="203" t="s">
        <v>70</v>
      </c>
      <c r="E5" s="204"/>
      <c r="F5" s="205" t="s">
        <v>71</v>
      </c>
      <c r="G5" s="206"/>
      <c r="H5" s="203" t="s">
        <v>72</v>
      </c>
      <c r="I5" s="204"/>
      <c r="J5" s="120" t="s">
        <v>66</v>
      </c>
      <c r="K5" s="129" t="s">
        <v>67</v>
      </c>
    </row>
    <row r="6" spans="1:11" ht="14.25">
      <c r="A6" s="105" t="s">
        <v>73</v>
      </c>
      <c r="B6" s="109">
        <v>3</v>
      </c>
      <c r="C6" s="110">
        <v>5</v>
      </c>
      <c r="D6" s="108" t="s">
        <v>74</v>
      </c>
      <c r="E6" s="122"/>
      <c r="F6" s="205">
        <v>45003</v>
      </c>
      <c r="G6" s="206"/>
      <c r="H6" s="203" t="s">
        <v>75</v>
      </c>
      <c r="I6" s="204"/>
      <c r="J6" s="120" t="s">
        <v>66</v>
      </c>
      <c r="K6" s="129" t="s">
        <v>67</v>
      </c>
    </row>
    <row r="7" spans="1:11" ht="14.25">
      <c r="A7" s="105" t="s">
        <v>76</v>
      </c>
      <c r="B7" s="207">
        <v>480</v>
      </c>
      <c r="C7" s="208"/>
      <c r="D7" s="108" t="s">
        <v>77</v>
      </c>
      <c r="E7" s="121"/>
      <c r="F7" s="209">
        <v>45005</v>
      </c>
      <c r="G7" s="210"/>
      <c r="H7" s="203" t="s">
        <v>78</v>
      </c>
      <c r="I7" s="204"/>
      <c r="J7" s="120" t="s">
        <v>66</v>
      </c>
      <c r="K7" s="129" t="s">
        <v>67</v>
      </c>
    </row>
    <row r="8" spans="1:11" ht="14.25">
      <c r="A8" s="132"/>
      <c r="B8" s="211"/>
      <c r="C8" s="212"/>
      <c r="D8" s="213" t="s">
        <v>79</v>
      </c>
      <c r="E8" s="214"/>
      <c r="F8" s="209">
        <v>45005</v>
      </c>
      <c r="G8" s="210"/>
      <c r="H8" s="213" t="s">
        <v>80</v>
      </c>
      <c r="I8" s="214"/>
      <c r="J8" s="123" t="s">
        <v>66</v>
      </c>
      <c r="K8" s="130" t="s">
        <v>67</v>
      </c>
    </row>
    <row r="9" spans="1:11" ht="14.2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108" t="s">
        <v>89</v>
      </c>
      <c r="B12" s="119" t="s">
        <v>84</v>
      </c>
      <c r="C12" s="120" t="s">
        <v>85</v>
      </c>
      <c r="D12" s="121"/>
      <c r="E12" s="122" t="s">
        <v>90</v>
      </c>
      <c r="F12" s="119" t="s">
        <v>84</v>
      </c>
      <c r="G12" s="120" t="s">
        <v>85</v>
      </c>
      <c r="H12" s="120" t="s">
        <v>87</v>
      </c>
      <c r="I12" s="122" t="s">
        <v>91</v>
      </c>
      <c r="J12" s="119" t="s">
        <v>84</v>
      </c>
      <c r="K12" s="129" t="s">
        <v>85</v>
      </c>
    </row>
    <row r="13" spans="1:11" ht="14.25">
      <c r="A13" s="108" t="s">
        <v>92</v>
      </c>
      <c r="B13" s="119" t="s">
        <v>84</v>
      </c>
      <c r="C13" s="120" t="s">
        <v>85</v>
      </c>
      <c r="D13" s="121"/>
      <c r="E13" s="122" t="s">
        <v>93</v>
      </c>
      <c r="F13" s="120" t="s">
        <v>94</v>
      </c>
      <c r="G13" s="120" t="s">
        <v>95</v>
      </c>
      <c r="H13" s="120" t="s">
        <v>87</v>
      </c>
      <c r="I13" s="122" t="s">
        <v>96</v>
      </c>
      <c r="J13" s="119" t="s">
        <v>84</v>
      </c>
      <c r="K13" s="129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111" t="s">
        <v>102</v>
      </c>
      <c r="B17" s="120" t="s">
        <v>94</v>
      </c>
      <c r="C17" s="120" t="s">
        <v>95</v>
      </c>
      <c r="D17" s="106"/>
      <c r="E17" s="124" t="s">
        <v>103</v>
      </c>
      <c r="F17" s="120" t="s">
        <v>94</v>
      </c>
      <c r="G17" s="120" t="s">
        <v>95</v>
      </c>
      <c r="H17" s="142"/>
      <c r="I17" s="124" t="s">
        <v>104</v>
      </c>
      <c r="J17" s="120" t="s">
        <v>94</v>
      </c>
      <c r="K17" s="129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3" t="s">
        <v>108</v>
      </c>
      <c r="B21" s="124" t="s">
        <v>109</v>
      </c>
      <c r="C21" s="124" t="s">
        <v>110</v>
      </c>
      <c r="D21" s="124" t="s">
        <v>111</v>
      </c>
      <c r="E21" s="124" t="s">
        <v>112</v>
      </c>
      <c r="F21" s="124" t="s">
        <v>113</v>
      </c>
      <c r="G21" s="124" t="s">
        <v>114</v>
      </c>
      <c r="H21" s="124" t="s">
        <v>115</v>
      </c>
      <c r="I21" s="124" t="s">
        <v>116</v>
      </c>
      <c r="J21" s="124" t="s">
        <v>117</v>
      </c>
      <c r="K21" s="97" t="s">
        <v>118</v>
      </c>
    </row>
    <row r="22" spans="1:22" ht="16.5" customHeight="1">
      <c r="A22" s="25" t="s">
        <v>119</v>
      </c>
      <c r="B22" s="144"/>
      <c r="C22" s="144"/>
      <c r="D22" s="144" t="s">
        <v>94</v>
      </c>
      <c r="E22" s="144" t="s">
        <v>94</v>
      </c>
      <c r="F22" s="144" t="s">
        <v>94</v>
      </c>
      <c r="G22" s="144" t="s">
        <v>94</v>
      </c>
      <c r="H22" s="144" t="s">
        <v>94</v>
      </c>
      <c r="I22" s="144"/>
      <c r="J22" s="144"/>
      <c r="K22" s="153"/>
    </row>
    <row r="23" spans="1:22" ht="16.5" customHeight="1">
      <c r="A23" s="27" t="s">
        <v>120</v>
      </c>
      <c r="B23" s="144"/>
      <c r="C23" s="144"/>
      <c r="D23" s="144" t="s">
        <v>94</v>
      </c>
      <c r="E23" s="144" t="s">
        <v>94</v>
      </c>
      <c r="F23" s="144" t="s">
        <v>94</v>
      </c>
      <c r="G23" s="144" t="s">
        <v>94</v>
      </c>
      <c r="H23" s="144" t="s">
        <v>94</v>
      </c>
      <c r="I23" s="144"/>
      <c r="J23" s="144"/>
      <c r="K23" s="154"/>
    </row>
    <row r="24" spans="1:22" ht="16.5" customHeight="1">
      <c r="A24" s="25" t="s">
        <v>121</v>
      </c>
      <c r="B24" s="144"/>
      <c r="C24" s="144"/>
      <c r="D24" s="144" t="s">
        <v>94</v>
      </c>
      <c r="E24" s="144" t="s">
        <v>94</v>
      </c>
      <c r="F24" s="144" t="s">
        <v>94</v>
      </c>
      <c r="G24" s="144" t="s">
        <v>94</v>
      </c>
      <c r="H24" s="144" t="s">
        <v>94</v>
      </c>
      <c r="I24" s="144"/>
      <c r="J24" s="144"/>
      <c r="K24" s="154"/>
    </row>
    <row r="25" spans="1:22" ht="16.5" customHeight="1">
      <c r="A25" s="112"/>
      <c r="B25" s="144"/>
      <c r="C25" s="144"/>
      <c r="D25" s="144"/>
      <c r="E25" s="144"/>
      <c r="F25" s="144"/>
      <c r="G25" s="144"/>
      <c r="H25" s="144"/>
      <c r="I25" s="144"/>
      <c r="J25" s="144"/>
      <c r="K25" s="95"/>
    </row>
    <row r="26" spans="1:22" ht="16.5" customHeight="1">
      <c r="A26" s="112"/>
      <c r="B26" s="144"/>
      <c r="C26" s="144"/>
      <c r="D26" s="144"/>
      <c r="E26" s="144"/>
      <c r="F26" s="144"/>
      <c r="G26" s="144"/>
      <c r="H26" s="144"/>
      <c r="I26" s="144"/>
      <c r="J26" s="144"/>
      <c r="K26" s="95"/>
    </row>
    <row r="27" spans="1:22" ht="16.5" customHeight="1">
      <c r="A27" s="112"/>
      <c r="B27" s="144"/>
      <c r="C27" s="144"/>
      <c r="D27" s="144"/>
      <c r="E27" s="144"/>
      <c r="F27" s="144"/>
      <c r="G27" s="144"/>
      <c r="H27" s="144"/>
      <c r="I27" s="144"/>
      <c r="J27" s="144"/>
      <c r="K27" s="95"/>
    </row>
    <row r="28" spans="1:22" ht="16.5" customHeight="1">
      <c r="A28" s="112"/>
      <c r="B28" s="144"/>
      <c r="C28" s="144"/>
      <c r="D28" s="144"/>
      <c r="E28" s="144"/>
      <c r="F28" s="144"/>
      <c r="G28" s="144"/>
      <c r="H28" s="144"/>
      <c r="I28" s="144"/>
      <c r="J28" s="144"/>
      <c r="K28" s="95"/>
    </row>
    <row r="29" spans="1:22" ht="18" customHeight="1">
      <c r="A29" s="228" t="s">
        <v>122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123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124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7" t="s">
        <v>125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126</v>
      </c>
      <c r="B34" s="241"/>
      <c r="C34" s="120" t="s">
        <v>66</v>
      </c>
      <c r="D34" s="120" t="s">
        <v>67</v>
      </c>
      <c r="E34" s="242" t="s">
        <v>127</v>
      </c>
      <c r="F34" s="243"/>
      <c r="G34" s="243"/>
      <c r="H34" s="243"/>
      <c r="I34" s="243"/>
      <c r="J34" s="243"/>
      <c r="K34" s="244"/>
    </row>
    <row r="35" spans="1:11" ht="14.25">
      <c r="A35" s="245" t="s">
        <v>128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>
      <c r="A36" s="415" t="s">
        <v>343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>
      <c r="A37" s="416" t="s">
        <v>344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4.25">
      <c r="A38" s="416" t="s">
        <v>345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4.25">
      <c r="A39" s="416" t="s">
        <v>346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4.25">
      <c r="A40" s="416" t="s">
        <v>347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4.2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4.2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4.25">
      <c r="A43" s="251" t="s">
        <v>129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8" t="s">
        <v>130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>
      <c r="A45" s="138" t="s">
        <v>131</v>
      </c>
      <c r="B45" s="135" t="s">
        <v>94</v>
      </c>
      <c r="C45" s="135" t="s">
        <v>95</v>
      </c>
      <c r="D45" s="135" t="s">
        <v>87</v>
      </c>
      <c r="E45" s="140" t="s">
        <v>132</v>
      </c>
      <c r="F45" s="135" t="s">
        <v>94</v>
      </c>
      <c r="G45" s="135" t="s">
        <v>95</v>
      </c>
      <c r="H45" s="135" t="s">
        <v>87</v>
      </c>
      <c r="I45" s="140" t="s">
        <v>133</v>
      </c>
      <c r="J45" s="135" t="s">
        <v>94</v>
      </c>
      <c r="K45" s="151" t="s">
        <v>95</v>
      </c>
    </row>
    <row r="46" spans="1:11" ht="14.25">
      <c r="A46" s="111" t="s">
        <v>86</v>
      </c>
      <c r="B46" s="120" t="s">
        <v>94</v>
      </c>
      <c r="C46" s="120" t="s">
        <v>95</v>
      </c>
      <c r="D46" s="120" t="s">
        <v>87</v>
      </c>
      <c r="E46" s="124" t="s">
        <v>93</v>
      </c>
      <c r="F46" s="120" t="s">
        <v>94</v>
      </c>
      <c r="G46" s="120" t="s">
        <v>95</v>
      </c>
      <c r="H46" s="120" t="s">
        <v>87</v>
      </c>
      <c r="I46" s="124" t="s">
        <v>104</v>
      </c>
      <c r="J46" s="120" t="s">
        <v>94</v>
      </c>
      <c r="K46" s="129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1"/>
    </row>
    <row r="48" spans="1:11" ht="14.25">
      <c r="A48" s="245" t="s">
        <v>134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>
      <c r="A50" s="145" t="s">
        <v>135</v>
      </c>
      <c r="B50" s="254" t="s">
        <v>136</v>
      </c>
      <c r="C50" s="254"/>
      <c r="D50" s="146" t="s">
        <v>137</v>
      </c>
      <c r="E50" s="147" t="s">
        <v>138</v>
      </c>
      <c r="F50" s="148" t="s">
        <v>139</v>
      </c>
      <c r="G50" s="149" t="s">
        <v>140</v>
      </c>
      <c r="H50" s="255" t="s">
        <v>141</v>
      </c>
      <c r="I50" s="256"/>
      <c r="J50" s="257" t="s">
        <v>142</v>
      </c>
      <c r="K50" s="258"/>
    </row>
    <row r="51" spans="1:11" ht="14.25">
      <c r="A51" s="245" t="s">
        <v>143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45" t="s">
        <v>135</v>
      </c>
      <c r="B53" s="254" t="s">
        <v>136</v>
      </c>
      <c r="C53" s="254"/>
      <c r="D53" s="146" t="s">
        <v>137</v>
      </c>
      <c r="E53" s="150"/>
      <c r="F53" s="148" t="s">
        <v>144</v>
      </c>
      <c r="G53" s="149"/>
      <c r="H53" s="255" t="s">
        <v>141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7</xdr:col>
                    <xdr:colOff>28575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7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7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7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10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10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66675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66675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10</xdr:col>
                    <xdr:colOff>47625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10</xdr:col>
                    <xdr:colOff>38100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10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3"/>
  <sheetViews>
    <sheetView zoomScale="90" zoomScaleNormal="90" workbookViewId="0">
      <selection activeCell="K18" sqref="K18"/>
    </sheetView>
  </sheetViews>
  <sheetFormatPr defaultColWidth="9" defaultRowHeight="26.1" customHeight="1"/>
  <cols>
    <col min="1" max="1" width="27.5" style="38" customWidth="1"/>
    <col min="2" max="7" width="10.625" style="38" customWidth="1"/>
    <col min="8" max="8" width="10.625" style="38" hidden="1" customWidth="1"/>
    <col min="9" max="9" width="2.125" style="38" customWidth="1"/>
    <col min="10" max="16" width="10.625" style="38" customWidth="1"/>
    <col min="17" max="16372" width="9" style="38"/>
  </cols>
  <sheetData>
    <row r="1" spans="1:16" s="37" customFormat="1" ht="27.75" customHeight="1">
      <c r="A1" s="262" t="s">
        <v>145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37" customFormat="1" ht="18.75" customHeight="1">
      <c r="A2" s="35" t="s">
        <v>146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60"/>
      <c r="L2" s="266" t="s">
        <v>147</v>
      </c>
      <c r="M2" s="266"/>
      <c r="N2" s="266"/>
      <c r="O2" s="266"/>
      <c r="P2" s="266"/>
    </row>
    <row r="3" spans="1:16" s="37" customFormat="1" ht="18.95" customHeight="1">
      <c r="A3" s="268" t="s">
        <v>148</v>
      </c>
      <c r="B3" s="40" t="s">
        <v>110</v>
      </c>
      <c r="C3" s="40" t="s">
        <v>111</v>
      </c>
      <c r="D3" s="41" t="s">
        <v>112</v>
      </c>
      <c r="E3" s="40" t="s">
        <v>113</v>
      </c>
      <c r="F3" s="40" t="s">
        <v>114</v>
      </c>
      <c r="G3" s="40" t="s">
        <v>115</v>
      </c>
      <c r="H3" s="40" t="s">
        <v>116</v>
      </c>
      <c r="I3" s="270"/>
      <c r="J3" s="267" t="s">
        <v>149</v>
      </c>
      <c r="K3" s="267"/>
      <c r="L3" s="267"/>
      <c r="M3" s="267"/>
      <c r="N3" s="267"/>
      <c r="O3" s="267"/>
      <c r="P3" s="267"/>
    </row>
    <row r="4" spans="1:16" s="37" customFormat="1" ht="18.75" customHeight="1">
      <c r="A4" s="268"/>
      <c r="B4" s="40"/>
      <c r="C4" s="40"/>
      <c r="D4" s="41"/>
      <c r="E4" s="40"/>
      <c r="F4" s="40"/>
      <c r="G4" s="40"/>
      <c r="H4" s="40"/>
      <c r="I4" s="270"/>
      <c r="J4" s="61" t="s">
        <v>150</v>
      </c>
      <c r="K4" s="61" t="s">
        <v>151</v>
      </c>
      <c r="L4" s="62" t="s">
        <v>112</v>
      </c>
      <c r="M4" s="61" t="s">
        <v>152</v>
      </c>
      <c r="N4" s="61" t="s">
        <v>153</v>
      </c>
      <c r="O4" s="61" t="s">
        <v>115</v>
      </c>
      <c r="P4" s="61" t="s">
        <v>116</v>
      </c>
    </row>
    <row r="5" spans="1:16" s="37" customFormat="1" ht="19.5" customHeight="1">
      <c r="A5" s="42" t="s">
        <v>154</v>
      </c>
      <c r="B5" s="43">
        <f>C5-1</f>
        <v>54</v>
      </c>
      <c r="C5" s="43">
        <f>D5-2</f>
        <v>55</v>
      </c>
      <c r="D5" s="44">
        <v>57</v>
      </c>
      <c r="E5" s="43">
        <f>D5+2</f>
        <v>59</v>
      </c>
      <c r="F5" s="43">
        <f>E5+2</f>
        <v>61</v>
      </c>
      <c r="G5" s="43">
        <f>F5+1</f>
        <v>62</v>
      </c>
      <c r="H5" s="43">
        <f>G5+1</f>
        <v>63</v>
      </c>
      <c r="I5" s="270"/>
      <c r="J5" s="63" t="s">
        <v>155</v>
      </c>
      <c r="K5" s="413" t="s">
        <v>337</v>
      </c>
      <c r="L5" s="64"/>
      <c r="M5" s="64" t="s">
        <v>155</v>
      </c>
      <c r="N5" s="64" t="s">
        <v>155</v>
      </c>
      <c r="O5" s="63"/>
      <c r="P5" s="64"/>
    </row>
    <row r="6" spans="1:16" s="37" customFormat="1" ht="19.5" customHeight="1">
      <c r="A6" s="42" t="s">
        <v>156</v>
      </c>
      <c r="B6" s="43">
        <f t="shared" ref="B6:B8" si="0">C6-4</f>
        <v>80</v>
      </c>
      <c r="C6" s="43">
        <f t="shared" ref="C6:C8" si="1">D6-4</f>
        <v>84</v>
      </c>
      <c r="D6" s="44">
        <v>88</v>
      </c>
      <c r="E6" s="43">
        <f t="shared" ref="E6:E8" si="2">D6+4</f>
        <v>92</v>
      </c>
      <c r="F6" s="43">
        <f>E6+4</f>
        <v>96</v>
      </c>
      <c r="G6" s="43">
        <f t="shared" ref="G6:G8" si="3">F6+6</f>
        <v>102</v>
      </c>
      <c r="H6" s="43">
        <f>G6+6</f>
        <v>108</v>
      </c>
      <c r="I6" s="270"/>
      <c r="J6" s="64" t="s">
        <v>155</v>
      </c>
      <c r="K6" s="414" t="s">
        <v>338</v>
      </c>
      <c r="L6" s="65"/>
      <c r="M6" s="65" t="s">
        <v>155</v>
      </c>
      <c r="N6" s="65" t="s">
        <v>155</v>
      </c>
      <c r="O6" s="63"/>
      <c r="P6" s="63"/>
    </row>
    <row r="7" spans="1:16" s="37" customFormat="1" ht="19.5" customHeight="1">
      <c r="A7" s="42" t="s">
        <v>157</v>
      </c>
      <c r="B7" s="43">
        <f t="shared" si="0"/>
        <v>72</v>
      </c>
      <c r="C7" s="43">
        <f t="shared" si="1"/>
        <v>76</v>
      </c>
      <c r="D7" s="44">
        <v>80</v>
      </c>
      <c r="E7" s="43">
        <f t="shared" si="2"/>
        <v>84</v>
      </c>
      <c r="F7" s="43">
        <f>E7+5</f>
        <v>89</v>
      </c>
      <c r="G7" s="43">
        <f t="shared" si="3"/>
        <v>95</v>
      </c>
      <c r="H7" s="43">
        <f>G7+7</f>
        <v>102</v>
      </c>
      <c r="I7" s="270"/>
      <c r="J7" s="64" t="s">
        <v>155</v>
      </c>
      <c r="K7" s="414" t="s">
        <v>339</v>
      </c>
      <c r="L7" s="64"/>
      <c r="M7" s="64" t="s">
        <v>155</v>
      </c>
      <c r="N7" s="64" t="s">
        <v>155</v>
      </c>
      <c r="O7" s="63"/>
      <c r="P7" s="63"/>
    </row>
    <row r="8" spans="1:16" s="37" customFormat="1" ht="19.5" customHeight="1">
      <c r="A8" s="42" t="s">
        <v>158</v>
      </c>
      <c r="B8" s="43">
        <f t="shared" si="0"/>
        <v>86</v>
      </c>
      <c r="C8" s="43">
        <f t="shared" si="1"/>
        <v>90</v>
      </c>
      <c r="D8" s="44">
        <v>94</v>
      </c>
      <c r="E8" s="43">
        <f t="shared" si="2"/>
        <v>98</v>
      </c>
      <c r="F8" s="43">
        <f>E8+5</f>
        <v>103</v>
      </c>
      <c r="G8" s="43">
        <f t="shared" si="3"/>
        <v>109</v>
      </c>
      <c r="H8" s="43">
        <f>G8+7</f>
        <v>116</v>
      </c>
      <c r="I8" s="270"/>
      <c r="J8" s="64" t="s">
        <v>155</v>
      </c>
      <c r="K8" s="414" t="s">
        <v>338</v>
      </c>
      <c r="L8" s="64"/>
      <c r="M8" s="64" t="s">
        <v>155</v>
      </c>
      <c r="N8" s="64" t="s">
        <v>155</v>
      </c>
      <c r="O8" s="63"/>
      <c r="P8" s="64"/>
    </row>
    <row r="9" spans="1:16" s="37" customFormat="1" ht="19.5" hidden="1" customHeight="1">
      <c r="A9" s="42" t="s">
        <v>159</v>
      </c>
      <c r="B9" s="45">
        <f>C9-1</f>
        <v>-2</v>
      </c>
      <c r="C9" s="45">
        <f>D9-1</f>
        <v>-1</v>
      </c>
      <c r="D9" s="46">
        <v>0</v>
      </c>
      <c r="E9" s="45">
        <f>D9+1</f>
        <v>1</v>
      </c>
      <c r="F9" s="45">
        <f>E9+1</f>
        <v>2</v>
      </c>
      <c r="G9" s="45">
        <f>F9+1.2</f>
        <v>3.2</v>
      </c>
      <c r="H9" s="45">
        <f>G9+1.2</f>
        <v>4.4000000000000004</v>
      </c>
      <c r="I9" s="270"/>
      <c r="J9" s="64"/>
      <c r="K9" s="64"/>
      <c r="L9" s="64"/>
      <c r="M9" s="64"/>
      <c r="N9" s="64"/>
      <c r="O9" s="64"/>
      <c r="P9" s="64"/>
    </row>
    <row r="10" spans="1:16" s="37" customFormat="1" ht="19.5" hidden="1" customHeight="1">
      <c r="A10" s="42" t="s">
        <v>160</v>
      </c>
      <c r="B10" s="45">
        <f>C10-0.5</f>
        <v>-1</v>
      </c>
      <c r="C10" s="45">
        <f>D10-0.5</f>
        <v>-0.5</v>
      </c>
      <c r="D10" s="46">
        <v>0</v>
      </c>
      <c r="E10" s="45">
        <f t="shared" ref="E10:H10" si="4">D10+0.5</f>
        <v>0.5</v>
      </c>
      <c r="F10" s="45">
        <f t="shared" si="4"/>
        <v>1</v>
      </c>
      <c r="G10" s="45">
        <f t="shared" si="4"/>
        <v>1.5</v>
      </c>
      <c r="H10" s="45">
        <f t="shared" si="4"/>
        <v>2</v>
      </c>
      <c r="I10" s="270"/>
      <c r="J10" s="64"/>
      <c r="K10" s="64"/>
      <c r="L10" s="64"/>
      <c r="M10" s="64"/>
      <c r="N10" s="64"/>
      <c r="O10" s="64"/>
      <c r="P10" s="64"/>
    </row>
    <row r="11" spans="1:16" s="37" customFormat="1" ht="19.5" customHeight="1">
      <c r="A11" s="47" t="s">
        <v>161</v>
      </c>
      <c r="B11" s="48">
        <f>C11-1</f>
        <v>74</v>
      </c>
      <c r="C11" s="48">
        <f>D11-1.5</f>
        <v>75</v>
      </c>
      <c r="D11" s="49">
        <v>76.5</v>
      </c>
      <c r="E11" s="48">
        <f>D11+1.5</f>
        <v>78</v>
      </c>
      <c r="F11" s="48">
        <f>E11+1.5</f>
        <v>79.5</v>
      </c>
      <c r="G11" s="48">
        <f>F11+1.1</f>
        <v>80.599999999999994</v>
      </c>
      <c r="H11" s="48">
        <f>G11+1.1</f>
        <v>81.699999999999989</v>
      </c>
      <c r="I11" s="270"/>
      <c r="J11" s="64" t="s">
        <v>155</v>
      </c>
      <c r="K11" s="414" t="s">
        <v>340</v>
      </c>
      <c r="L11" s="64"/>
      <c r="M11" s="64" t="s">
        <v>155</v>
      </c>
      <c r="N11" s="64" t="s">
        <v>155</v>
      </c>
      <c r="O11" s="64"/>
      <c r="P11" s="64"/>
    </row>
    <row r="12" spans="1:16" s="37" customFormat="1" ht="19.5" customHeight="1">
      <c r="A12" s="42" t="s">
        <v>162</v>
      </c>
      <c r="B12" s="43">
        <f>C12-0.8</f>
        <v>13.999999999999998</v>
      </c>
      <c r="C12" s="43">
        <f>D12-0.8</f>
        <v>14.799999999999999</v>
      </c>
      <c r="D12" s="44">
        <v>15.6</v>
      </c>
      <c r="E12" s="43">
        <f>D12+0.8</f>
        <v>16.399999999999999</v>
      </c>
      <c r="F12" s="43">
        <f>E12+0.8</f>
        <v>17.2</v>
      </c>
      <c r="G12" s="43">
        <f>F12+1.3</f>
        <v>18.5</v>
      </c>
      <c r="H12" s="43">
        <f>G12+1.3</f>
        <v>19.8</v>
      </c>
      <c r="I12" s="270"/>
      <c r="J12" s="64" t="s">
        <v>155</v>
      </c>
      <c r="K12" s="64" t="s">
        <v>163</v>
      </c>
      <c r="L12" s="64"/>
      <c r="M12" s="64" t="s">
        <v>155</v>
      </c>
      <c r="N12" s="64" t="s">
        <v>155</v>
      </c>
      <c r="O12" s="64"/>
      <c r="P12" s="64"/>
    </row>
    <row r="13" spans="1:16" s="37" customFormat="1" ht="19.5" customHeight="1">
      <c r="A13" s="42" t="s">
        <v>164</v>
      </c>
      <c r="B13" s="50">
        <f>C13-0.6</f>
        <v>10.8</v>
      </c>
      <c r="C13" s="50">
        <f>D13-0.6</f>
        <v>11.4</v>
      </c>
      <c r="D13" s="51">
        <v>12</v>
      </c>
      <c r="E13" s="50">
        <f>D13+0.6</f>
        <v>12.6</v>
      </c>
      <c r="F13" s="50">
        <f>E13+0.6</f>
        <v>13.2</v>
      </c>
      <c r="G13" s="52">
        <f>F13+0.95</f>
        <v>14.149999999999999</v>
      </c>
      <c r="H13" s="52">
        <f>G13+0.95</f>
        <v>15.099999999999998</v>
      </c>
      <c r="I13" s="270"/>
      <c r="J13" s="23" t="s">
        <v>155</v>
      </c>
      <c r="K13" s="23" t="s">
        <v>155</v>
      </c>
      <c r="L13" s="64"/>
      <c r="M13" s="64" t="s">
        <v>155</v>
      </c>
      <c r="N13" s="64" t="s">
        <v>155</v>
      </c>
      <c r="O13" s="64"/>
      <c r="P13" s="64"/>
    </row>
    <row r="14" spans="1:16" s="37" customFormat="1" ht="19.5" customHeight="1">
      <c r="A14" s="42" t="s">
        <v>165</v>
      </c>
      <c r="B14" s="50">
        <f>C14-0.4</f>
        <v>7.6999999999999993</v>
      </c>
      <c r="C14" s="50">
        <f>D14-0.4</f>
        <v>8.1</v>
      </c>
      <c r="D14" s="51">
        <v>8.5</v>
      </c>
      <c r="E14" s="50">
        <f>D14+0.4</f>
        <v>8.9</v>
      </c>
      <c r="F14" s="50">
        <f>E14+0.4</f>
        <v>9.3000000000000007</v>
      </c>
      <c r="G14" s="50">
        <f>F14+0.6</f>
        <v>9.9</v>
      </c>
      <c r="H14" s="50">
        <f>G14+0.6</f>
        <v>10.5</v>
      </c>
      <c r="I14" s="271"/>
      <c r="J14" s="64" t="s">
        <v>155</v>
      </c>
      <c r="K14" s="414" t="s">
        <v>341</v>
      </c>
      <c r="L14" s="64"/>
      <c r="M14" s="64" t="s">
        <v>166</v>
      </c>
      <c r="N14" s="64" t="s">
        <v>155</v>
      </c>
      <c r="O14" s="64"/>
      <c r="P14" s="64"/>
    </row>
    <row r="15" spans="1:16" s="37" customFormat="1" ht="19.5" customHeight="1">
      <c r="A15" s="42"/>
      <c r="B15" s="43"/>
      <c r="C15" s="43"/>
      <c r="D15" s="44"/>
      <c r="E15" s="45"/>
      <c r="F15" s="43"/>
      <c r="G15" s="43"/>
      <c r="H15" s="43">
        <f>G15+0.6</f>
        <v>0.6</v>
      </c>
      <c r="I15" s="66"/>
      <c r="J15" s="64"/>
      <c r="K15" s="64"/>
      <c r="L15" s="65"/>
      <c r="M15" s="64"/>
      <c r="N15" s="64"/>
      <c r="O15" s="64"/>
      <c r="P15" s="64"/>
    </row>
    <row r="16" spans="1:16" s="37" customFormat="1" ht="19.5" customHeight="1">
      <c r="A16" s="42"/>
      <c r="B16" s="43"/>
      <c r="C16" s="43"/>
      <c r="D16" s="44"/>
      <c r="E16" s="43"/>
      <c r="F16" s="43"/>
      <c r="G16" s="53"/>
      <c r="H16" s="53">
        <f>G16+0.25</f>
        <v>0.25</v>
      </c>
      <c r="I16" s="66"/>
      <c r="J16" s="64"/>
      <c r="K16" s="64"/>
      <c r="L16" s="64"/>
      <c r="M16" s="64"/>
      <c r="N16" s="64"/>
      <c r="O16" s="64"/>
      <c r="P16" s="64"/>
    </row>
    <row r="17" spans="1:16 16373:16384" s="37" customFormat="1" ht="19.5" customHeight="1">
      <c r="A17" s="54"/>
      <c r="B17" s="50"/>
      <c r="C17" s="50"/>
      <c r="D17" s="55"/>
      <c r="E17" s="50"/>
      <c r="F17" s="50"/>
      <c r="G17" s="50"/>
      <c r="H17" s="50">
        <f t="shared" ref="E17:H17" si="5">G17</f>
        <v>0</v>
      </c>
      <c r="I17" s="66"/>
      <c r="J17" s="64"/>
      <c r="K17" s="414" t="s">
        <v>342</v>
      </c>
      <c r="L17" s="64"/>
      <c r="M17" s="64"/>
      <c r="N17" s="64"/>
      <c r="O17" s="64"/>
      <c r="P17" s="64"/>
    </row>
    <row r="18" spans="1:16 16373:16384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6"/>
      <c r="J18" s="67"/>
      <c r="K18" s="67"/>
      <c r="L18" s="68"/>
      <c r="M18" s="68"/>
      <c r="N18" s="68"/>
      <c r="O18" s="67"/>
      <c r="P18" s="68"/>
    </row>
    <row r="19" spans="1:16 16373:16384" s="38" customFormat="1" ht="26.1" customHeight="1">
      <c r="G19" s="38" t="s">
        <v>170</v>
      </c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 16373:16384" s="38" customFormat="1" ht="14.25">
      <c r="A20" s="58" t="s">
        <v>127</v>
      </c>
      <c r="B20" s="59"/>
      <c r="C20" s="59"/>
      <c r="D20" s="59"/>
      <c r="E20" s="59"/>
      <c r="F20" s="59"/>
      <c r="G20" s="59" t="s">
        <v>171</v>
      </c>
      <c r="H20" s="59"/>
      <c r="I20" s="59"/>
      <c r="J20" s="59"/>
      <c r="K20" s="59"/>
      <c r="L20" s="59"/>
      <c r="M20" s="59"/>
      <c r="N20" s="59"/>
      <c r="O20" s="59"/>
      <c r="P20" s="59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 16373:16384" s="38" customFormat="1" ht="14.25">
      <c r="A21" s="38" t="s">
        <v>172</v>
      </c>
      <c r="B21" s="59"/>
      <c r="C21" s="59"/>
      <c r="D21" s="59"/>
      <c r="E21" s="59"/>
      <c r="F21" s="59"/>
      <c r="G21" s="59" t="s">
        <v>173</v>
      </c>
      <c r="H21" s="59"/>
      <c r="I21" s="59"/>
      <c r="J21" s="59"/>
      <c r="K21" s="59"/>
      <c r="L21" s="59"/>
      <c r="M21" s="59"/>
      <c r="N21" s="59"/>
      <c r="O21" s="59"/>
      <c r="P21" s="59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 16373:16384" s="38" customFormat="1" ht="14.25">
      <c r="A22" s="59"/>
      <c r="B22" s="59"/>
      <c r="C22" s="59"/>
      <c r="D22" s="59"/>
      <c r="E22" s="59"/>
      <c r="G22" s="58"/>
      <c r="H22" s="58"/>
      <c r="J22" s="69"/>
      <c r="K22" s="69"/>
      <c r="M22" s="58"/>
      <c r="N22" s="58"/>
      <c r="O22" s="58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 16373:16384" s="38" customFormat="1" ht="26.1" customHeight="1">
      <c r="A23" s="58" t="s">
        <v>174</v>
      </c>
      <c r="E23" s="58" t="s">
        <v>175</v>
      </c>
      <c r="J23" s="58" t="s">
        <v>176</v>
      </c>
      <c r="K23" s="58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mergeCells count="6">
    <mergeCell ref="A1:P1"/>
    <mergeCell ref="C2:H2"/>
    <mergeCell ref="L2:P2"/>
    <mergeCell ref="J3:P3"/>
    <mergeCell ref="A3:A4"/>
    <mergeCell ref="I2:I14"/>
  </mergeCells>
  <phoneticPr fontId="51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1" workbookViewId="0">
      <selection activeCell="I14" sqref="I14:K14"/>
    </sheetView>
  </sheetViews>
  <sheetFormatPr defaultColWidth="10" defaultRowHeight="16.5" customHeight="1"/>
  <cols>
    <col min="1" max="2" width="10" style="70"/>
    <col min="3" max="3" width="8.375" style="70" customWidth="1"/>
    <col min="4" max="16384" width="10" style="70"/>
  </cols>
  <sheetData>
    <row r="1" spans="1:11" ht="22.5" customHeight="1">
      <c r="A1" s="272" t="s">
        <v>177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>
      <c r="A2" s="101" t="s">
        <v>54</v>
      </c>
      <c r="B2" s="191"/>
      <c r="C2" s="191"/>
      <c r="D2" s="192" t="s">
        <v>56</v>
      </c>
      <c r="E2" s="192"/>
      <c r="F2" s="191"/>
      <c r="G2" s="191"/>
      <c r="H2" s="102" t="s">
        <v>57</v>
      </c>
      <c r="I2" s="193"/>
      <c r="J2" s="193"/>
      <c r="K2" s="194"/>
    </row>
    <row r="3" spans="1:11" ht="16.5" customHeight="1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6.5" customHeight="1">
      <c r="A4" s="105" t="s">
        <v>61</v>
      </c>
      <c r="B4" s="273"/>
      <c r="C4" s="274"/>
      <c r="D4" s="203" t="s">
        <v>63</v>
      </c>
      <c r="E4" s="204"/>
      <c r="F4" s="275"/>
      <c r="G4" s="276"/>
      <c r="H4" s="203" t="s">
        <v>178</v>
      </c>
      <c r="I4" s="204"/>
      <c r="J4" s="120" t="s">
        <v>66</v>
      </c>
      <c r="K4" s="129" t="s">
        <v>67</v>
      </c>
    </row>
    <row r="5" spans="1:11" ht="16.5" customHeight="1">
      <c r="A5" s="108" t="s">
        <v>68</v>
      </c>
      <c r="B5" s="277"/>
      <c r="C5" s="278"/>
      <c r="D5" s="203" t="s">
        <v>179</v>
      </c>
      <c r="E5" s="204"/>
      <c r="F5" s="273"/>
      <c r="G5" s="274"/>
      <c r="H5" s="203" t="s">
        <v>180</v>
      </c>
      <c r="I5" s="204"/>
      <c r="J5" s="120" t="s">
        <v>66</v>
      </c>
      <c r="K5" s="129" t="s">
        <v>67</v>
      </c>
    </row>
    <row r="6" spans="1:11" ht="16.5" customHeight="1">
      <c r="A6" s="105" t="s">
        <v>73</v>
      </c>
      <c r="B6" s="109"/>
      <c r="C6" s="110"/>
      <c r="D6" s="203" t="s">
        <v>181</v>
      </c>
      <c r="E6" s="204"/>
      <c r="F6" s="273"/>
      <c r="G6" s="274"/>
      <c r="H6" s="279" t="s">
        <v>182</v>
      </c>
      <c r="I6" s="280"/>
      <c r="J6" s="280"/>
      <c r="K6" s="281"/>
    </row>
    <row r="7" spans="1:11" ht="16.5" customHeight="1">
      <c r="A7" s="105" t="s">
        <v>76</v>
      </c>
      <c r="B7" s="273"/>
      <c r="C7" s="274"/>
      <c r="D7" s="105" t="s">
        <v>183</v>
      </c>
      <c r="E7" s="107"/>
      <c r="F7" s="273"/>
      <c r="G7" s="274"/>
      <c r="H7" s="282"/>
      <c r="I7" s="201"/>
      <c r="J7" s="201"/>
      <c r="K7" s="202"/>
    </row>
    <row r="8" spans="1:11" ht="16.5" customHeight="1">
      <c r="A8" s="113"/>
      <c r="B8" s="211"/>
      <c r="C8" s="212"/>
      <c r="D8" s="213" t="s">
        <v>79</v>
      </c>
      <c r="E8" s="214"/>
      <c r="F8" s="283"/>
      <c r="G8" s="284"/>
      <c r="H8" s="285"/>
      <c r="I8" s="286"/>
      <c r="J8" s="286"/>
      <c r="K8" s="287"/>
    </row>
    <row r="9" spans="1:11" ht="16.5" customHeight="1">
      <c r="A9" s="288" t="s">
        <v>184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114" t="s">
        <v>83</v>
      </c>
      <c r="B10" s="115" t="s">
        <v>84</v>
      </c>
      <c r="C10" s="116" t="s">
        <v>85</v>
      </c>
      <c r="D10" s="117"/>
      <c r="E10" s="118" t="s">
        <v>88</v>
      </c>
      <c r="F10" s="115" t="s">
        <v>84</v>
      </c>
      <c r="G10" s="116" t="s">
        <v>85</v>
      </c>
      <c r="H10" s="115"/>
      <c r="I10" s="118" t="s">
        <v>86</v>
      </c>
      <c r="J10" s="115" t="s">
        <v>84</v>
      </c>
      <c r="K10" s="131" t="s">
        <v>85</v>
      </c>
    </row>
    <row r="11" spans="1:11" ht="16.5" customHeight="1">
      <c r="A11" s="108" t="s">
        <v>89</v>
      </c>
      <c r="B11" s="119" t="s">
        <v>84</v>
      </c>
      <c r="C11" s="120" t="s">
        <v>85</v>
      </c>
      <c r="D11" s="121"/>
      <c r="E11" s="122" t="s">
        <v>91</v>
      </c>
      <c r="F11" s="119" t="s">
        <v>84</v>
      </c>
      <c r="G11" s="120" t="s">
        <v>85</v>
      </c>
      <c r="H11" s="119"/>
      <c r="I11" s="122" t="s">
        <v>96</v>
      </c>
      <c r="J11" s="119" t="s">
        <v>84</v>
      </c>
      <c r="K11" s="129" t="s">
        <v>85</v>
      </c>
    </row>
    <row r="12" spans="1:11" ht="16.5" customHeight="1">
      <c r="A12" s="213" t="s">
        <v>127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>
      <c r="A13" s="289" t="s">
        <v>185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89" t="s">
        <v>186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>
      <c r="A21" s="301" t="s">
        <v>124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>
      <c r="A22" s="302" t="s">
        <v>125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>
      <c r="A23" s="240" t="s">
        <v>126</v>
      </c>
      <c r="B23" s="241"/>
      <c r="C23" s="120" t="s">
        <v>66</v>
      </c>
      <c r="D23" s="120" t="s">
        <v>67</v>
      </c>
      <c r="E23" s="303"/>
      <c r="F23" s="303"/>
      <c r="G23" s="303"/>
      <c r="H23" s="303"/>
      <c r="I23" s="303"/>
      <c r="J23" s="303"/>
      <c r="K23" s="304"/>
    </row>
    <row r="24" spans="1:11" ht="16.5" customHeight="1">
      <c r="A24" s="203" t="s">
        <v>187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2"/>
    </row>
    <row r="25" spans="1:11" ht="16.5" customHeight="1">
      <c r="A25" s="305"/>
      <c r="B25" s="306"/>
      <c r="C25" s="306"/>
      <c r="D25" s="306"/>
      <c r="E25" s="306"/>
      <c r="F25" s="306"/>
      <c r="G25" s="306"/>
      <c r="H25" s="306"/>
      <c r="I25" s="306"/>
      <c r="J25" s="306"/>
      <c r="K25" s="307"/>
    </row>
    <row r="26" spans="1:11" ht="16.5" customHeight="1">
      <c r="A26" s="288" t="s">
        <v>130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103" t="s">
        <v>131</v>
      </c>
      <c r="B27" s="116" t="s">
        <v>94</v>
      </c>
      <c r="C27" s="116" t="s">
        <v>95</v>
      </c>
      <c r="D27" s="116" t="s">
        <v>87</v>
      </c>
      <c r="E27" s="104" t="s">
        <v>132</v>
      </c>
      <c r="F27" s="116" t="s">
        <v>94</v>
      </c>
      <c r="G27" s="116" t="s">
        <v>95</v>
      </c>
      <c r="H27" s="116" t="s">
        <v>87</v>
      </c>
      <c r="I27" s="104" t="s">
        <v>133</v>
      </c>
      <c r="J27" s="116" t="s">
        <v>94</v>
      </c>
      <c r="K27" s="131" t="s">
        <v>95</v>
      </c>
    </row>
    <row r="28" spans="1:11" ht="16.5" customHeight="1">
      <c r="A28" s="111" t="s">
        <v>86</v>
      </c>
      <c r="B28" s="120" t="s">
        <v>94</v>
      </c>
      <c r="C28" s="120" t="s">
        <v>95</v>
      </c>
      <c r="D28" s="120" t="s">
        <v>87</v>
      </c>
      <c r="E28" s="124" t="s">
        <v>93</v>
      </c>
      <c r="F28" s="120" t="s">
        <v>94</v>
      </c>
      <c r="G28" s="120" t="s">
        <v>95</v>
      </c>
      <c r="H28" s="120" t="s">
        <v>87</v>
      </c>
      <c r="I28" s="124" t="s">
        <v>104</v>
      </c>
      <c r="J28" s="120" t="s">
        <v>94</v>
      </c>
      <c r="K28" s="129" t="s">
        <v>95</v>
      </c>
    </row>
    <row r="29" spans="1:11" ht="16.5" customHeight="1">
      <c r="A29" s="203" t="s">
        <v>97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8"/>
    </row>
    <row r="30" spans="1:11" ht="16.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>
      <c r="A31" s="288" t="s">
        <v>188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1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08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08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08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08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7.25" customHeight="1">
      <c r="A43" s="251" t="s">
        <v>129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>
      <c r="A44" s="288" t="s">
        <v>189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312" t="s">
        <v>127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4"/>
    </row>
    <row r="46" spans="1:11" ht="18" customHeight="1">
      <c r="A46" s="312"/>
      <c r="B46" s="313"/>
      <c r="C46" s="313"/>
      <c r="D46" s="313"/>
      <c r="E46" s="313"/>
      <c r="F46" s="313"/>
      <c r="G46" s="313"/>
      <c r="H46" s="313"/>
      <c r="I46" s="313"/>
      <c r="J46" s="313"/>
      <c r="K46" s="314"/>
    </row>
    <row r="47" spans="1:11" ht="18" customHeight="1">
      <c r="A47" s="305"/>
      <c r="B47" s="306"/>
      <c r="C47" s="306"/>
      <c r="D47" s="306"/>
      <c r="E47" s="306"/>
      <c r="F47" s="306"/>
      <c r="G47" s="306"/>
      <c r="H47" s="306"/>
      <c r="I47" s="306"/>
      <c r="J47" s="306"/>
      <c r="K47" s="307"/>
    </row>
    <row r="48" spans="1:11" ht="21" customHeight="1">
      <c r="A48" s="125" t="s">
        <v>135</v>
      </c>
      <c r="B48" s="315" t="s">
        <v>136</v>
      </c>
      <c r="C48" s="315"/>
      <c r="D48" s="126" t="s">
        <v>137</v>
      </c>
      <c r="E48" s="127"/>
      <c r="F48" s="126" t="s">
        <v>139</v>
      </c>
      <c r="G48" s="128"/>
      <c r="H48" s="316" t="s">
        <v>141</v>
      </c>
      <c r="I48" s="316"/>
      <c r="J48" s="315"/>
      <c r="K48" s="317"/>
    </row>
    <row r="49" spans="1:11" ht="16.5" customHeight="1">
      <c r="A49" s="218" t="s">
        <v>143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20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25" t="s">
        <v>135</v>
      </c>
      <c r="B52" s="315" t="s">
        <v>136</v>
      </c>
      <c r="C52" s="315"/>
      <c r="D52" s="126" t="s">
        <v>137</v>
      </c>
      <c r="E52" s="126"/>
      <c r="F52" s="126" t="s">
        <v>139</v>
      </c>
      <c r="G52" s="126"/>
      <c r="H52" s="316" t="s">
        <v>141</v>
      </c>
      <c r="I52" s="316"/>
      <c r="J52" s="324"/>
      <c r="K52" s="32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3"/>
  <sheetViews>
    <sheetView zoomScale="90" zoomScaleNormal="90" workbookViewId="0">
      <selection activeCell="G27" sqref="G27"/>
    </sheetView>
  </sheetViews>
  <sheetFormatPr defaultColWidth="9" defaultRowHeight="26.1" customHeight="1"/>
  <cols>
    <col min="1" max="1" width="17.125" style="38" customWidth="1"/>
    <col min="2" max="7" width="10.625" style="38" customWidth="1"/>
    <col min="8" max="8" width="10.625" style="38" hidden="1" customWidth="1"/>
    <col min="9" max="9" width="2.125" style="38" customWidth="1"/>
    <col min="10" max="16" width="10.625" style="38" customWidth="1"/>
    <col min="17" max="16372" width="9" style="38"/>
  </cols>
  <sheetData>
    <row r="1" spans="1:16" s="37" customFormat="1" ht="27.75" customHeight="1">
      <c r="A1" s="262" t="s">
        <v>145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37" customFormat="1" ht="18.75" customHeight="1">
      <c r="A2" s="35" t="s">
        <v>146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60"/>
      <c r="L2" s="266" t="s">
        <v>147</v>
      </c>
      <c r="M2" s="266"/>
      <c r="N2" s="266"/>
      <c r="O2" s="266"/>
      <c r="P2" s="266"/>
    </row>
    <row r="3" spans="1:16" s="37" customFormat="1" ht="18.95" customHeight="1">
      <c r="A3" s="268" t="s">
        <v>148</v>
      </c>
      <c r="B3" s="40" t="s">
        <v>110</v>
      </c>
      <c r="C3" s="40" t="s">
        <v>111</v>
      </c>
      <c r="D3" s="41" t="s">
        <v>112</v>
      </c>
      <c r="E3" s="40" t="s">
        <v>113</v>
      </c>
      <c r="F3" s="40" t="s">
        <v>114</v>
      </c>
      <c r="G3" s="40" t="s">
        <v>115</v>
      </c>
      <c r="H3" s="40" t="s">
        <v>116</v>
      </c>
      <c r="I3" s="270"/>
      <c r="J3" s="267" t="s">
        <v>149</v>
      </c>
      <c r="K3" s="267"/>
      <c r="L3" s="267"/>
      <c r="M3" s="267"/>
      <c r="N3" s="267"/>
      <c r="O3" s="267"/>
      <c r="P3" s="267"/>
    </row>
    <row r="4" spans="1:16" s="37" customFormat="1" ht="18.75" customHeight="1">
      <c r="A4" s="268"/>
      <c r="B4" s="40"/>
      <c r="C4" s="40"/>
      <c r="D4" s="41"/>
      <c r="E4" s="40"/>
      <c r="F4" s="40"/>
      <c r="G4" s="40"/>
      <c r="H4" s="40"/>
      <c r="I4" s="270"/>
      <c r="J4" s="61" t="s">
        <v>111</v>
      </c>
      <c r="K4" s="61" t="s">
        <v>112</v>
      </c>
      <c r="L4" s="62" t="s">
        <v>112</v>
      </c>
      <c r="M4" s="61" t="s">
        <v>113</v>
      </c>
      <c r="N4" s="61" t="s">
        <v>114</v>
      </c>
      <c r="O4" s="61" t="s">
        <v>115</v>
      </c>
      <c r="P4" s="61" t="s">
        <v>116</v>
      </c>
    </row>
    <row r="5" spans="1:16" s="37" customFormat="1" ht="19.5" customHeight="1">
      <c r="A5" s="42" t="s">
        <v>154</v>
      </c>
      <c r="B5" s="43">
        <f>C5-1</f>
        <v>54</v>
      </c>
      <c r="C5" s="43">
        <f>D5-2</f>
        <v>55</v>
      </c>
      <c r="D5" s="44">
        <v>57</v>
      </c>
      <c r="E5" s="43">
        <f>D5+2</f>
        <v>59</v>
      </c>
      <c r="F5" s="43">
        <f>E5+2</f>
        <v>61</v>
      </c>
      <c r="G5" s="43">
        <f>F5+1</f>
        <v>62</v>
      </c>
      <c r="H5" s="43">
        <f>G5+1</f>
        <v>63</v>
      </c>
      <c r="I5" s="270"/>
      <c r="J5" s="63"/>
      <c r="K5" s="63"/>
      <c r="L5" s="64"/>
      <c r="M5" s="64"/>
      <c r="N5" s="64"/>
      <c r="O5" s="63"/>
      <c r="P5" s="64"/>
    </row>
    <row r="6" spans="1:16" s="37" customFormat="1" ht="19.5" customHeight="1">
      <c r="A6" s="42" t="s">
        <v>156</v>
      </c>
      <c r="B6" s="43">
        <f t="shared" ref="B6:B8" si="0">C6-4</f>
        <v>80</v>
      </c>
      <c r="C6" s="43">
        <f t="shared" ref="C6:C8" si="1">D6-4</f>
        <v>84</v>
      </c>
      <c r="D6" s="44">
        <v>88</v>
      </c>
      <c r="E6" s="43">
        <f t="shared" ref="E6:E8" si="2">D6+4</f>
        <v>92</v>
      </c>
      <c r="F6" s="43">
        <f>E6+4</f>
        <v>96</v>
      </c>
      <c r="G6" s="43">
        <f t="shared" ref="G6:G8" si="3">F6+6</f>
        <v>102</v>
      </c>
      <c r="H6" s="43">
        <f>G6+6</f>
        <v>108</v>
      </c>
      <c r="I6" s="270"/>
      <c r="J6" s="64"/>
      <c r="K6" s="64"/>
      <c r="L6" s="65"/>
      <c r="M6" s="65"/>
      <c r="N6" s="65"/>
      <c r="O6" s="63"/>
      <c r="P6" s="63"/>
    </row>
    <row r="7" spans="1:16" s="37" customFormat="1" ht="19.5" customHeight="1">
      <c r="A7" s="42" t="s">
        <v>157</v>
      </c>
      <c r="B7" s="43">
        <f t="shared" si="0"/>
        <v>72</v>
      </c>
      <c r="C7" s="43">
        <f t="shared" si="1"/>
        <v>76</v>
      </c>
      <c r="D7" s="44">
        <v>80</v>
      </c>
      <c r="E7" s="43">
        <f t="shared" si="2"/>
        <v>84</v>
      </c>
      <c r="F7" s="43">
        <f>E7+5</f>
        <v>89</v>
      </c>
      <c r="G7" s="43">
        <f t="shared" si="3"/>
        <v>95</v>
      </c>
      <c r="H7" s="43">
        <f>G7+7</f>
        <v>102</v>
      </c>
      <c r="I7" s="270"/>
      <c r="J7" s="64"/>
      <c r="K7" s="64"/>
      <c r="L7" s="64"/>
      <c r="M7" s="64"/>
      <c r="N7" s="64"/>
      <c r="O7" s="63"/>
      <c r="P7" s="63"/>
    </row>
    <row r="8" spans="1:16" s="37" customFormat="1" ht="19.5" customHeight="1">
      <c r="A8" s="42" t="s">
        <v>158</v>
      </c>
      <c r="B8" s="43">
        <f t="shared" si="0"/>
        <v>86</v>
      </c>
      <c r="C8" s="43">
        <f t="shared" si="1"/>
        <v>90</v>
      </c>
      <c r="D8" s="44">
        <v>94</v>
      </c>
      <c r="E8" s="43">
        <f t="shared" si="2"/>
        <v>98</v>
      </c>
      <c r="F8" s="43">
        <f>E8+5</f>
        <v>103</v>
      </c>
      <c r="G8" s="43">
        <f t="shared" si="3"/>
        <v>109</v>
      </c>
      <c r="H8" s="43">
        <f>G8+7</f>
        <v>116</v>
      </c>
      <c r="I8" s="270"/>
      <c r="J8" s="64"/>
      <c r="K8" s="64"/>
      <c r="L8" s="64"/>
      <c r="M8" s="64"/>
      <c r="N8" s="64"/>
      <c r="O8" s="63"/>
      <c r="P8" s="64"/>
    </row>
    <row r="9" spans="1:16" s="37" customFormat="1" ht="19.5" hidden="1" customHeight="1">
      <c r="A9" s="42" t="s">
        <v>159</v>
      </c>
      <c r="B9" s="45">
        <f>C9-1</f>
        <v>-2</v>
      </c>
      <c r="C9" s="45">
        <f>D9-1</f>
        <v>-1</v>
      </c>
      <c r="D9" s="46">
        <v>0</v>
      </c>
      <c r="E9" s="45">
        <f>D9+1</f>
        <v>1</v>
      </c>
      <c r="F9" s="45">
        <f>E9+1</f>
        <v>2</v>
      </c>
      <c r="G9" s="45">
        <f>F9+1.2</f>
        <v>3.2</v>
      </c>
      <c r="H9" s="45">
        <f>G9+1.2</f>
        <v>4.4000000000000004</v>
      </c>
      <c r="I9" s="270"/>
      <c r="J9" s="64"/>
      <c r="K9" s="64"/>
      <c r="L9" s="64"/>
      <c r="M9" s="64"/>
      <c r="N9" s="64"/>
      <c r="O9" s="64"/>
      <c r="P9" s="64"/>
    </row>
    <row r="10" spans="1:16" s="37" customFormat="1" ht="19.5" hidden="1" customHeight="1">
      <c r="A10" s="42" t="s">
        <v>160</v>
      </c>
      <c r="B10" s="45">
        <f>C10-0.5</f>
        <v>-1</v>
      </c>
      <c r="C10" s="45">
        <f>D10-0.5</f>
        <v>-0.5</v>
      </c>
      <c r="D10" s="46">
        <v>0</v>
      </c>
      <c r="E10" s="45">
        <f t="shared" ref="E10:H10" si="4">D10+0.5</f>
        <v>0.5</v>
      </c>
      <c r="F10" s="45">
        <f t="shared" si="4"/>
        <v>1</v>
      </c>
      <c r="G10" s="45">
        <f t="shared" si="4"/>
        <v>1.5</v>
      </c>
      <c r="H10" s="45">
        <f t="shared" si="4"/>
        <v>2</v>
      </c>
      <c r="I10" s="270"/>
      <c r="J10" s="64"/>
      <c r="K10" s="64"/>
      <c r="L10" s="64"/>
      <c r="M10" s="64"/>
      <c r="N10" s="64"/>
      <c r="O10" s="64"/>
      <c r="P10" s="64"/>
    </row>
    <row r="11" spans="1:16" s="37" customFormat="1" ht="19.5" customHeight="1">
      <c r="A11" s="47" t="s">
        <v>161</v>
      </c>
      <c r="B11" s="48">
        <f>C11-1</f>
        <v>74</v>
      </c>
      <c r="C11" s="48">
        <f>D11-1.5</f>
        <v>75</v>
      </c>
      <c r="D11" s="49">
        <v>76.5</v>
      </c>
      <c r="E11" s="48">
        <f>D11+1.5</f>
        <v>78</v>
      </c>
      <c r="F11" s="48">
        <f>E11+1.5</f>
        <v>79.5</v>
      </c>
      <c r="G11" s="48">
        <f>F11+1.1</f>
        <v>80.599999999999994</v>
      </c>
      <c r="H11" s="48">
        <f>G11+1.1</f>
        <v>81.699999999999989</v>
      </c>
      <c r="I11" s="270"/>
      <c r="J11" s="64"/>
      <c r="K11" s="64"/>
      <c r="L11" s="64"/>
      <c r="M11" s="64"/>
      <c r="N11" s="64"/>
      <c r="O11" s="64"/>
      <c r="P11" s="64"/>
    </row>
    <row r="12" spans="1:16" s="37" customFormat="1" ht="19.5" customHeight="1">
      <c r="A12" s="42" t="s">
        <v>162</v>
      </c>
      <c r="B12" s="43">
        <f>C12-0.8</f>
        <v>13.999999999999998</v>
      </c>
      <c r="C12" s="43">
        <f>D12-0.8</f>
        <v>14.799999999999999</v>
      </c>
      <c r="D12" s="44">
        <v>15.6</v>
      </c>
      <c r="E12" s="43">
        <f>D12+0.8</f>
        <v>16.399999999999999</v>
      </c>
      <c r="F12" s="43">
        <f>E12+0.8</f>
        <v>17.2</v>
      </c>
      <c r="G12" s="43">
        <f>F12+1.3</f>
        <v>18.5</v>
      </c>
      <c r="H12" s="43">
        <f>G12+1.3</f>
        <v>19.8</v>
      </c>
      <c r="I12" s="270"/>
      <c r="J12" s="64"/>
      <c r="K12" s="64"/>
      <c r="L12" s="64"/>
      <c r="M12" s="64"/>
      <c r="N12" s="64"/>
      <c r="O12" s="64"/>
      <c r="P12" s="64"/>
    </row>
    <row r="13" spans="1:16" s="37" customFormat="1" ht="19.5" customHeight="1">
      <c r="A13" s="42" t="s">
        <v>164</v>
      </c>
      <c r="B13" s="50">
        <f>C13-0.6</f>
        <v>10.8</v>
      </c>
      <c r="C13" s="50">
        <f>D13-0.6</f>
        <v>11.4</v>
      </c>
      <c r="D13" s="51">
        <v>12</v>
      </c>
      <c r="E13" s="50">
        <f>D13+0.6</f>
        <v>12.6</v>
      </c>
      <c r="F13" s="50">
        <f>E13+0.6</f>
        <v>13.2</v>
      </c>
      <c r="G13" s="52">
        <f>F13+0.95</f>
        <v>14.149999999999999</v>
      </c>
      <c r="H13" s="52">
        <f>G13+0.95</f>
        <v>15.099999999999998</v>
      </c>
      <c r="I13" s="270"/>
      <c r="J13" s="23"/>
      <c r="K13" s="23"/>
      <c r="L13" s="64"/>
      <c r="M13" s="64"/>
      <c r="N13" s="64"/>
      <c r="O13" s="64"/>
      <c r="P13" s="64"/>
    </row>
    <row r="14" spans="1:16" s="37" customFormat="1" ht="19.5" customHeight="1">
      <c r="A14" s="42" t="s">
        <v>165</v>
      </c>
      <c r="B14" s="50">
        <f>C14-0.4</f>
        <v>7.6999999999999993</v>
      </c>
      <c r="C14" s="50">
        <f>D14-0.4</f>
        <v>8.1</v>
      </c>
      <c r="D14" s="51">
        <v>8.5</v>
      </c>
      <c r="E14" s="50">
        <f>D14+0.4</f>
        <v>8.9</v>
      </c>
      <c r="F14" s="50">
        <f>E14+0.4</f>
        <v>9.3000000000000007</v>
      </c>
      <c r="G14" s="50">
        <f>F14+0.6</f>
        <v>9.9</v>
      </c>
      <c r="H14" s="50">
        <f>G14+0.6</f>
        <v>10.5</v>
      </c>
      <c r="I14" s="271"/>
      <c r="J14" s="64"/>
      <c r="K14" s="64"/>
      <c r="L14" s="64"/>
      <c r="M14" s="64"/>
      <c r="N14" s="64"/>
      <c r="O14" s="64"/>
      <c r="P14" s="64"/>
    </row>
    <row r="15" spans="1:16" s="37" customFormat="1" ht="19.5" customHeight="1">
      <c r="A15" s="42" t="s">
        <v>167</v>
      </c>
      <c r="B15" s="43">
        <f>C15-0.4</f>
        <v>19.700000000000003</v>
      </c>
      <c r="C15" s="43">
        <f>D15-0.4</f>
        <v>20.100000000000001</v>
      </c>
      <c r="D15" s="44">
        <v>20.5</v>
      </c>
      <c r="E15" s="45">
        <f>D15+0.4</f>
        <v>20.9</v>
      </c>
      <c r="F15" s="43">
        <f>E15+0.4</f>
        <v>21.299999999999997</v>
      </c>
      <c r="G15" s="43">
        <f>F15+0.6</f>
        <v>21.9</v>
      </c>
      <c r="H15" s="43">
        <f>G15+0.6</f>
        <v>22.5</v>
      </c>
      <c r="I15" s="66"/>
      <c r="J15" s="64"/>
      <c r="K15" s="64"/>
      <c r="L15" s="65"/>
      <c r="M15" s="64"/>
      <c r="N15" s="64"/>
      <c r="O15" s="64"/>
      <c r="P15" s="64"/>
    </row>
    <row r="16" spans="1:16" s="37" customFormat="1" ht="19.5" customHeight="1">
      <c r="A16" s="42" t="s">
        <v>168</v>
      </c>
      <c r="B16" s="43">
        <f>C16-0.2</f>
        <v>9.6000000000000014</v>
      </c>
      <c r="C16" s="43">
        <f>D16-0.2</f>
        <v>9.8000000000000007</v>
      </c>
      <c r="D16" s="44">
        <v>10</v>
      </c>
      <c r="E16" s="43">
        <f>D16+0.2</f>
        <v>10.199999999999999</v>
      </c>
      <c r="F16" s="43">
        <f>E16+0.2</f>
        <v>10.399999999999999</v>
      </c>
      <c r="G16" s="53">
        <f>F16+0.25</f>
        <v>10.649999999999999</v>
      </c>
      <c r="H16" s="53">
        <f>G16+0.25</f>
        <v>10.899999999999999</v>
      </c>
      <c r="I16" s="66"/>
      <c r="J16" s="64"/>
      <c r="K16" s="64"/>
      <c r="L16" s="64"/>
      <c r="M16" s="64"/>
      <c r="N16" s="64"/>
      <c r="O16" s="64"/>
      <c r="P16" s="64"/>
    </row>
    <row r="17" spans="1:16 16373:16384" s="37" customFormat="1" ht="19.5" customHeight="1">
      <c r="A17" s="54" t="s">
        <v>169</v>
      </c>
      <c r="B17" s="50">
        <f>C17</f>
        <v>1.2</v>
      </c>
      <c r="C17" s="50">
        <f>D17</f>
        <v>1.2</v>
      </c>
      <c r="D17" s="55">
        <v>1.2</v>
      </c>
      <c r="E17" s="50">
        <f t="shared" ref="E17:H17" si="5">D17</f>
        <v>1.2</v>
      </c>
      <c r="F17" s="50">
        <f t="shared" si="5"/>
        <v>1.2</v>
      </c>
      <c r="G17" s="50">
        <f t="shared" si="5"/>
        <v>1.2</v>
      </c>
      <c r="H17" s="50">
        <f t="shared" si="5"/>
        <v>1.2</v>
      </c>
      <c r="I17" s="66"/>
      <c r="J17" s="64"/>
      <c r="K17" s="64"/>
      <c r="L17" s="64"/>
      <c r="M17" s="64"/>
      <c r="N17" s="64"/>
      <c r="O17" s="64"/>
      <c r="P17" s="64"/>
    </row>
    <row r="18" spans="1:16 16373:16384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6"/>
      <c r="J18" s="67"/>
      <c r="K18" s="67"/>
      <c r="L18" s="68"/>
      <c r="M18" s="68"/>
      <c r="N18" s="68"/>
      <c r="O18" s="67"/>
      <c r="P18" s="68"/>
    </row>
    <row r="19" spans="1:16 16373:16384" s="38" customFormat="1" ht="26.1" customHeight="1"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 16373:16384" s="38" customFormat="1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 16373:16384" s="38" customFormat="1" ht="14.25">
      <c r="A21" s="38" t="s">
        <v>172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 16373:16384" s="38" customFormat="1" ht="14.25">
      <c r="A22" s="59"/>
      <c r="B22" s="59"/>
      <c r="C22" s="59"/>
      <c r="D22" s="59"/>
      <c r="E22" s="59"/>
      <c r="G22" s="58"/>
      <c r="H22" s="58"/>
      <c r="J22" s="69"/>
      <c r="K22" s="69"/>
      <c r="M22" s="58"/>
      <c r="N22" s="58"/>
      <c r="O22" s="58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 16373:16384" s="38" customFormat="1" ht="26.1" customHeight="1">
      <c r="A23" s="58" t="s">
        <v>174</v>
      </c>
      <c r="E23" s="58" t="s">
        <v>175</v>
      </c>
      <c r="J23" s="58" t="s">
        <v>176</v>
      </c>
      <c r="K23" s="58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mergeCells count="6">
    <mergeCell ref="A1:P1"/>
    <mergeCell ref="C2:H2"/>
    <mergeCell ref="L2:P2"/>
    <mergeCell ref="J3:P3"/>
    <mergeCell ref="A3:A4"/>
    <mergeCell ref="I2:I14"/>
  </mergeCells>
  <phoneticPr fontId="54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D23"/>
  <sheetViews>
    <sheetView zoomScale="90" zoomScaleNormal="90" workbookViewId="0">
      <selection sqref="A1:XFD1048576"/>
    </sheetView>
  </sheetViews>
  <sheetFormatPr defaultColWidth="9" defaultRowHeight="26.1" customHeight="1"/>
  <cols>
    <col min="1" max="1" width="17.125" style="38" customWidth="1"/>
    <col min="2" max="7" width="10.625" style="38" customWidth="1"/>
    <col min="8" max="8" width="10.625" style="38" hidden="1" customWidth="1"/>
    <col min="9" max="9" width="2.125" style="38" customWidth="1"/>
    <col min="10" max="16" width="10.625" style="38" customWidth="1"/>
    <col min="17" max="16372" width="9" style="38"/>
  </cols>
  <sheetData>
    <row r="1" spans="1:16" s="37" customFormat="1" ht="27.75" customHeight="1">
      <c r="A1" s="262" t="s">
        <v>145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37" customFormat="1" ht="18.75" customHeight="1">
      <c r="A2" s="35" t="s">
        <v>146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60"/>
      <c r="L2" s="266" t="s">
        <v>147</v>
      </c>
      <c r="M2" s="266"/>
      <c r="N2" s="266"/>
      <c r="O2" s="266"/>
      <c r="P2" s="266"/>
    </row>
    <row r="3" spans="1:16" s="37" customFormat="1" ht="18.95" customHeight="1">
      <c r="A3" s="268" t="s">
        <v>148</v>
      </c>
      <c r="B3" s="40" t="s">
        <v>110</v>
      </c>
      <c r="C3" s="40" t="s">
        <v>111</v>
      </c>
      <c r="D3" s="41" t="s">
        <v>112</v>
      </c>
      <c r="E3" s="40" t="s">
        <v>113</v>
      </c>
      <c r="F3" s="40" t="s">
        <v>114</v>
      </c>
      <c r="G3" s="40" t="s">
        <v>115</v>
      </c>
      <c r="H3" s="40" t="s">
        <v>116</v>
      </c>
      <c r="I3" s="270"/>
      <c r="J3" s="267" t="s">
        <v>149</v>
      </c>
      <c r="K3" s="267"/>
      <c r="L3" s="267"/>
      <c r="M3" s="267"/>
      <c r="N3" s="267"/>
      <c r="O3" s="267"/>
      <c r="P3" s="267"/>
    </row>
    <row r="4" spans="1:16" s="37" customFormat="1" ht="18.75" customHeight="1">
      <c r="A4" s="268"/>
      <c r="B4" s="40"/>
      <c r="C4" s="40"/>
      <c r="D4" s="41"/>
      <c r="E4" s="40"/>
      <c r="F4" s="40"/>
      <c r="G4" s="40"/>
      <c r="H4" s="40"/>
      <c r="I4" s="270"/>
      <c r="J4" s="61" t="s">
        <v>111</v>
      </c>
      <c r="K4" s="61" t="s">
        <v>112</v>
      </c>
      <c r="L4" s="62" t="s">
        <v>112</v>
      </c>
      <c r="M4" s="61" t="s">
        <v>113</v>
      </c>
      <c r="N4" s="61" t="s">
        <v>114</v>
      </c>
      <c r="O4" s="61" t="s">
        <v>115</v>
      </c>
      <c r="P4" s="61" t="s">
        <v>116</v>
      </c>
    </row>
    <row r="5" spans="1:16" s="37" customFormat="1" ht="19.5" customHeight="1">
      <c r="A5" s="42" t="s">
        <v>154</v>
      </c>
      <c r="B5" s="43">
        <f>C5-1</f>
        <v>54</v>
      </c>
      <c r="C5" s="43">
        <f>D5-2</f>
        <v>55</v>
      </c>
      <c r="D5" s="44">
        <v>57</v>
      </c>
      <c r="E5" s="43">
        <f>D5+2</f>
        <v>59</v>
      </c>
      <c r="F5" s="43">
        <f>E5+2</f>
        <v>61</v>
      </c>
      <c r="G5" s="43">
        <f>F5+1</f>
        <v>62</v>
      </c>
      <c r="H5" s="43">
        <f>G5+1</f>
        <v>63</v>
      </c>
      <c r="I5" s="270"/>
      <c r="J5" s="63"/>
      <c r="K5" s="63"/>
      <c r="L5" s="64"/>
      <c r="M5" s="64"/>
      <c r="N5" s="64"/>
      <c r="O5" s="63"/>
      <c r="P5" s="64"/>
    </row>
    <row r="6" spans="1:16" s="37" customFormat="1" ht="19.5" customHeight="1">
      <c r="A6" s="42" t="s">
        <v>156</v>
      </c>
      <c r="B6" s="43">
        <f t="shared" ref="B6:B8" si="0">C6-4</f>
        <v>80</v>
      </c>
      <c r="C6" s="43">
        <f t="shared" ref="C6:C8" si="1">D6-4</f>
        <v>84</v>
      </c>
      <c r="D6" s="44">
        <v>88</v>
      </c>
      <c r="E6" s="43">
        <f t="shared" ref="E6:E8" si="2">D6+4</f>
        <v>92</v>
      </c>
      <c r="F6" s="43">
        <f>E6+4</f>
        <v>96</v>
      </c>
      <c r="G6" s="43">
        <f t="shared" ref="G6:G8" si="3">F6+6</f>
        <v>102</v>
      </c>
      <c r="H6" s="43">
        <f>G6+6</f>
        <v>108</v>
      </c>
      <c r="I6" s="270"/>
      <c r="J6" s="64"/>
      <c r="K6" s="64"/>
      <c r="L6" s="65"/>
      <c r="M6" s="65"/>
      <c r="N6" s="65"/>
      <c r="O6" s="63"/>
      <c r="P6" s="63"/>
    </row>
    <row r="7" spans="1:16" s="37" customFormat="1" ht="19.5" customHeight="1">
      <c r="A7" s="42" t="s">
        <v>157</v>
      </c>
      <c r="B7" s="43">
        <f t="shared" si="0"/>
        <v>72</v>
      </c>
      <c r="C7" s="43">
        <f t="shared" si="1"/>
        <v>76</v>
      </c>
      <c r="D7" s="44">
        <v>80</v>
      </c>
      <c r="E7" s="43">
        <f t="shared" si="2"/>
        <v>84</v>
      </c>
      <c r="F7" s="43">
        <f>E7+5</f>
        <v>89</v>
      </c>
      <c r="G7" s="43">
        <f t="shared" si="3"/>
        <v>95</v>
      </c>
      <c r="H7" s="43">
        <f>G7+7</f>
        <v>102</v>
      </c>
      <c r="I7" s="270"/>
      <c r="J7" s="64"/>
      <c r="K7" s="64"/>
      <c r="L7" s="64"/>
      <c r="M7" s="64"/>
      <c r="N7" s="64"/>
      <c r="O7" s="63"/>
      <c r="P7" s="63"/>
    </row>
    <row r="8" spans="1:16" s="37" customFormat="1" ht="19.5" customHeight="1">
      <c r="A8" s="42" t="s">
        <v>158</v>
      </c>
      <c r="B8" s="43">
        <f t="shared" si="0"/>
        <v>86</v>
      </c>
      <c r="C8" s="43">
        <f t="shared" si="1"/>
        <v>90</v>
      </c>
      <c r="D8" s="44">
        <v>94</v>
      </c>
      <c r="E8" s="43">
        <f t="shared" si="2"/>
        <v>98</v>
      </c>
      <c r="F8" s="43">
        <f>E8+5</f>
        <v>103</v>
      </c>
      <c r="G8" s="43">
        <f t="shared" si="3"/>
        <v>109</v>
      </c>
      <c r="H8" s="43">
        <f>G8+7</f>
        <v>116</v>
      </c>
      <c r="I8" s="270"/>
      <c r="J8" s="64"/>
      <c r="K8" s="64"/>
      <c r="L8" s="64"/>
      <c r="M8" s="64"/>
      <c r="N8" s="64"/>
      <c r="O8" s="63"/>
      <c r="P8" s="64"/>
    </row>
    <row r="9" spans="1:16" s="37" customFormat="1" ht="19.5" hidden="1" customHeight="1">
      <c r="A9" s="42" t="s">
        <v>159</v>
      </c>
      <c r="B9" s="45">
        <f>C9-1</f>
        <v>-2</v>
      </c>
      <c r="C9" s="45">
        <f>D9-1</f>
        <v>-1</v>
      </c>
      <c r="D9" s="46">
        <v>0</v>
      </c>
      <c r="E9" s="45">
        <f>D9+1</f>
        <v>1</v>
      </c>
      <c r="F9" s="45">
        <f>E9+1</f>
        <v>2</v>
      </c>
      <c r="G9" s="45">
        <f>F9+1.2</f>
        <v>3.2</v>
      </c>
      <c r="H9" s="45">
        <f>G9+1.2</f>
        <v>4.4000000000000004</v>
      </c>
      <c r="I9" s="270"/>
      <c r="J9" s="64"/>
      <c r="K9" s="64"/>
      <c r="L9" s="64"/>
      <c r="M9" s="64"/>
      <c r="N9" s="64"/>
      <c r="O9" s="64"/>
      <c r="P9" s="64"/>
    </row>
    <row r="10" spans="1:16" s="37" customFormat="1" ht="19.5" hidden="1" customHeight="1">
      <c r="A10" s="42" t="s">
        <v>160</v>
      </c>
      <c r="B10" s="45">
        <f>C10-0.5</f>
        <v>-1</v>
      </c>
      <c r="C10" s="45">
        <f>D10-0.5</f>
        <v>-0.5</v>
      </c>
      <c r="D10" s="46">
        <v>0</v>
      </c>
      <c r="E10" s="45">
        <f t="shared" ref="E10:H10" si="4">D10+0.5</f>
        <v>0.5</v>
      </c>
      <c r="F10" s="45">
        <f t="shared" si="4"/>
        <v>1</v>
      </c>
      <c r="G10" s="45">
        <f t="shared" si="4"/>
        <v>1.5</v>
      </c>
      <c r="H10" s="45">
        <f t="shared" si="4"/>
        <v>2</v>
      </c>
      <c r="I10" s="270"/>
      <c r="J10" s="64"/>
      <c r="K10" s="64"/>
      <c r="L10" s="64"/>
      <c r="M10" s="64"/>
      <c r="N10" s="64"/>
      <c r="O10" s="64"/>
      <c r="P10" s="64"/>
    </row>
    <row r="11" spans="1:16" s="37" customFormat="1" ht="19.5" customHeight="1">
      <c r="A11" s="47" t="s">
        <v>161</v>
      </c>
      <c r="B11" s="48">
        <f>C11-1</f>
        <v>74</v>
      </c>
      <c r="C11" s="48">
        <f>D11-1.5</f>
        <v>75</v>
      </c>
      <c r="D11" s="49">
        <v>76.5</v>
      </c>
      <c r="E11" s="48">
        <f>D11+1.5</f>
        <v>78</v>
      </c>
      <c r="F11" s="48">
        <f>E11+1.5</f>
        <v>79.5</v>
      </c>
      <c r="G11" s="48">
        <f>F11+1.1</f>
        <v>80.599999999999994</v>
      </c>
      <c r="H11" s="48">
        <f>G11+1.1</f>
        <v>81.699999999999989</v>
      </c>
      <c r="I11" s="270"/>
      <c r="J11" s="64"/>
      <c r="K11" s="64"/>
      <c r="L11" s="64"/>
      <c r="M11" s="64"/>
      <c r="N11" s="64"/>
      <c r="O11" s="64"/>
      <c r="P11" s="64"/>
    </row>
    <row r="12" spans="1:16" s="37" customFormat="1" ht="19.5" customHeight="1">
      <c r="A12" s="42" t="s">
        <v>162</v>
      </c>
      <c r="B12" s="43">
        <f>C12-0.8</f>
        <v>13.999999999999998</v>
      </c>
      <c r="C12" s="43">
        <f>D12-0.8</f>
        <v>14.799999999999999</v>
      </c>
      <c r="D12" s="44">
        <v>15.6</v>
      </c>
      <c r="E12" s="43">
        <f>D12+0.8</f>
        <v>16.399999999999999</v>
      </c>
      <c r="F12" s="43">
        <f>E12+0.8</f>
        <v>17.2</v>
      </c>
      <c r="G12" s="43">
        <f>F12+1.3</f>
        <v>18.5</v>
      </c>
      <c r="H12" s="43">
        <f>G12+1.3</f>
        <v>19.8</v>
      </c>
      <c r="I12" s="270"/>
      <c r="J12" s="64"/>
      <c r="K12" s="64"/>
      <c r="L12" s="64"/>
      <c r="M12" s="64"/>
      <c r="N12" s="64"/>
      <c r="O12" s="64"/>
      <c r="P12" s="64"/>
    </row>
    <row r="13" spans="1:16" s="37" customFormat="1" ht="19.5" customHeight="1">
      <c r="A13" s="42" t="s">
        <v>164</v>
      </c>
      <c r="B13" s="50">
        <f>C13-0.6</f>
        <v>10.8</v>
      </c>
      <c r="C13" s="50">
        <f>D13-0.6</f>
        <v>11.4</v>
      </c>
      <c r="D13" s="51">
        <v>12</v>
      </c>
      <c r="E13" s="50">
        <f>D13+0.6</f>
        <v>12.6</v>
      </c>
      <c r="F13" s="50">
        <f>E13+0.6</f>
        <v>13.2</v>
      </c>
      <c r="G13" s="52">
        <f>F13+0.95</f>
        <v>14.149999999999999</v>
      </c>
      <c r="H13" s="52">
        <f>G13+0.95</f>
        <v>15.099999999999998</v>
      </c>
      <c r="I13" s="270"/>
      <c r="J13" s="23"/>
      <c r="K13" s="23"/>
      <c r="L13" s="64"/>
      <c r="M13" s="64"/>
      <c r="N13" s="64"/>
      <c r="O13" s="64"/>
      <c r="P13" s="64"/>
    </row>
    <row r="14" spans="1:16" s="37" customFormat="1" ht="19.5" customHeight="1">
      <c r="A14" s="42" t="s">
        <v>165</v>
      </c>
      <c r="B14" s="50">
        <f>C14-0.4</f>
        <v>7.6999999999999993</v>
      </c>
      <c r="C14" s="50">
        <f>D14-0.4</f>
        <v>8.1</v>
      </c>
      <c r="D14" s="51">
        <v>8.5</v>
      </c>
      <c r="E14" s="50">
        <f>D14+0.4</f>
        <v>8.9</v>
      </c>
      <c r="F14" s="50">
        <f>E14+0.4</f>
        <v>9.3000000000000007</v>
      </c>
      <c r="G14" s="50">
        <f>F14+0.6</f>
        <v>9.9</v>
      </c>
      <c r="H14" s="50">
        <f>G14+0.6</f>
        <v>10.5</v>
      </c>
      <c r="I14" s="271"/>
      <c r="J14" s="64"/>
      <c r="K14" s="64"/>
      <c r="L14" s="64"/>
      <c r="M14" s="64"/>
      <c r="N14" s="64"/>
      <c r="O14" s="64"/>
      <c r="P14" s="64"/>
    </row>
    <row r="15" spans="1:16" s="37" customFormat="1" ht="19.5" customHeight="1">
      <c r="A15" s="42" t="s">
        <v>167</v>
      </c>
      <c r="B15" s="43">
        <f>C15-0.4</f>
        <v>19.700000000000003</v>
      </c>
      <c r="C15" s="43">
        <f>D15-0.4</f>
        <v>20.100000000000001</v>
      </c>
      <c r="D15" s="44">
        <v>20.5</v>
      </c>
      <c r="E15" s="45">
        <f>D15+0.4</f>
        <v>20.9</v>
      </c>
      <c r="F15" s="43">
        <f>E15+0.4</f>
        <v>21.299999999999997</v>
      </c>
      <c r="G15" s="43">
        <f>F15+0.6</f>
        <v>21.9</v>
      </c>
      <c r="H15" s="43">
        <f>G15+0.6</f>
        <v>22.5</v>
      </c>
      <c r="I15" s="66"/>
      <c r="J15" s="64"/>
      <c r="K15" s="64"/>
      <c r="L15" s="65"/>
      <c r="M15" s="64"/>
      <c r="N15" s="64"/>
      <c r="O15" s="64"/>
      <c r="P15" s="64"/>
    </row>
    <row r="16" spans="1:16" s="37" customFormat="1" ht="19.5" customHeight="1">
      <c r="A16" s="42" t="s">
        <v>168</v>
      </c>
      <c r="B16" s="43">
        <f>C16-0.2</f>
        <v>9.6000000000000014</v>
      </c>
      <c r="C16" s="43">
        <f>D16-0.2</f>
        <v>9.8000000000000007</v>
      </c>
      <c r="D16" s="44">
        <v>10</v>
      </c>
      <c r="E16" s="43">
        <f>D16+0.2</f>
        <v>10.199999999999999</v>
      </c>
      <c r="F16" s="43">
        <f>E16+0.2</f>
        <v>10.399999999999999</v>
      </c>
      <c r="G16" s="53">
        <f>F16+0.25</f>
        <v>10.649999999999999</v>
      </c>
      <c r="H16" s="53">
        <f>G16+0.25</f>
        <v>10.899999999999999</v>
      </c>
      <c r="I16" s="66"/>
      <c r="J16" s="64"/>
      <c r="K16" s="64"/>
      <c r="L16" s="64"/>
      <c r="M16" s="64"/>
      <c r="N16" s="64"/>
      <c r="O16" s="64"/>
      <c r="P16" s="64"/>
    </row>
    <row r="17" spans="1:16 16373:16384" s="37" customFormat="1" ht="19.5" customHeight="1">
      <c r="A17" s="54" t="s">
        <v>169</v>
      </c>
      <c r="B17" s="50">
        <f>C17</f>
        <v>1.2</v>
      </c>
      <c r="C17" s="50">
        <f>D17</f>
        <v>1.2</v>
      </c>
      <c r="D17" s="55">
        <v>1.2</v>
      </c>
      <c r="E17" s="50">
        <f t="shared" ref="E17:H17" si="5">D17</f>
        <v>1.2</v>
      </c>
      <c r="F17" s="50">
        <f t="shared" si="5"/>
        <v>1.2</v>
      </c>
      <c r="G17" s="50">
        <f t="shared" si="5"/>
        <v>1.2</v>
      </c>
      <c r="H17" s="50">
        <f t="shared" si="5"/>
        <v>1.2</v>
      </c>
      <c r="I17" s="66"/>
      <c r="J17" s="64"/>
      <c r="K17" s="64"/>
      <c r="L17" s="64"/>
      <c r="M17" s="64"/>
      <c r="N17" s="64"/>
      <c r="O17" s="64"/>
      <c r="P17" s="64"/>
    </row>
    <row r="18" spans="1:16 16373:16384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6"/>
      <c r="J18" s="67"/>
      <c r="K18" s="67"/>
      <c r="L18" s="68"/>
      <c r="M18" s="68"/>
      <c r="N18" s="68"/>
      <c r="O18" s="67"/>
      <c r="P18" s="68"/>
    </row>
    <row r="19" spans="1:16 16373:16384" s="38" customFormat="1" ht="26.1" customHeight="1"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 16373:16384" s="38" customFormat="1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 16373:16384" s="38" customFormat="1" ht="14.25">
      <c r="A21" s="38" t="s">
        <v>172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 16373:16384" s="38" customFormat="1" ht="14.25">
      <c r="A22" s="59"/>
      <c r="B22" s="59"/>
      <c r="C22" s="59"/>
      <c r="D22" s="59"/>
      <c r="E22" s="59"/>
      <c r="G22" s="58"/>
      <c r="H22" s="58"/>
      <c r="J22" s="69"/>
      <c r="K22" s="69"/>
      <c r="M22" s="58"/>
      <c r="N22" s="58"/>
      <c r="O22" s="58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 16373:16384" s="38" customFormat="1" ht="26.1" customHeight="1">
      <c r="A23" s="58" t="s">
        <v>174</v>
      </c>
      <c r="E23" s="58" t="s">
        <v>175</v>
      </c>
      <c r="J23" s="58" t="s">
        <v>176</v>
      </c>
      <c r="K23" s="58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mergeCells count="6">
    <mergeCell ref="A1:P1"/>
    <mergeCell ref="C2:H2"/>
    <mergeCell ref="L2:P2"/>
    <mergeCell ref="J3:P3"/>
    <mergeCell ref="A3:A4"/>
    <mergeCell ref="I2:I14"/>
  </mergeCells>
  <phoneticPr fontId="54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zoomScale="125" zoomScaleNormal="125" workbookViewId="0">
      <selection activeCell="A17" sqref="A17:K17"/>
    </sheetView>
  </sheetViews>
  <sheetFormatPr defaultColWidth="10.125" defaultRowHeight="14.25"/>
  <cols>
    <col min="1" max="1" width="9.625" style="70" customWidth="1"/>
    <col min="2" max="2" width="11.125" style="70" customWidth="1"/>
    <col min="3" max="3" width="9.125" style="70" customWidth="1"/>
    <col min="4" max="4" width="9.5" style="70" customWidth="1"/>
    <col min="5" max="5" width="9.125" style="70" customWidth="1"/>
    <col min="6" max="6" width="10.375" style="70" customWidth="1"/>
    <col min="7" max="7" width="9.5" style="70" customWidth="1"/>
    <col min="8" max="8" width="9.125" style="70" customWidth="1"/>
    <col min="9" max="9" width="8.125" style="70" customWidth="1"/>
    <col min="10" max="10" width="10.5" style="70" customWidth="1"/>
    <col min="11" max="11" width="9.25" style="70" customWidth="1"/>
    <col min="12" max="16384" width="10.125" style="70"/>
  </cols>
  <sheetData>
    <row r="1" spans="1:11" ht="25.5">
      <c r="A1" s="326" t="s">
        <v>190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>
      <c r="A2" s="71" t="s">
        <v>54</v>
      </c>
      <c r="B2" s="327"/>
      <c r="C2" s="327"/>
      <c r="D2" s="72" t="s">
        <v>61</v>
      </c>
      <c r="E2" s="73" t="s">
        <v>62</v>
      </c>
      <c r="F2" s="74"/>
      <c r="G2" s="74" t="s">
        <v>191</v>
      </c>
      <c r="H2" s="75" t="s">
        <v>69</v>
      </c>
      <c r="I2" s="92" t="s">
        <v>57</v>
      </c>
      <c r="J2" s="328" t="s">
        <v>192</v>
      </c>
      <c r="K2" s="329"/>
    </row>
    <row r="3" spans="1:11">
      <c r="A3" s="76" t="s">
        <v>76</v>
      </c>
      <c r="B3" s="330">
        <v>480</v>
      </c>
      <c r="C3" s="330"/>
      <c r="D3" s="77" t="s">
        <v>193</v>
      </c>
      <c r="E3" s="331"/>
      <c r="F3" s="277"/>
      <c r="G3" s="277"/>
      <c r="H3" s="303" t="s">
        <v>194</v>
      </c>
      <c r="I3" s="303"/>
      <c r="J3" s="303"/>
      <c r="K3" s="304"/>
    </row>
    <row r="4" spans="1:11">
      <c r="A4" s="78" t="s">
        <v>73</v>
      </c>
      <c r="B4" s="79" t="s">
        <v>195</v>
      </c>
      <c r="C4" s="80"/>
      <c r="D4" s="81" t="s">
        <v>196</v>
      </c>
      <c r="E4" s="277"/>
      <c r="F4" s="277"/>
      <c r="G4" s="277"/>
      <c r="H4" s="241" t="s">
        <v>197</v>
      </c>
      <c r="I4" s="241"/>
      <c r="J4" s="89" t="s">
        <v>66</v>
      </c>
      <c r="K4" s="95" t="s">
        <v>67</v>
      </c>
    </row>
    <row r="5" spans="1:11">
      <c r="A5" s="78" t="s">
        <v>198</v>
      </c>
      <c r="B5" s="330"/>
      <c r="C5" s="330"/>
      <c r="D5" s="77" t="s">
        <v>199</v>
      </c>
      <c r="E5" s="77"/>
      <c r="F5" s="77"/>
      <c r="G5" s="77" t="s">
        <v>200</v>
      </c>
      <c r="H5" s="241" t="s">
        <v>201</v>
      </c>
      <c r="I5" s="241"/>
      <c r="J5" s="89" t="s">
        <v>66</v>
      </c>
      <c r="K5" s="95" t="s">
        <v>67</v>
      </c>
    </row>
    <row r="6" spans="1:11">
      <c r="A6" s="82" t="s">
        <v>202</v>
      </c>
      <c r="B6" s="332"/>
      <c r="C6" s="332"/>
      <c r="D6" s="83" t="s">
        <v>203</v>
      </c>
      <c r="E6" s="84"/>
      <c r="F6" s="84"/>
      <c r="G6" s="83"/>
      <c r="H6" s="333" t="s">
        <v>204</v>
      </c>
      <c r="I6" s="333"/>
      <c r="J6" s="91" t="s">
        <v>66</v>
      </c>
      <c r="K6" s="96" t="s">
        <v>67</v>
      </c>
    </row>
    <row r="7" spans="1:1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>
      <c r="A8" s="88" t="s">
        <v>205</v>
      </c>
      <c r="B8" s="74" t="s">
        <v>206</v>
      </c>
      <c r="C8" s="74" t="s">
        <v>207</v>
      </c>
      <c r="D8" s="74" t="s">
        <v>208</v>
      </c>
      <c r="E8" s="74" t="s">
        <v>209</v>
      </c>
      <c r="F8" s="74" t="s">
        <v>210</v>
      </c>
      <c r="G8" s="334"/>
      <c r="H8" s="335"/>
      <c r="I8" s="335"/>
      <c r="J8" s="335"/>
      <c r="K8" s="336"/>
    </row>
    <row r="9" spans="1:11">
      <c r="A9" s="240" t="s">
        <v>211</v>
      </c>
      <c r="B9" s="241"/>
      <c r="C9" s="89" t="s">
        <v>66</v>
      </c>
      <c r="D9" s="89" t="s">
        <v>67</v>
      </c>
      <c r="E9" s="77" t="s">
        <v>212</v>
      </c>
      <c r="F9" s="90" t="s">
        <v>213</v>
      </c>
      <c r="G9" s="337"/>
      <c r="H9" s="338"/>
      <c r="I9" s="338"/>
      <c r="J9" s="338"/>
      <c r="K9" s="339"/>
    </row>
    <row r="10" spans="1:11">
      <c r="A10" s="240" t="s">
        <v>214</v>
      </c>
      <c r="B10" s="241"/>
      <c r="C10" s="89" t="s">
        <v>66</v>
      </c>
      <c r="D10" s="89" t="s">
        <v>67</v>
      </c>
      <c r="E10" s="77" t="s">
        <v>215</v>
      </c>
      <c r="F10" s="90" t="s">
        <v>216</v>
      </c>
      <c r="G10" s="337" t="s">
        <v>217</v>
      </c>
      <c r="H10" s="338"/>
      <c r="I10" s="338"/>
      <c r="J10" s="338"/>
      <c r="K10" s="339"/>
    </row>
    <row r="11" spans="1:11">
      <c r="A11" s="340" t="s">
        <v>184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</row>
    <row r="12" spans="1:11">
      <c r="A12" s="76" t="s">
        <v>88</v>
      </c>
      <c r="B12" s="89" t="s">
        <v>84</v>
      </c>
      <c r="C12" s="89" t="s">
        <v>85</v>
      </c>
      <c r="D12" s="90"/>
      <c r="E12" s="77" t="s">
        <v>86</v>
      </c>
      <c r="F12" s="89" t="s">
        <v>84</v>
      </c>
      <c r="G12" s="89" t="s">
        <v>85</v>
      </c>
      <c r="H12" s="89"/>
      <c r="I12" s="77" t="s">
        <v>218</v>
      </c>
      <c r="J12" s="89" t="s">
        <v>84</v>
      </c>
      <c r="K12" s="95" t="s">
        <v>85</v>
      </c>
    </row>
    <row r="13" spans="1:11">
      <c r="A13" s="76" t="s">
        <v>91</v>
      </c>
      <c r="B13" s="89" t="s">
        <v>84</v>
      </c>
      <c r="C13" s="89" t="s">
        <v>85</v>
      </c>
      <c r="D13" s="90"/>
      <c r="E13" s="77" t="s">
        <v>96</v>
      </c>
      <c r="F13" s="89" t="s">
        <v>84</v>
      </c>
      <c r="G13" s="89" t="s">
        <v>85</v>
      </c>
      <c r="H13" s="89"/>
      <c r="I13" s="77" t="s">
        <v>219</v>
      </c>
      <c r="J13" s="89" t="s">
        <v>84</v>
      </c>
      <c r="K13" s="95" t="s">
        <v>85</v>
      </c>
    </row>
    <row r="14" spans="1:11">
      <c r="A14" s="82" t="s">
        <v>220</v>
      </c>
      <c r="B14" s="91" t="s">
        <v>84</v>
      </c>
      <c r="C14" s="91" t="s">
        <v>85</v>
      </c>
      <c r="D14" s="84"/>
      <c r="E14" s="83" t="s">
        <v>221</v>
      </c>
      <c r="F14" s="91" t="s">
        <v>84</v>
      </c>
      <c r="G14" s="91" t="s">
        <v>85</v>
      </c>
      <c r="H14" s="91"/>
      <c r="I14" s="83" t="s">
        <v>222</v>
      </c>
      <c r="J14" s="91" t="s">
        <v>84</v>
      </c>
      <c r="K14" s="96" t="s">
        <v>85</v>
      </c>
    </row>
    <row r="15" spans="1:1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>
      <c r="A16" s="302" t="s">
        <v>223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>
      <c r="A17" s="240" t="s">
        <v>224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8"/>
    </row>
    <row r="18" spans="1:11">
      <c r="A18" s="240" t="s">
        <v>225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8"/>
    </row>
    <row r="19" spans="1:11">
      <c r="A19" s="343"/>
      <c r="B19" s="344"/>
      <c r="C19" s="344"/>
      <c r="D19" s="344"/>
      <c r="E19" s="344"/>
      <c r="F19" s="344"/>
      <c r="G19" s="344"/>
      <c r="H19" s="344"/>
      <c r="I19" s="344"/>
      <c r="J19" s="344"/>
      <c r="K19" s="345"/>
    </row>
    <row r="20" spans="1:1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346"/>
    </row>
    <row r="21" spans="1:11">
      <c r="A21" s="294"/>
      <c r="B21" s="295"/>
      <c r="C21" s="295"/>
      <c r="D21" s="295"/>
      <c r="E21" s="295"/>
      <c r="F21" s="295"/>
      <c r="G21" s="295"/>
      <c r="H21" s="295"/>
      <c r="I21" s="295"/>
      <c r="J21" s="295"/>
      <c r="K21" s="346"/>
    </row>
    <row r="22" spans="1:11">
      <c r="A22" s="294"/>
      <c r="B22" s="295"/>
      <c r="C22" s="295"/>
      <c r="D22" s="295"/>
      <c r="E22" s="295"/>
      <c r="F22" s="295"/>
      <c r="G22" s="295"/>
      <c r="H22" s="295"/>
      <c r="I22" s="295"/>
      <c r="J22" s="295"/>
      <c r="K22" s="346"/>
    </row>
    <row r="23" spans="1:11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>
      <c r="A24" s="240" t="s">
        <v>126</v>
      </c>
      <c r="B24" s="241"/>
      <c r="C24" s="89" t="s">
        <v>66</v>
      </c>
      <c r="D24" s="89" t="s">
        <v>67</v>
      </c>
      <c r="E24" s="303"/>
      <c r="F24" s="303"/>
      <c r="G24" s="303"/>
      <c r="H24" s="303"/>
      <c r="I24" s="303"/>
      <c r="J24" s="303"/>
      <c r="K24" s="304"/>
    </row>
    <row r="25" spans="1:11">
      <c r="A25" s="93" t="s">
        <v>226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>
      <c r="A27" s="353" t="s">
        <v>227</v>
      </c>
      <c r="B27" s="354"/>
      <c r="C27" s="354"/>
      <c r="D27" s="354"/>
      <c r="E27" s="354"/>
      <c r="F27" s="354"/>
      <c r="G27" s="354"/>
      <c r="H27" s="354"/>
      <c r="I27" s="354"/>
      <c r="J27" s="354"/>
      <c r="K27" s="98" t="s">
        <v>228</v>
      </c>
    </row>
    <row r="28" spans="1:11">
      <c r="K28" s="99"/>
    </row>
    <row r="29" spans="1:11">
      <c r="A29" s="355"/>
      <c r="B29" s="356"/>
      <c r="C29" s="356"/>
      <c r="D29" s="356"/>
      <c r="E29" s="356"/>
      <c r="F29" s="356"/>
      <c r="G29" s="356"/>
      <c r="H29" s="356"/>
      <c r="I29" s="356"/>
      <c r="J29" s="356"/>
      <c r="K29" s="99"/>
    </row>
    <row r="30" spans="1:1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99"/>
    </row>
    <row r="31" spans="1:1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99"/>
    </row>
    <row r="32" spans="1:11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99"/>
    </row>
    <row r="33" spans="1:11" ht="23.1" customHeight="1">
      <c r="A33" s="357" t="s">
        <v>229</v>
      </c>
      <c r="B33" s="358"/>
      <c r="C33" s="358"/>
      <c r="D33" s="358"/>
      <c r="E33" s="358"/>
      <c r="F33" s="358"/>
      <c r="G33" s="358"/>
      <c r="H33" s="358"/>
      <c r="I33" s="358"/>
      <c r="J33" s="358"/>
      <c r="K33" s="100"/>
    </row>
    <row r="34" spans="1:11" ht="23.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346"/>
    </row>
    <row r="35" spans="1:11" ht="23.1" customHeight="1">
      <c r="A35" s="359"/>
      <c r="B35" s="295"/>
      <c r="C35" s="295"/>
      <c r="D35" s="295"/>
      <c r="E35" s="295"/>
      <c r="F35" s="295"/>
      <c r="G35" s="295"/>
      <c r="H35" s="295"/>
      <c r="I35" s="295"/>
      <c r="J35" s="295"/>
      <c r="K35" s="346"/>
    </row>
    <row r="36" spans="1:11" ht="23.1" customHeight="1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1" ht="18.75" customHeight="1">
      <c r="A37" s="363" t="s">
        <v>230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>
      <c r="A38" s="240" t="s">
        <v>231</v>
      </c>
      <c r="B38" s="241"/>
      <c r="C38" s="241"/>
      <c r="D38" s="303" t="s">
        <v>232</v>
      </c>
      <c r="E38" s="303"/>
      <c r="F38" s="298" t="s">
        <v>233</v>
      </c>
      <c r="G38" s="366"/>
      <c r="H38" s="241" t="s">
        <v>234</v>
      </c>
      <c r="I38" s="241"/>
      <c r="J38" s="241" t="s">
        <v>235</v>
      </c>
      <c r="K38" s="308"/>
    </row>
    <row r="39" spans="1:11" ht="18.75" customHeight="1">
      <c r="A39" s="78" t="s">
        <v>127</v>
      </c>
      <c r="B39" s="241" t="s">
        <v>236</v>
      </c>
      <c r="C39" s="241"/>
      <c r="D39" s="241"/>
      <c r="E39" s="241"/>
      <c r="F39" s="241"/>
      <c r="G39" s="241"/>
      <c r="H39" s="241"/>
      <c r="I39" s="241"/>
      <c r="J39" s="241"/>
      <c r="K39" s="308"/>
    </row>
    <row r="40" spans="1:11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08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8"/>
    </row>
    <row r="42" spans="1:11" ht="32.1" customHeight="1">
      <c r="A42" s="82" t="s">
        <v>135</v>
      </c>
      <c r="B42" s="367" t="s">
        <v>237</v>
      </c>
      <c r="C42" s="367"/>
      <c r="D42" s="83" t="s">
        <v>238</v>
      </c>
      <c r="E42" s="84" t="s">
        <v>138</v>
      </c>
      <c r="F42" s="83" t="s">
        <v>139</v>
      </c>
      <c r="G42" s="94"/>
      <c r="H42" s="368" t="s">
        <v>141</v>
      </c>
      <c r="I42" s="368"/>
      <c r="J42" s="367" t="s">
        <v>142</v>
      </c>
      <c r="K42" s="369"/>
    </row>
    <row r="43" spans="1:11" ht="16.5" customHeight="1"/>
    <row r="44" spans="1:11" ht="16.5" customHeight="1"/>
    <row r="45" spans="1:11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6:K36"/>
    <mergeCell ref="A37:K37"/>
    <mergeCell ref="A38:C38"/>
    <mergeCell ref="D38:E38"/>
    <mergeCell ref="F38:G38"/>
    <mergeCell ref="H38:I38"/>
    <mergeCell ref="J38:K38"/>
    <mergeCell ref="A31:J31"/>
    <mergeCell ref="A32:J32"/>
    <mergeCell ref="A33:J33"/>
    <mergeCell ref="A34:K34"/>
    <mergeCell ref="A35:K35"/>
    <mergeCell ref="B25:K25"/>
    <mergeCell ref="A26:K26"/>
    <mergeCell ref="A27:J27"/>
    <mergeCell ref="A29:J29"/>
    <mergeCell ref="A30:J30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54" type="noConversion"/>
  <pageMargins left="3.8888888888888903E-2" right="0.118055555555556" top="0.118055555555556" bottom="7.8472222222222193E-2" header="0.5" footer="7.8472222222222193E-2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7" name="Check Box 7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8" name="Check Box 76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9" name="Check Box 77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0" name="Check Box 78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1" name="Check Box 79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2" name="Check Box 80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3" name="Check Box 81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4" name="Check Box 82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5" name="Check Box 83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6" name="Check Box 84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7" name="Check Box 85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8" name="Check Box 86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89" name="Check Box 87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0" name="Check Box 88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1" name="Check Box 89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2" name="Check Box 9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3" name="Check Box 91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4" name="Check Box 9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5" name="Check Box 9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6" name="Check Box 9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7" name="Check Box 95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8" name="Check Box 96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99" name="Check Box 97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0" name="Check Box 98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1" name="Check Box 99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2" name="Check Box 100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3" name="Check Box 101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4" name="Check Box 102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5" name="Check Box 103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6" name="Check Box 104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7" name="Check Box 10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8" name="Check Box 106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9" name="Check Box 107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0" name="Check Box 108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1" name="Check Box 109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2" name="Check Box 110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3" name="Check Box 111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4" name="Check Box 112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5" name="Check Box 113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6" name="Check Box 114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7" name="Check Box 115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8" name="Check Box 116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9" name="Check Box 117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0" name="Check Box 118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1" name="Check Box 119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2" name="Check Box 120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3" name="Check Box 121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4" name="Check Box 122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5" name="Check Box 123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6" name="Check Box 124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7" name="Check Box 125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8" name="Check Box 126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9" name="Check Box 12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0" name="Check Box 128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1" name="Check Box 129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2" name="Check Box 130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3" name="Check Box 131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4" name="Check Box 132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5" name="Check Box 133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6" name="Check Box 134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7" name="Check Box 135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8" name="Check Box 136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9" name="Check Box 137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0" name="Check Box 138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1" name="Check Box 139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2" name="Check Box 14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3" name="Check Box 14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4" name="Check Box 14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5" name="Check Box 14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6" name="Check Box 144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7" name="Check Box 145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8" name="Check Box 146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9" name="Check Box 147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0" name="Check Box 148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1" name="Check Box 149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2" name="Check Box 150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3" name="Check Box 15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4" name="Check Box 15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5" name="Check Box 15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6" name="Check Box 15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7" name="Check Box 15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8" name="Check Box 15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59" name="Check Box 15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60" name="Check Box 15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61" name="Check Box 15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62" name="Check Box 16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63" name="Check Box 16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64" name="Check Box 16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65" name="Check Box 16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6" name="Check Box 16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7" name="Check Box 1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8" name="Check Box 16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69" name="Check Box 16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70" name="Check Box 16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71" name="Check Box 16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172" name="Check Box 17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73" name="Check Box 17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74" name="Check Box 17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75" name="Check Box 17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76" name="Check Box 17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77" name="Check Box 17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78" name="Check Box 17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79" name="Check Box 17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80" name="Check Box 17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81" name="Check Box 17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82" name="Check Box 18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83" name="Check Box 18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84" name="Check Box 18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85" name="Check Box 18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86" name="Check Box 18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187" name="Check Box 18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88" name="Check Box 18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89" name="Check Box 18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90" name="Check Box 18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91" name="Check Box 18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92" name="Check Box 19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93" name="Check Box 19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94" name="Check Box 19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95" name="Check Box 19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96" name="Check Box 19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197" name="Check Box 19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98" name="Check Box 19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99" name="Check Box 19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200" name="Check Box 19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201" name="Check Box 19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202" name="Check Box 20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203" name="Check Box 20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204" name="Check Box 20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205" name="Check Box 20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206" name="Check Box 20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207" name="Check Box 20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208" name="Check Box 20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209" name="Check Box 20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210" name="Check Box 20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211" name="Check Box 20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12" name="Check Box 21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13" name="Check Box 21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14" name="Check Box 21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15" name="Check Box 21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16" name="Check Box 21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17" name="Check Box 2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18" name="Check Box 21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19" name="Check Box 21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20" name="Check Box 21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21" name="Check Box 21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22" name="Check Box 22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23" name="Check Box 22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224" name="Check Box 22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225" name="Check Box 22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226" name="Check Box 22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227" name="Check Box 22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23"/>
  <sheetViews>
    <sheetView zoomScale="90" zoomScaleNormal="90" workbookViewId="0">
      <selection activeCell="K14" sqref="K14"/>
    </sheetView>
  </sheetViews>
  <sheetFormatPr defaultColWidth="9" defaultRowHeight="26.1" customHeight="1"/>
  <cols>
    <col min="1" max="1" width="17.125" style="38" customWidth="1"/>
    <col min="2" max="7" width="10.625" style="38" customWidth="1"/>
    <col min="8" max="8" width="10.625" style="38" hidden="1" customWidth="1"/>
    <col min="9" max="9" width="2.125" style="38" customWidth="1"/>
    <col min="10" max="16" width="10.625" style="38" customWidth="1"/>
    <col min="17" max="16372" width="9" style="38"/>
  </cols>
  <sheetData>
    <row r="1" spans="1:16" s="37" customFormat="1" ht="27.75" customHeight="1">
      <c r="A1" s="262" t="s">
        <v>145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37" customFormat="1" ht="18.75" customHeight="1">
      <c r="A2" s="35" t="s">
        <v>146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60"/>
      <c r="L2" s="266" t="s">
        <v>147</v>
      </c>
      <c r="M2" s="266"/>
      <c r="N2" s="266"/>
      <c r="O2" s="266"/>
      <c r="P2" s="266"/>
    </row>
    <row r="3" spans="1:16" s="37" customFormat="1" ht="18.95" customHeight="1">
      <c r="A3" s="268" t="s">
        <v>148</v>
      </c>
      <c r="B3" s="40" t="s">
        <v>110</v>
      </c>
      <c r="C3" s="40" t="s">
        <v>111</v>
      </c>
      <c r="D3" s="41" t="s">
        <v>112</v>
      </c>
      <c r="E3" s="40" t="s">
        <v>113</v>
      </c>
      <c r="F3" s="40" t="s">
        <v>114</v>
      </c>
      <c r="G3" s="40" t="s">
        <v>115</v>
      </c>
      <c r="H3" s="40" t="s">
        <v>116</v>
      </c>
      <c r="I3" s="270"/>
      <c r="J3" s="267" t="s">
        <v>149</v>
      </c>
      <c r="K3" s="267"/>
      <c r="L3" s="267"/>
      <c r="M3" s="267"/>
      <c r="N3" s="267"/>
      <c r="O3" s="267"/>
      <c r="P3" s="267"/>
    </row>
    <row r="4" spans="1:16" s="37" customFormat="1" ht="18.75" customHeight="1">
      <c r="A4" s="268"/>
      <c r="B4" s="40"/>
      <c r="C4" s="40"/>
      <c r="D4" s="41"/>
      <c r="E4" s="40"/>
      <c r="F4" s="40"/>
      <c r="G4" s="40"/>
      <c r="H4" s="40"/>
      <c r="I4" s="270"/>
      <c r="J4" s="61" t="s">
        <v>111</v>
      </c>
      <c r="K4" s="61" t="s">
        <v>112</v>
      </c>
      <c r="L4" s="62" t="s">
        <v>112</v>
      </c>
      <c r="M4" s="61" t="s">
        <v>113</v>
      </c>
      <c r="N4" s="61" t="s">
        <v>114</v>
      </c>
      <c r="O4" s="61" t="s">
        <v>115</v>
      </c>
      <c r="P4" s="61" t="s">
        <v>116</v>
      </c>
    </row>
    <row r="5" spans="1:16" s="37" customFormat="1" ht="19.5" customHeight="1">
      <c r="A5" s="42" t="s">
        <v>154</v>
      </c>
      <c r="B5" s="43">
        <f>C5-1</f>
        <v>54</v>
      </c>
      <c r="C5" s="43">
        <f>D5-2</f>
        <v>55</v>
      </c>
      <c r="D5" s="44">
        <v>57</v>
      </c>
      <c r="E5" s="43">
        <f>D5+2</f>
        <v>59</v>
      </c>
      <c r="F5" s="43">
        <f>E5+2</f>
        <v>61</v>
      </c>
      <c r="G5" s="43">
        <f>F5+1</f>
        <v>62</v>
      </c>
      <c r="H5" s="43">
        <f>G5+1</f>
        <v>63</v>
      </c>
      <c r="I5" s="270"/>
      <c r="J5" s="63"/>
      <c r="K5" s="63"/>
      <c r="L5" s="64"/>
      <c r="M5" s="64"/>
      <c r="N5" s="64"/>
      <c r="O5" s="63"/>
      <c r="P5" s="64"/>
    </row>
    <row r="6" spans="1:16" s="37" customFormat="1" ht="19.5" customHeight="1">
      <c r="A6" s="42" t="s">
        <v>156</v>
      </c>
      <c r="B6" s="43">
        <f t="shared" ref="B6:B8" si="0">C6-4</f>
        <v>80</v>
      </c>
      <c r="C6" s="43">
        <f t="shared" ref="C6:C8" si="1">D6-4</f>
        <v>84</v>
      </c>
      <c r="D6" s="44">
        <v>88</v>
      </c>
      <c r="E6" s="43">
        <f t="shared" ref="E6:E8" si="2">D6+4</f>
        <v>92</v>
      </c>
      <c r="F6" s="43">
        <f>E6+4</f>
        <v>96</v>
      </c>
      <c r="G6" s="43">
        <f t="shared" ref="G6:G8" si="3">F6+6</f>
        <v>102</v>
      </c>
      <c r="H6" s="43">
        <f>G6+6</f>
        <v>108</v>
      </c>
      <c r="I6" s="270"/>
      <c r="J6" s="64"/>
      <c r="K6" s="64"/>
      <c r="L6" s="65"/>
      <c r="M6" s="65"/>
      <c r="N6" s="65"/>
      <c r="O6" s="63"/>
      <c r="P6" s="63"/>
    </row>
    <row r="7" spans="1:16" s="37" customFormat="1" ht="19.5" customHeight="1">
      <c r="A7" s="42" t="s">
        <v>157</v>
      </c>
      <c r="B7" s="43">
        <f t="shared" si="0"/>
        <v>72</v>
      </c>
      <c r="C7" s="43">
        <f t="shared" si="1"/>
        <v>76</v>
      </c>
      <c r="D7" s="44">
        <v>80</v>
      </c>
      <c r="E7" s="43">
        <f t="shared" si="2"/>
        <v>84</v>
      </c>
      <c r="F7" s="43">
        <f>E7+5</f>
        <v>89</v>
      </c>
      <c r="G7" s="43">
        <f t="shared" si="3"/>
        <v>95</v>
      </c>
      <c r="H7" s="43">
        <f>G7+7</f>
        <v>102</v>
      </c>
      <c r="I7" s="270"/>
      <c r="J7" s="64"/>
      <c r="K7" s="64"/>
      <c r="L7" s="64"/>
      <c r="M7" s="64"/>
      <c r="N7" s="64"/>
      <c r="O7" s="63"/>
      <c r="P7" s="63"/>
    </row>
    <row r="8" spans="1:16" s="37" customFormat="1" ht="19.5" customHeight="1">
      <c r="A8" s="42" t="s">
        <v>158</v>
      </c>
      <c r="B8" s="43">
        <f t="shared" si="0"/>
        <v>86</v>
      </c>
      <c r="C8" s="43">
        <f t="shared" si="1"/>
        <v>90</v>
      </c>
      <c r="D8" s="44">
        <v>94</v>
      </c>
      <c r="E8" s="43">
        <f t="shared" si="2"/>
        <v>98</v>
      </c>
      <c r="F8" s="43">
        <f>E8+5</f>
        <v>103</v>
      </c>
      <c r="G8" s="43">
        <f t="shared" si="3"/>
        <v>109</v>
      </c>
      <c r="H8" s="43">
        <f>G8+7</f>
        <v>116</v>
      </c>
      <c r="I8" s="270"/>
      <c r="J8" s="64"/>
      <c r="K8" s="64"/>
      <c r="L8" s="64"/>
      <c r="M8" s="64"/>
      <c r="N8" s="64"/>
      <c r="O8" s="63"/>
      <c r="P8" s="64"/>
    </row>
    <row r="9" spans="1:16" s="37" customFormat="1" ht="19.5" hidden="1" customHeight="1">
      <c r="A9" s="42" t="s">
        <v>159</v>
      </c>
      <c r="B9" s="45">
        <f>C9-1</f>
        <v>-2</v>
      </c>
      <c r="C9" s="45">
        <f>D9-1</f>
        <v>-1</v>
      </c>
      <c r="D9" s="46">
        <v>0</v>
      </c>
      <c r="E9" s="45">
        <f>D9+1</f>
        <v>1</v>
      </c>
      <c r="F9" s="45">
        <f>E9+1</f>
        <v>2</v>
      </c>
      <c r="G9" s="45">
        <f>F9+1.2</f>
        <v>3.2</v>
      </c>
      <c r="H9" s="45">
        <f>G9+1.2</f>
        <v>4.4000000000000004</v>
      </c>
      <c r="I9" s="270"/>
      <c r="J9" s="64"/>
      <c r="K9" s="64"/>
      <c r="L9" s="64"/>
      <c r="M9" s="64"/>
      <c r="N9" s="64"/>
      <c r="O9" s="64"/>
      <c r="P9" s="64"/>
    </row>
    <row r="10" spans="1:16" s="37" customFormat="1" ht="19.5" hidden="1" customHeight="1">
      <c r="A10" s="42" t="s">
        <v>160</v>
      </c>
      <c r="B10" s="45">
        <f>C10-0.5</f>
        <v>-1</v>
      </c>
      <c r="C10" s="45">
        <f>D10-0.5</f>
        <v>-0.5</v>
      </c>
      <c r="D10" s="46">
        <v>0</v>
      </c>
      <c r="E10" s="45">
        <f t="shared" ref="E10:H10" si="4">D10+0.5</f>
        <v>0.5</v>
      </c>
      <c r="F10" s="45">
        <f t="shared" si="4"/>
        <v>1</v>
      </c>
      <c r="G10" s="45">
        <f t="shared" si="4"/>
        <v>1.5</v>
      </c>
      <c r="H10" s="45">
        <f t="shared" si="4"/>
        <v>2</v>
      </c>
      <c r="I10" s="270"/>
      <c r="J10" s="64"/>
      <c r="K10" s="64"/>
      <c r="L10" s="64"/>
      <c r="M10" s="64"/>
      <c r="N10" s="64"/>
      <c r="O10" s="64"/>
      <c r="P10" s="64"/>
    </row>
    <row r="11" spans="1:16" s="37" customFormat="1" ht="19.5" customHeight="1">
      <c r="A11" s="47" t="s">
        <v>161</v>
      </c>
      <c r="B11" s="48">
        <f>C11-1</f>
        <v>74</v>
      </c>
      <c r="C11" s="48">
        <f>D11-1.5</f>
        <v>75</v>
      </c>
      <c r="D11" s="49">
        <v>76.5</v>
      </c>
      <c r="E11" s="48">
        <f>D11+1.5</f>
        <v>78</v>
      </c>
      <c r="F11" s="48">
        <f>E11+1.5</f>
        <v>79.5</v>
      </c>
      <c r="G11" s="48">
        <f>F11+1.1</f>
        <v>80.599999999999994</v>
      </c>
      <c r="H11" s="48">
        <f>G11+1.1</f>
        <v>81.699999999999989</v>
      </c>
      <c r="I11" s="270"/>
      <c r="J11" s="64"/>
      <c r="K11" s="64"/>
      <c r="L11" s="64"/>
      <c r="M11" s="64"/>
      <c r="N11" s="64"/>
      <c r="O11" s="64"/>
      <c r="P11" s="64"/>
    </row>
    <row r="12" spans="1:16" s="37" customFormat="1" ht="19.5" customHeight="1">
      <c r="A12" s="42" t="s">
        <v>162</v>
      </c>
      <c r="B12" s="43">
        <f>C12-0.8</f>
        <v>13.999999999999998</v>
      </c>
      <c r="C12" s="43">
        <f>D12-0.8</f>
        <v>14.799999999999999</v>
      </c>
      <c r="D12" s="44">
        <v>15.6</v>
      </c>
      <c r="E12" s="43">
        <f>D12+0.8</f>
        <v>16.399999999999999</v>
      </c>
      <c r="F12" s="43">
        <f>E12+0.8</f>
        <v>17.2</v>
      </c>
      <c r="G12" s="43">
        <f>F12+1.3</f>
        <v>18.5</v>
      </c>
      <c r="H12" s="43">
        <f>G12+1.3</f>
        <v>19.8</v>
      </c>
      <c r="I12" s="270"/>
      <c r="J12" s="64"/>
      <c r="K12" s="64"/>
      <c r="L12" s="64"/>
      <c r="M12" s="64"/>
      <c r="N12" s="64"/>
      <c r="O12" s="64"/>
      <c r="P12" s="64"/>
    </row>
    <row r="13" spans="1:16" s="37" customFormat="1" ht="19.5" customHeight="1">
      <c r="A13" s="42" t="s">
        <v>164</v>
      </c>
      <c r="B13" s="50">
        <f>C13-0.6</f>
        <v>10.8</v>
      </c>
      <c r="C13" s="50">
        <f>D13-0.6</f>
        <v>11.4</v>
      </c>
      <c r="D13" s="51">
        <v>12</v>
      </c>
      <c r="E13" s="50">
        <f>D13+0.6</f>
        <v>12.6</v>
      </c>
      <c r="F13" s="50">
        <f>E13+0.6</f>
        <v>13.2</v>
      </c>
      <c r="G13" s="52">
        <f>F13+0.95</f>
        <v>14.149999999999999</v>
      </c>
      <c r="H13" s="52">
        <f>G13+0.95</f>
        <v>15.099999999999998</v>
      </c>
      <c r="I13" s="270"/>
      <c r="J13" s="23"/>
      <c r="K13" s="23"/>
      <c r="L13" s="64"/>
      <c r="M13" s="64"/>
      <c r="N13" s="64"/>
      <c r="O13" s="64"/>
      <c r="P13" s="64"/>
    </row>
    <row r="14" spans="1:16" s="37" customFormat="1" ht="19.5" customHeight="1">
      <c r="A14" s="42" t="s">
        <v>165</v>
      </c>
      <c r="B14" s="50">
        <f>C14-0.4</f>
        <v>7.6999999999999993</v>
      </c>
      <c r="C14" s="50">
        <f>D14-0.4</f>
        <v>8.1</v>
      </c>
      <c r="D14" s="51">
        <v>8.5</v>
      </c>
      <c r="E14" s="50">
        <f>D14+0.4</f>
        <v>8.9</v>
      </c>
      <c r="F14" s="50">
        <f>E14+0.4</f>
        <v>9.3000000000000007</v>
      </c>
      <c r="G14" s="50">
        <f>F14+0.6</f>
        <v>9.9</v>
      </c>
      <c r="H14" s="50">
        <f>G14+0.6</f>
        <v>10.5</v>
      </c>
      <c r="I14" s="271"/>
      <c r="J14" s="64"/>
      <c r="K14" s="64"/>
      <c r="L14" s="64"/>
      <c r="M14" s="64"/>
      <c r="N14" s="64"/>
      <c r="O14" s="64"/>
      <c r="P14" s="64"/>
    </row>
    <row r="15" spans="1:16" s="37" customFormat="1" ht="19.5" customHeight="1">
      <c r="A15" s="42" t="s">
        <v>167</v>
      </c>
      <c r="B15" s="43">
        <f>C15-0.4</f>
        <v>19.700000000000003</v>
      </c>
      <c r="C15" s="43">
        <f>D15-0.4</f>
        <v>20.100000000000001</v>
      </c>
      <c r="D15" s="44">
        <v>20.5</v>
      </c>
      <c r="E15" s="45">
        <f>D15+0.4</f>
        <v>20.9</v>
      </c>
      <c r="F15" s="43">
        <f>E15+0.4</f>
        <v>21.299999999999997</v>
      </c>
      <c r="G15" s="43">
        <f>F15+0.6</f>
        <v>21.9</v>
      </c>
      <c r="H15" s="43">
        <f>G15+0.6</f>
        <v>22.5</v>
      </c>
      <c r="I15" s="66"/>
      <c r="J15" s="64"/>
      <c r="K15" s="64"/>
      <c r="L15" s="65"/>
      <c r="M15" s="64"/>
      <c r="N15" s="64"/>
      <c r="O15" s="64"/>
      <c r="P15" s="64"/>
    </row>
    <row r="16" spans="1:16" s="37" customFormat="1" ht="19.5" customHeight="1">
      <c r="A16" s="42" t="s">
        <v>168</v>
      </c>
      <c r="B16" s="43">
        <f>C16-0.2</f>
        <v>9.6000000000000014</v>
      </c>
      <c r="C16" s="43">
        <f>D16-0.2</f>
        <v>9.8000000000000007</v>
      </c>
      <c r="D16" s="44">
        <v>10</v>
      </c>
      <c r="E16" s="43">
        <f>D16+0.2</f>
        <v>10.199999999999999</v>
      </c>
      <c r="F16" s="43">
        <f>E16+0.2</f>
        <v>10.399999999999999</v>
      </c>
      <c r="G16" s="53">
        <f>F16+0.25</f>
        <v>10.649999999999999</v>
      </c>
      <c r="H16" s="53">
        <f>G16+0.25</f>
        <v>10.899999999999999</v>
      </c>
      <c r="I16" s="66"/>
      <c r="J16" s="64"/>
      <c r="K16" s="64"/>
      <c r="L16" s="64"/>
      <c r="M16" s="64"/>
      <c r="N16" s="64"/>
      <c r="O16" s="64"/>
      <c r="P16" s="64"/>
    </row>
    <row r="17" spans="1:16 16373:16384" s="37" customFormat="1" ht="19.5" customHeight="1">
      <c r="A17" s="54" t="s">
        <v>169</v>
      </c>
      <c r="B17" s="50">
        <f>C17</f>
        <v>1.2</v>
      </c>
      <c r="C17" s="50">
        <f>D17</f>
        <v>1.2</v>
      </c>
      <c r="D17" s="55">
        <v>1.2</v>
      </c>
      <c r="E17" s="50">
        <f t="shared" ref="E17:H17" si="5">D17</f>
        <v>1.2</v>
      </c>
      <c r="F17" s="50">
        <f t="shared" si="5"/>
        <v>1.2</v>
      </c>
      <c r="G17" s="50">
        <f t="shared" si="5"/>
        <v>1.2</v>
      </c>
      <c r="H17" s="50">
        <f t="shared" si="5"/>
        <v>1.2</v>
      </c>
      <c r="I17" s="66"/>
      <c r="J17" s="64"/>
      <c r="K17" s="64"/>
      <c r="L17" s="64"/>
      <c r="M17" s="64"/>
      <c r="N17" s="64"/>
      <c r="O17" s="64"/>
      <c r="P17" s="64"/>
    </row>
    <row r="18" spans="1:16 16373:16384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6"/>
      <c r="J18" s="67"/>
      <c r="K18" s="67"/>
      <c r="L18" s="68"/>
      <c r="M18" s="68"/>
      <c r="N18" s="68"/>
      <c r="O18" s="67"/>
      <c r="P18" s="68"/>
    </row>
    <row r="19" spans="1:16 16373:16384" s="38" customFormat="1" ht="26.1" customHeight="1"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 16373:16384" s="38" customFormat="1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 16373:16384" s="38" customFormat="1" ht="14.25">
      <c r="A21" s="38" t="s">
        <v>172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 16373:16384" s="38" customFormat="1" ht="14.25">
      <c r="A22" s="59"/>
      <c r="B22" s="59"/>
      <c r="C22" s="59"/>
      <c r="D22" s="59"/>
      <c r="E22" s="59"/>
      <c r="G22" s="58"/>
      <c r="H22" s="58"/>
      <c r="J22" s="69"/>
      <c r="K22" s="69"/>
      <c r="M22" s="58"/>
      <c r="N22" s="58"/>
      <c r="O22" s="58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 16373:16384" s="38" customFormat="1" ht="26.1" customHeight="1">
      <c r="A23" s="58" t="s">
        <v>174</v>
      </c>
      <c r="E23" s="58" t="s">
        <v>175</v>
      </c>
      <c r="J23" s="58" t="s">
        <v>176</v>
      </c>
      <c r="K23" s="58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mergeCells count="6">
    <mergeCell ref="A1:P1"/>
    <mergeCell ref="C2:H2"/>
    <mergeCell ref="L2:P2"/>
    <mergeCell ref="J3:P3"/>
    <mergeCell ref="A3:A4"/>
    <mergeCell ref="I2:I14"/>
  </mergeCells>
  <phoneticPr fontId="54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E4" sqref="E4"/>
    </sheetView>
  </sheetViews>
  <sheetFormatPr defaultColWidth="9" defaultRowHeight="14.25"/>
  <sheetData/>
  <phoneticPr fontId="54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3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6" ht="29.25">
      <c r="A1" s="370" t="s">
        <v>239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6" s="2" customFormat="1" ht="16.5">
      <c r="A2" s="379" t="s">
        <v>240</v>
      </c>
      <c r="B2" s="380" t="s">
        <v>241</v>
      </c>
      <c r="C2" s="380" t="s">
        <v>242</v>
      </c>
      <c r="D2" s="380" t="s">
        <v>243</v>
      </c>
      <c r="E2" s="380" t="s">
        <v>244</v>
      </c>
      <c r="F2" s="380" t="s">
        <v>245</v>
      </c>
      <c r="G2" s="380" t="s">
        <v>246</v>
      </c>
      <c r="H2" s="380" t="s">
        <v>247</v>
      </c>
      <c r="I2" s="13" t="s">
        <v>248</v>
      </c>
      <c r="J2" s="13" t="s">
        <v>249</v>
      </c>
      <c r="K2" s="13" t="s">
        <v>250</v>
      </c>
      <c r="L2" s="13" t="s">
        <v>251</v>
      </c>
      <c r="M2" s="13" t="s">
        <v>252</v>
      </c>
      <c r="N2" s="380" t="s">
        <v>253</v>
      </c>
      <c r="O2" s="380" t="s">
        <v>254</v>
      </c>
    </row>
    <row r="3" spans="1:16" s="2" customFormat="1" ht="16.5">
      <c r="A3" s="379"/>
      <c r="B3" s="381"/>
      <c r="C3" s="381"/>
      <c r="D3" s="381"/>
      <c r="E3" s="381"/>
      <c r="F3" s="381"/>
      <c r="G3" s="381"/>
      <c r="H3" s="381"/>
      <c r="I3" s="13" t="s">
        <v>255</v>
      </c>
      <c r="J3" s="13" t="s">
        <v>255</v>
      </c>
      <c r="K3" s="13" t="s">
        <v>255</v>
      </c>
      <c r="L3" s="13" t="s">
        <v>255</v>
      </c>
      <c r="M3" s="13" t="s">
        <v>255</v>
      </c>
      <c r="N3" s="381"/>
      <c r="O3" s="381"/>
    </row>
    <row r="4" spans="1:16" ht="27">
      <c r="A4" s="15">
        <v>1</v>
      </c>
      <c r="B4" s="24" t="s">
        <v>256</v>
      </c>
      <c r="C4" s="24" t="s">
        <v>257</v>
      </c>
      <c r="D4" s="25" t="s">
        <v>119</v>
      </c>
      <c r="E4" s="7" t="s">
        <v>258</v>
      </c>
      <c r="F4" s="6" t="s">
        <v>259</v>
      </c>
      <c r="G4" s="6" t="s">
        <v>66</v>
      </c>
      <c r="H4" s="6"/>
      <c r="I4" s="6" t="s">
        <v>67</v>
      </c>
      <c r="J4" s="6" t="s">
        <v>67</v>
      </c>
      <c r="K4" s="6" t="s">
        <v>67</v>
      </c>
      <c r="L4" s="6" t="s">
        <v>67</v>
      </c>
      <c r="M4" s="6" t="s">
        <v>67</v>
      </c>
      <c r="N4" s="16"/>
      <c r="O4" s="29" t="s">
        <v>260</v>
      </c>
    </row>
    <row r="5" spans="1:16" ht="27">
      <c r="A5" s="15">
        <v>2</v>
      </c>
      <c r="B5" s="26" t="s">
        <v>261</v>
      </c>
      <c r="C5" s="24" t="s">
        <v>257</v>
      </c>
      <c r="D5" s="27" t="s">
        <v>120</v>
      </c>
      <c r="E5" s="7" t="s">
        <v>258</v>
      </c>
      <c r="F5" s="6" t="s">
        <v>259</v>
      </c>
      <c r="G5" s="6" t="s">
        <v>66</v>
      </c>
      <c r="H5" s="6"/>
      <c r="I5" s="6" t="s">
        <v>67</v>
      </c>
      <c r="J5" s="6" t="s">
        <v>67</v>
      </c>
      <c r="K5" s="6" t="s">
        <v>67</v>
      </c>
      <c r="L5" s="6" t="s">
        <v>66</v>
      </c>
      <c r="M5" s="6" t="s">
        <v>67</v>
      </c>
      <c r="N5" s="16"/>
      <c r="O5" s="29" t="s">
        <v>262</v>
      </c>
      <c r="P5" s="382" t="s">
        <v>263</v>
      </c>
    </row>
    <row r="6" spans="1:16" ht="27">
      <c r="A6" s="15">
        <v>3</v>
      </c>
      <c r="B6" s="24" t="s">
        <v>264</v>
      </c>
      <c r="C6" s="24" t="s">
        <v>257</v>
      </c>
      <c r="D6" s="25" t="s">
        <v>121</v>
      </c>
      <c r="E6" s="7" t="s">
        <v>258</v>
      </c>
      <c r="F6" s="6" t="s">
        <v>259</v>
      </c>
      <c r="G6" s="6" t="s">
        <v>66</v>
      </c>
      <c r="H6" s="6"/>
      <c r="I6" s="6" t="s">
        <v>67</v>
      </c>
      <c r="J6" s="6" t="s">
        <v>67</v>
      </c>
      <c r="K6" s="6" t="s">
        <v>67</v>
      </c>
      <c r="L6" s="6" t="s">
        <v>66</v>
      </c>
      <c r="M6" s="6" t="s">
        <v>67</v>
      </c>
      <c r="N6" s="16"/>
      <c r="O6" s="29" t="s">
        <v>262</v>
      </c>
      <c r="P6" s="382"/>
    </row>
    <row r="7" spans="1:16">
      <c r="A7" s="15"/>
      <c r="B7" s="24"/>
      <c r="C7" s="24"/>
      <c r="D7" s="25"/>
      <c r="E7" s="36"/>
      <c r="F7" s="6"/>
      <c r="G7" s="6"/>
      <c r="H7" s="6"/>
      <c r="I7" s="6"/>
      <c r="J7" s="6"/>
      <c r="K7" s="6"/>
      <c r="L7" s="6"/>
      <c r="M7" s="6"/>
      <c r="N7" s="16"/>
      <c r="O7" s="29"/>
    </row>
    <row r="8" spans="1:16">
      <c r="A8" s="15"/>
      <c r="B8" s="24"/>
      <c r="C8" s="24"/>
      <c r="D8" s="27"/>
      <c r="E8" s="35"/>
      <c r="F8" s="6"/>
      <c r="G8" s="6"/>
      <c r="H8" s="6"/>
      <c r="I8" s="6"/>
      <c r="J8" s="6"/>
      <c r="K8" s="6"/>
      <c r="L8" s="6"/>
      <c r="M8" s="6"/>
      <c r="N8" s="15"/>
      <c r="O8" s="29"/>
    </row>
    <row r="9" spans="1:16">
      <c r="A9" s="15"/>
      <c r="B9" s="24"/>
      <c r="C9" s="24"/>
      <c r="D9" s="29"/>
      <c r="E9" s="35"/>
      <c r="F9" s="6"/>
      <c r="G9" s="6"/>
      <c r="H9" s="6"/>
      <c r="I9" s="6"/>
      <c r="J9" s="6"/>
      <c r="K9" s="6"/>
      <c r="L9" s="6"/>
      <c r="M9" s="6"/>
      <c r="N9" s="15"/>
      <c r="O9" s="29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6" s="12" customFormat="1" ht="18.75">
      <c r="A12" s="371" t="s">
        <v>265</v>
      </c>
      <c r="B12" s="372"/>
      <c r="C12" s="372"/>
      <c r="D12" s="373"/>
      <c r="E12" s="374"/>
      <c r="F12" s="375"/>
      <c r="G12" s="375"/>
      <c r="H12" s="375"/>
      <c r="I12" s="376"/>
      <c r="J12" s="371" t="s">
        <v>266</v>
      </c>
      <c r="K12" s="372"/>
      <c r="L12" s="372"/>
      <c r="M12" s="373"/>
      <c r="N12" s="9"/>
      <c r="O12" s="11"/>
    </row>
    <row r="13" spans="1:16" ht="16.5">
      <c r="A13" s="377" t="s">
        <v>267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</row>
  </sheetData>
  <mergeCells count="16">
    <mergeCell ref="P5:P6"/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"/>
  <sheetViews>
    <sheetView workbookViewId="0">
      <selection activeCell="C4" sqref="C4:E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0" t="s">
        <v>268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</row>
    <row r="2" spans="1:13" s="2" customFormat="1" ht="16.5">
      <c r="A2" s="379" t="s">
        <v>240</v>
      </c>
      <c r="B2" s="380" t="s">
        <v>245</v>
      </c>
      <c r="C2" s="380" t="s">
        <v>241</v>
      </c>
      <c r="D2" s="380" t="s">
        <v>242</v>
      </c>
      <c r="E2" s="380" t="s">
        <v>243</v>
      </c>
      <c r="F2" s="380" t="s">
        <v>244</v>
      </c>
      <c r="G2" s="379" t="s">
        <v>269</v>
      </c>
      <c r="H2" s="379"/>
      <c r="I2" s="379" t="s">
        <v>270</v>
      </c>
      <c r="J2" s="379"/>
      <c r="K2" s="386" t="s">
        <v>271</v>
      </c>
      <c r="L2" s="388" t="s">
        <v>272</v>
      </c>
      <c r="M2" s="390" t="s">
        <v>273</v>
      </c>
    </row>
    <row r="3" spans="1:13" s="2" customFormat="1" ht="16.5">
      <c r="A3" s="379"/>
      <c r="B3" s="381"/>
      <c r="C3" s="381"/>
      <c r="D3" s="381"/>
      <c r="E3" s="381"/>
      <c r="F3" s="381"/>
      <c r="G3" s="13" t="s">
        <v>274</v>
      </c>
      <c r="H3" s="13" t="s">
        <v>275</v>
      </c>
      <c r="I3" s="13" t="s">
        <v>274</v>
      </c>
      <c r="J3" s="13" t="s">
        <v>275</v>
      </c>
      <c r="K3" s="387"/>
      <c r="L3" s="389"/>
      <c r="M3" s="391"/>
    </row>
    <row r="4" spans="1:13" ht="27">
      <c r="A4" s="15">
        <v>1</v>
      </c>
      <c r="B4" s="6" t="s">
        <v>259</v>
      </c>
      <c r="C4" s="24" t="s">
        <v>256</v>
      </c>
      <c r="D4" s="24" t="s">
        <v>257</v>
      </c>
      <c r="E4" s="25" t="s">
        <v>119</v>
      </c>
      <c r="F4" s="7" t="s">
        <v>258</v>
      </c>
      <c r="G4" s="8">
        <v>1.4999999999999999E-2</v>
      </c>
      <c r="H4" s="33">
        <v>0.01</v>
      </c>
      <c r="I4" s="8">
        <v>5.0000000000000001E-3</v>
      </c>
      <c r="J4" s="33">
        <v>0.01</v>
      </c>
      <c r="K4" s="6"/>
      <c r="L4" s="6" t="s">
        <v>94</v>
      </c>
      <c r="M4" s="6" t="s">
        <v>260</v>
      </c>
    </row>
    <row r="5" spans="1:13" ht="27">
      <c r="A5" s="15">
        <v>2</v>
      </c>
      <c r="B5" s="6" t="s">
        <v>259</v>
      </c>
      <c r="C5" s="26" t="s">
        <v>261</v>
      </c>
      <c r="D5" s="24" t="s">
        <v>257</v>
      </c>
      <c r="E5" s="27" t="s">
        <v>120</v>
      </c>
      <c r="F5" s="7" t="s">
        <v>258</v>
      </c>
      <c r="G5" s="8">
        <v>1.4999999999999999E-2</v>
      </c>
      <c r="H5" s="33">
        <v>0.01</v>
      </c>
      <c r="I5" s="8">
        <v>5.0000000000000001E-3</v>
      </c>
      <c r="J5" s="33">
        <v>0.01</v>
      </c>
      <c r="K5" s="6"/>
      <c r="L5" s="6" t="s">
        <v>94</v>
      </c>
      <c r="M5" s="6" t="s">
        <v>260</v>
      </c>
    </row>
    <row r="6" spans="1:13" ht="27">
      <c r="A6" s="15">
        <v>3</v>
      </c>
      <c r="B6" s="6" t="s">
        <v>259</v>
      </c>
      <c r="C6" s="24" t="s">
        <v>264</v>
      </c>
      <c r="D6" s="24" t="s">
        <v>257</v>
      </c>
      <c r="E6" s="25" t="s">
        <v>121</v>
      </c>
      <c r="F6" s="7" t="s">
        <v>258</v>
      </c>
      <c r="G6" s="8">
        <v>1.4999999999999999E-2</v>
      </c>
      <c r="H6" s="33">
        <v>5.0000000000000001E-3</v>
      </c>
      <c r="I6" s="8">
        <v>0.01</v>
      </c>
      <c r="J6" s="33">
        <v>1.4999999999999999E-2</v>
      </c>
      <c r="K6" s="6"/>
      <c r="L6" s="6" t="s">
        <v>94</v>
      </c>
      <c r="M6" s="6" t="s">
        <v>260</v>
      </c>
    </row>
    <row r="7" spans="1:13">
      <c r="A7" s="15"/>
      <c r="B7" s="34"/>
      <c r="C7" s="24"/>
      <c r="D7" s="24"/>
      <c r="E7" s="29"/>
      <c r="F7" s="35"/>
      <c r="G7" s="8"/>
      <c r="H7" s="33"/>
      <c r="I7" s="8"/>
      <c r="J7" s="33"/>
      <c r="K7" s="5"/>
      <c r="L7" s="6"/>
      <c r="M7" s="6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2" customFormat="1" ht="18.75">
      <c r="A10" s="371" t="s">
        <v>276</v>
      </c>
      <c r="B10" s="372"/>
      <c r="C10" s="372"/>
      <c r="D10" s="372"/>
      <c r="E10" s="373"/>
      <c r="F10" s="374"/>
      <c r="G10" s="376"/>
      <c r="H10" s="371" t="s">
        <v>277</v>
      </c>
      <c r="I10" s="372"/>
      <c r="J10" s="372"/>
      <c r="K10" s="373"/>
      <c r="L10" s="383"/>
      <c r="M10" s="384"/>
    </row>
    <row r="11" spans="1:13" ht="16.5">
      <c r="A11" s="385" t="s">
        <v>278</v>
      </c>
      <c r="B11" s="385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54" type="noConversion"/>
  <dataValidations count="1">
    <dataValidation type="list" allowBlank="1" showInputMessage="1" showErrorMessage="1" sqref="M4 M5 M6 M7 M1:M3 M8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1"/>
  <sheetViews>
    <sheetView workbookViewId="0">
      <selection activeCell="M13" sqref="M13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6.75" style="1" customWidth="1"/>
    <col min="6" max="6" width="14.375" style="1" customWidth="1"/>
    <col min="7" max="7" width="7.5" style="1" customWidth="1"/>
    <col min="8" max="9" width="6.375" style="1" customWidth="1"/>
    <col min="10" max="10" width="8.125" style="1" customWidth="1"/>
    <col min="11" max="11" width="12.125" style="1" customWidth="1"/>
    <col min="12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70" t="s">
        <v>279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2" customFormat="1" ht="15.95" customHeight="1">
      <c r="A2" s="395" t="s">
        <v>280</v>
      </c>
      <c r="B2" s="395" t="s">
        <v>245</v>
      </c>
      <c r="C2" s="395" t="s">
        <v>241</v>
      </c>
      <c r="D2" s="395" t="s">
        <v>242</v>
      </c>
      <c r="E2" s="395" t="s">
        <v>243</v>
      </c>
      <c r="F2" s="395" t="s">
        <v>244</v>
      </c>
      <c r="G2" s="392" t="s">
        <v>281</v>
      </c>
      <c r="H2" s="393"/>
      <c r="I2" s="394"/>
      <c r="J2" s="392" t="s">
        <v>282</v>
      </c>
      <c r="K2" s="393"/>
      <c r="L2" s="394"/>
      <c r="M2" s="392" t="s">
        <v>283</v>
      </c>
      <c r="N2" s="393"/>
      <c r="O2" s="394"/>
      <c r="P2" s="392" t="s">
        <v>284</v>
      </c>
      <c r="Q2" s="393"/>
      <c r="R2" s="394"/>
      <c r="S2" s="393" t="s">
        <v>285</v>
      </c>
      <c r="T2" s="393"/>
      <c r="U2" s="394"/>
      <c r="V2" s="406" t="s">
        <v>286</v>
      </c>
      <c r="W2" s="406" t="s">
        <v>254</v>
      </c>
    </row>
    <row r="3" spans="1:23" s="2" customFormat="1" ht="18" customHeight="1">
      <c r="A3" s="396"/>
      <c r="B3" s="400"/>
      <c r="C3" s="400"/>
      <c r="D3" s="400"/>
      <c r="E3" s="400"/>
      <c r="F3" s="400"/>
      <c r="G3" s="4" t="s">
        <v>287</v>
      </c>
      <c r="H3" s="4" t="s">
        <v>68</v>
      </c>
      <c r="I3" s="4" t="s">
        <v>245</v>
      </c>
      <c r="J3" s="4" t="s">
        <v>287</v>
      </c>
      <c r="K3" s="4" t="s">
        <v>68</v>
      </c>
      <c r="L3" s="4" t="s">
        <v>245</v>
      </c>
      <c r="M3" s="4" t="s">
        <v>287</v>
      </c>
      <c r="N3" s="4" t="s">
        <v>68</v>
      </c>
      <c r="O3" s="4" t="s">
        <v>245</v>
      </c>
      <c r="P3" s="4" t="s">
        <v>287</v>
      </c>
      <c r="Q3" s="4" t="s">
        <v>68</v>
      </c>
      <c r="R3" s="4" t="s">
        <v>245</v>
      </c>
      <c r="S3" s="4" t="s">
        <v>287</v>
      </c>
      <c r="T3" s="4" t="s">
        <v>68</v>
      </c>
      <c r="U3" s="4" t="s">
        <v>245</v>
      </c>
      <c r="V3" s="407"/>
      <c r="W3" s="407"/>
    </row>
    <row r="4" spans="1:23" ht="24" customHeight="1">
      <c r="A4" s="397" t="s">
        <v>288</v>
      </c>
      <c r="B4" s="6" t="s">
        <v>259</v>
      </c>
      <c r="C4" s="24" t="s">
        <v>256</v>
      </c>
      <c r="D4" s="24" t="s">
        <v>257</v>
      </c>
      <c r="E4" s="25" t="s">
        <v>119</v>
      </c>
      <c r="F4" s="403" t="s">
        <v>258</v>
      </c>
      <c r="G4" s="6"/>
      <c r="H4" s="6" t="s">
        <v>88</v>
      </c>
      <c r="I4" s="6" t="s">
        <v>289</v>
      </c>
      <c r="J4" s="6"/>
      <c r="K4" s="6" t="s">
        <v>290</v>
      </c>
      <c r="L4" s="6" t="s">
        <v>291</v>
      </c>
      <c r="M4" s="6"/>
      <c r="N4" s="6" t="s">
        <v>292</v>
      </c>
      <c r="O4" s="18" t="s">
        <v>293</v>
      </c>
      <c r="P4" s="32"/>
      <c r="Q4" s="4" t="s">
        <v>294</v>
      </c>
      <c r="R4" s="4" t="s">
        <v>295</v>
      </c>
      <c r="S4" s="6"/>
      <c r="T4" s="6"/>
      <c r="U4" s="6"/>
      <c r="V4" s="398" t="s">
        <v>94</v>
      </c>
      <c r="W4" s="6"/>
    </row>
    <row r="5" spans="1:23" ht="27" customHeight="1">
      <c r="A5" s="397"/>
      <c r="B5" s="6" t="s">
        <v>259</v>
      </c>
      <c r="C5" s="26" t="s">
        <v>261</v>
      </c>
      <c r="D5" s="24" t="s">
        <v>257</v>
      </c>
      <c r="E5" s="27" t="s">
        <v>120</v>
      </c>
      <c r="F5" s="404"/>
      <c r="G5" s="392" t="s">
        <v>296</v>
      </c>
      <c r="H5" s="393"/>
      <c r="I5" s="394"/>
      <c r="J5" s="392" t="s">
        <v>297</v>
      </c>
      <c r="K5" s="393"/>
      <c r="L5" s="394"/>
      <c r="M5" s="392" t="s">
        <v>298</v>
      </c>
      <c r="N5" s="393"/>
      <c r="O5" s="394"/>
      <c r="P5" s="392" t="s">
        <v>299</v>
      </c>
      <c r="Q5" s="393"/>
      <c r="R5" s="394"/>
      <c r="S5" s="393" t="s">
        <v>300</v>
      </c>
      <c r="T5" s="393"/>
      <c r="U5" s="394"/>
      <c r="V5" s="401"/>
      <c r="W5" s="6"/>
    </row>
    <row r="6" spans="1:23" ht="14.25" customHeight="1">
      <c r="A6" s="397"/>
      <c r="B6" s="6" t="s">
        <v>259</v>
      </c>
      <c r="C6" s="24" t="s">
        <v>264</v>
      </c>
      <c r="D6" s="24" t="s">
        <v>257</v>
      </c>
      <c r="E6" s="25" t="s">
        <v>121</v>
      </c>
      <c r="F6" s="404"/>
      <c r="G6" s="4" t="s">
        <v>287</v>
      </c>
      <c r="H6" s="4" t="s">
        <v>68</v>
      </c>
      <c r="I6" s="4" t="s">
        <v>245</v>
      </c>
      <c r="J6" s="4" t="s">
        <v>287</v>
      </c>
      <c r="K6" s="4" t="s">
        <v>68</v>
      </c>
      <c r="L6" s="4" t="s">
        <v>245</v>
      </c>
      <c r="M6" s="4" t="s">
        <v>287</v>
      </c>
      <c r="N6" s="4" t="s">
        <v>68</v>
      </c>
      <c r="O6" s="4" t="s">
        <v>245</v>
      </c>
      <c r="P6" s="4" t="s">
        <v>287</v>
      </c>
      <c r="Q6" s="4" t="s">
        <v>68</v>
      </c>
      <c r="R6" s="4" t="s">
        <v>245</v>
      </c>
      <c r="S6" s="4" t="s">
        <v>287</v>
      </c>
      <c r="T6" s="4" t="s">
        <v>68</v>
      </c>
      <c r="U6" s="4" t="s">
        <v>245</v>
      </c>
      <c r="V6" s="401"/>
      <c r="W6" s="6"/>
    </row>
    <row r="7" spans="1:23" ht="14.25" customHeight="1">
      <c r="A7" s="397"/>
      <c r="B7" s="5"/>
      <c r="C7" s="28"/>
      <c r="D7" s="28"/>
      <c r="E7" s="25"/>
      <c r="F7" s="40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01"/>
      <c r="W7" s="6"/>
    </row>
    <row r="8" spans="1:23" ht="14.25" customHeight="1">
      <c r="A8" s="397"/>
      <c r="B8" s="5"/>
      <c r="C8" s="28"/>
      <c r="D8" s="28"/>
      <c r="E8" s="27"/>
      <c r="F8" s="404"/>
      <c r="G8" s="392" t="s">
        <v>301</v>
      </c>
      <c r="H8" s="393"/>
      <c r="I8" s="394"/>
      <c r="J8" s="392" t="s">
        <v>302</v>
      </c>
      <c r="K8" s="393"/>
      <c r="L8" s="394"/>
      <c r="M8" s="392" t="s">
        <v>303</v>
      </c>
      <c r="N8" s="393"/>
      <c r="O8" s="394"/>
      <c r="P8" s="392" t="s">
        <v>304</v>
      </c>
      <c r="Q8" s="393"/>
      <c r="R8" s="394"/>
      <c r="S8" s="393" t="s">
        <v>305</v>
      </c>
      <c r="T8" s="393"/>
      <c r="U8" s="394"/>
      <c r="V8" s="401"/>
      <c r="W8" s="6"/>
    </row>
    <row r="9" spans="1:23" ht="14.25" customHeight="1">
      <c r="A9" s="397"/>
      <c r="B9" s="5"/>
      <c r="C9" s="24"/>
      <c r="D9" s="24"/>
      <c r="E9" s="29"/>
      <c r="F9" s="404"/>
      <c r="G9" s="4" t="s">
        <v>287</v>
      </c>
      <c r="H9" s="4" t="s">
        <v>68</v>
      </c>
      <c r="I9" s="4" t="s">
        <v>245</v>
      </c>
      <c r="J9" s="4" t="s">
        <v>287</v>
      </c>
      <c r="K9" s="4" t="s">
        <v>68</v>
      </c>
      <c r="L9" s="4" t="s">
        <v>245</v>
      </c>
      <c r="M9" s="4" t="s">
        <v>287</v>
      </c>
      <c r="N9" s="4" t="s">
        <v>68</v>
      </c>
      <c r="O9" s="4" t="s">
        <v>245</v>
      </c>
      <c r="P9" s="4" t="s">
        <v>287</v>
      </c>
      <c r="Q9" s="4" t="s">
        <v>68</v>
      </c>
      <c r="R9" s="4" t="s">
        <v>245</v>
      </c>
      <c r="S9" s="4" t="s">
        <v>287</v>
      </c>
      <c r="T9" s="4" t="s">
        <v>68</v>
      </c>
      <c r="U9" s="4" t="s">
        <v>245</v>
      </c>
      <c r="V9" s="401"/>
      <c r="W9" s="6"/>
    </row>
    <row r="10" spans="1:23" ht="14.25" customHeight="1">
      <c r="A10" s="397"/>
      <c r="B10" s="6"/>
      <c r="C10" s="30"/>
      <c r="D10" s="31"/>
      <c r="E10" s="30"/>
      <c r="F10" s="40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401"/>
      <c r="W10" s="6"/>
    </row>
    <row r="11" spans="1:23" ht="14.25" customHeight="1">
      <c r="A11" s="398" t="s">
        <v>306</v>
      </c>
      <c r="B11" s="398"/>
      <c r="C11" s="402"/>
      <c r="D11" s="402"/>
      <c r="E11" s="6"/>
      <c r="F11" s="40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401" t="s">
        <v>94</v>
      </c>
      <c r="W11" s="6"/>
    </row>
    <row r="12" spans="1:23" ht="14.25" customHeight="1">
      <c r="A12" s="399"/>
      <c r="B12" s="401"/>
      <c r="C12" s="402"/>
      <c r="D12" s="402"/>
      <c r="E12" s="6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401"/>
      <c r="W12" s="6"/>
    </row>
    <row r="13" spans="1:23" ht="14.25" customHeight="1">
      <c r="A13" s="398" t="s">
        <v>307</v>
      </c>
      <c r="B13" s="401"/>
      <c r="C13" s="402"/>
      <c r="D13" s="402"/>
      <c r="E13" s="6"/>
      <c r="F13" s="40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401" t="s">
        <v>94</v>
      </c>
      <c r="W13" s="6"/>
    </row>
    <row r="14" spans="1:23" ht="14.25" customHeight="1">
      <c r="A14" s="399"/>
      <c r="B14" s="399"/>
      <c r="C14" s="402"/>
      <c r="D14" s="402"/>
      <c r="E14" s="6"/>
      <c r="F14" s="40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401"/>
      <c r="W14" s="6"/>
    </row>
    <row r="15" spans="1:23" ht="14.25" customHeight="1">
      <c r="A15" s="398" t="s">
        <v>308</v>
      </c>
      <c r="B15" s="398"/>
      <c r="C15" s="402"/>
      <c r="D15" s="402"/>
      <c r="E15" s="6"/>
      <c r="F15" s="40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401" t="s">
        <v>94</v>
      </c>
      <c r="W15" s="6"/>
    </row>
    <row r="16" spans="1:23" ht="14.25" customHeight="1">
      <c r="A16" s="399"/>
      <c r="B16" s="401"/>
      <c r="C16" s="402"/>
      <c r="D16" s="402"/>
      <c r="E16" s="6"/>
      <c r="F16" s="40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401"/>
      <c r="W16" s="6"/>
    </row>
    <row r="17" spans="1:23" ht="14.25" customHeight="1">
      <c r="A17" s="398" t="s">
        <v>309</v>
      </c>
      <c r="B17" s="401"/>
      <c r="C17" s="402"/>
      <c r="D17" s="402"/>
      <c r="E17" s="6"/>
      <c r="F17" s="402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401" t="s">
        <v>94</v>
      </c>
      <c r="W17" s="5"/>
    </row>
    <row r="18" spans="1:23" ht="14.25" customHeight="1">
      <c r="A18" s="399"/>
      <c r="B18" s="399"/>
      <c r="C18" s="402"/>
      <c r="D18" s="402"/>
      <c r="E18" s="6"/>
      <c r="F18" s="402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401"/>
      <c r="W18" s="5"/>
    </row>
    <row r="19" spans="1:23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3" customFormat="1" ht="29.25" customHeight="1">
      <c r="A20" s="371" t="s">
        <v>310</v>
      </c>
      <c r="B20" s="372"/>
      <c r="C20" s="372"/>
      <c r="D20" s="372"/>
      <c r="E20" s="373"/>
      <c r="F20" s="374"/>
      <c r="G20" s="376"/>
      <c r="H20" s="22"/>
      <c r="I20" s="22"/>
      <c r="J20" s="371" t="s">
        <v>311</v>
      </c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3"/>
      <c r="V20" s="9"/>
      <c r="W20" s="11"/>
    </row>
    <row r="21" spans="1:23" ht="72.95" customHeight="1">
      <c r="A21" s="377" t="s">
        <v>312</v>
      </c>
      <c r="B21" s="377"/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</row>
  </sheetData>
  <mergeCells count="53">
    <mergeCell ref="V4:V10"/>
    <mergeCell ref="V11:V12"/>
    <mergeCell ref="V13:V14"/>
    <mergeCell ref="V15:V16"/>
    <mergeCell ref="V17:V18"/>
    <mergeCell ref="F4:F10"/>
    <mergeCell ref="F11:F12"/>
    <mergeCell ref="F13:F14"/>
    <mergeCell ref="F15:F16"/>
    <mergeCell ref="F17:F18"/>
    <mergeCell ref="C15:C16"/>
    <mergeCell ref="C17:C18"/>
    <mergeCell ref="D2:D3"/>
    <mergeCell ref="D11:D12"/>
    <mergeCell ref="D13:D14"/>
    <mergeCell ref="D15:D16"/>
    <mergeCell ref="D17:D18"/>
    <mergeCell ref="A20:E20"/>
    <mergeCell ref="F20:G20"/>
    <mergeCell ref="J20:U20"/>
    <mergeCell ref="A21:W21"/>
    <mergeCell ref="A2:A3"/>
    <mergeCell ref="A4:A10"/>
    <mergeCell ref="A11:A12"/>
    <mergeCell ref="A13:A14"/>
    <mergeCell ref="A15:A16"/>
    <mergeCell ref="A17:A18"/>
    <mergeCell ref="B2:B3"/>
    <mergeCell ref="B11:B14"/>
    <mergeCell ref="B15:B18"/>
    <mergeCell ref="C2:C3"/>
    <mergeCell ref="C11:C12"/>
    <mergeCell ref="C13:C14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F2:F3"/>
    <mergeCell ref="V2:V3"/>
    <mergeCell ref="W2:W3"/>
  </mergeCells>
  <phoneticPr fontId="54" type="noConversion"/>
  <dataValidations count="1">
    <dataValidation type="list" allowBlank="1" showInputMessage="1" showErrorMessage="1" sqref="W1 W4 W5 W6 W9 W10 W11 W12 W13 W14 W15 W16 W7:W8 W17:W18 W19:W23 W2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workbookViewId="0">
      <selection activeCell="H21" sqref="H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0" t="s">
        <v>313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2" customFormat="1" ht="16.5">
      <c r="A2" s="18" t="s">
        <v>314</v>
      </c>
      <c r="B2" s="19" t="s">
        <v>241</v>
      </c>
      <c r="C2" s="19" t="s">
        <v>242</v>
      </c>
      <c r="D2" s="19" t="s">
        <v>243</v>
      </c>
      <c r="E2" s="19" t="s">
        <v>244</v>
      </c>
      <c r="F2" s="19" t="s">
        <v>245</v>
      </c>
      <c r="G2" s="18" t="s">
        <v>315</v>
      </c>
      <c r="H2" s="18" t="s">
        <v>316</v>
      </c>
      <c r="I2" s="18" t="s">
        <v>317</v>
      </c>
      <c r="J2" s="18" t="s">
        <v>316</v>
      </c>
      <c r="K2" s="18" t="s">
        <v>318</v>
      </c>
      <c r="L2" s="18" t="s">
        <v>316</v>
      </c>
      <c r="M2" s="19" t="s">
        <v>286</v>
      </c>
      <c r="N2" s="19" t="s">
        <v>254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6.5">
      <c r="A4" s="20" t="s">
        <v>314</v>
      </c>
      <c r="B4" s="21" t="s">
        <v>319</v>
      </c>
      <c r="C4" s="21" t="s">
        <v>287</v>
      </c>
      <c r="D4" s="21" t="s">
        <v>243</v>
      </c>
      <c r="E4" s="19" t="s">
        <v>244</v>
      </c>
      <c r="F4" s="19" t="s">
        <v>245</v>
      </c>
      <c r="G4" s="18" t="s">
        <v>315</v>
      </c>
      <c r="H4" s="18" t="s">
        <v>316</v>
      </c>
      <c r="I4" s="18" t="s">
        <v>317</v>
      </c>
      <c r="J4" s="18" t="s">
        <v>316</v>
      </c>
      <c r="K4" s="18" t="s">
        <v>318</v>
      </c>
      <c r="L4" s="18" t="s">
        <v>316</v>
      </c>
      <c r="M4" s="19" t="s">
        <v>286</v>
      </c>
      <c r="N4" s="19" t="s">
        <v>254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12" customFormat="1" ht="18.75">
      <c r="A11" s="371" t="s">
        <v>320</v>
      </c>
      <c r="B11" s="372"/>
      <c r="C11" s="372"/>
      <c r="D11" s="373"/>
      <c r="E11" s="374"/>
      <c r="F11" s="375"/>
      <c r="G11" s="376"/>
      <c r="H11" s="22"/>
      <c r="I11" s="371" t="s">
        <v>321</v>
      </c>
      <c r="J11" s="372"/>
      <c r="K11" s="372"/>
      <c r="L11" s="9"/>
      <c r="M11" s="9"/>
      <c r="N11" s="11"/>
    </row>
    <row r="12" spans="1:14" ht="16.5">
      <c r="A12" s="377" t="s">
        <v>322</v>
      </c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workbookViewId="0">
      <selection sqref="A1:XFD1048576"/>
    </sheetView>
  </sheetViews>
  <sheetFormatPr defaultColWidth="9" defaultRowHeight="14.25"/>
  <cols>
    <col min="1" max="1" width="9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70" t="s">
        <v>323</v>
      </c>
      <c r="B1" s="370"/>
      <c r="C1" s="370"/>
      <c r="D1" s="370"/>
      <c r="E1" s="370"/>
      <c r="F1" s="370"/>
      <c r="G1" s="370"/>
      <c r="H1" s="370"/>
      <c r="I1" s="370"/>
      <c r="J1" s="370"/>
    </row>
    <row r="2" spans="1:12" s="2" customFormat="1" ht="16.5">
      <c r="A2" s="13" t="s">
        <v>280</v>
      </c>
      <c r="B2" s="14" t="s">
        <v>245</v>
      </c>
      <c r="C2" s="14" t="s">
        <v>241</v>
      </c>
      <c r="D2" s="14" t="s">
        <v>242</v>
      </c>
      <c r="E2" s="14" t="s">
        <v>243</v>
      </c>
      <c r="F2" s="14" t="s">
        <v>244</v>
      </c>
      <c r="G2" s="13" t="s">
        <v>324</v>
      </c>
      <c r="H2" s="13" t="s">
        <v>325</v>
      </c>
      <c r="I2" s="13" t="s">
        <v>326</v>
      </c>
      <c r="J2" s="13" t="s">
        <v>327</v>
      </c>
      <c r="K2" s="14" t="s">
        <v>286</v>
      </c>
      <c r="L2" s="14" t="s">
        <v>254</v>
      </c>
    </row>
    <row r="3" spans="1:12">
      <c r="A3" s="15"/>
      <c r="B3" s="16"/>
      <c r="C3" s="17"/>
      <c r="D3" s="16"/>
      <c r="E3" s="6"/>
      <c r="F3" s="16"/>
      <c r="G3" s="16"/>
      <c r="H3" s="15"/>
      <c r="I3" s="16"/>
      <c r="J3" s="16"/>
      <c r="K3" s="16"/>
      <c r="L3" s="16"/>
    </row>
    <row r="4" spans="1:12">
      <c r="A4" s="15"/>
      <c r="B4" s="16"/>
      <c r="C4" s="17"/>
      <c r="D4" s="16"/>
      <c r="E4" s="6"/>
      <c r="F4" s="16"/>
      <c r="G4" s="16"/>
      <c r="H4" s="15"/>
      <c r="I4" s="16"/>
      <c r="J4" s="16"/>
      <c r="K4" s="16"/>
      <c r="L4" s="16"/>
    </row>
    <row r="5" spans="1:12">
      <c r="A5" s="15"/>
      <c r="B5" s="16"/>
      <c r="C5" s="17"/>
      <c r="D5" s="16"/>
      <c r="E5" s="6"/>
      <c r="F5" s="16"/>
      <c r="G5" s="16"/>
      <c r="H5" s="15"/>
      <c r="I5" s="16"/>
      <c r="J5" s="16"/>
      <c r="K5" s="16"/>
      <c r="L5" s="16"/>
    </row>
    <row r="6" spans="1:12">
      <c r="A6" s="15"/>
      <c r="B6" s="16"/>
      <c r="C6" s="17"/>
      <c r="D6" s="16"/>
      <c r="E6" s="6"/>
      <c r="F6" s="16"/>
      <c r="G6" s="16"/>
      <c r="H6" s="15"/>
      <c r="I6" s="16"/>
      <c r="J6" s="16"/>
      <c r="K6" s="16"/>
      <c r="L6" s="16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2" customFormat="1" ht="18.75">
      <c r="A11" s="371" t="s">
        <v>320</v>
      </c>
      <c r="B11" s="372"/>
      <c r="C11" s="372"/>
      <c r="D11" s="372"/>
      <c r="E11" s="373"/>
      <c r="F11" s="374"/>
      <c r="G11" s="376"/>
      <c r="H11" s="371" t="s">
        <v>321</v>
      </c>
      <c r="I11" s="372"/>
      <c r="J11" s="372"/>
      <c r="K11" s="9"/>
      <c r="L11" s="11"/>
    </row>
    <row r="12" spans="1:12" ht="16.5">
      <c r="A12" s="377" t="s">
        <v>328</v>
      </c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</row>
  </sheetData>
  <mergeCells count="5">
    <mergeCell ref="A1:J1"/>
    <mergeCell ref="A11:E11"/>
    <mergeCell ref="F11:G11"/>
    <mergeCell ref="H11:J11"/>
    <mergeCell ref="A12:L12"/>
  </mergeCells>
  <phoneticPr fontId="54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workbookViewId="0">
      <selection activeCell="H16" sqref="H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14.37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70" t="s">
        <v>329</v>
      </c>
      <c r="B1" s="370"/>
      <c r="C1" s="370"/>
      <c r="D1" s="370"/>
      <c r="E1" s="370"/>
      <c r="F1" s="370"/>
      <c r="G1" s="370"/>
      <c r="H1" s="370"/>
      <c r="I1" s="370"/>
    </row>
    <row r="2" spans="1:9" s="2" customFormat="1" ht="18" customHeight="1">
      <c r="A2" s="408" t="s">
        <v>240</v>
      </c>
      <c r="B2" s="395" t="s">
        <v>245</v>
      </c>
      <c r="C2" s="395" t="s">
        <v>287</v>
      </c>
      <c r="D2" s="395" t="s">
        <v>243</v>
      </c>
      <c r="E2" s="395" t="s">
        <v>244</v>
      </c>
      <c r="F2" s="4" t="s">
        <v>330</v>
      </c>
      <c r="G2" s="4" t="s">
        <v>270</v>
      </c>
      <c r="H2" s="409" t="s">
        <v>271</v>
      </c>
      <c r="I2" s="411" t="s">
        <v>273</v>
      </c>
    </row>
    <row r="3" spans="1:9" s="2" customFormat="1" ht="18" customHeight="1">
      <c r="A3" s="408"/>
      <c r="B3" s="396"/>
      <c r="C3" s="396"/>
      <c r="D3" s="396"/>
      <c r="E3" s="396"/>
      <c r="F3" s="4" t="s">
        <v>331</v>
      </c>
      <c r="G3" s="4" t="s">
        <v>274</v>
      </c>
      <c r="H3" s="410"/>
      <c r="I3" s="412"/>
    </row>
    <row r="4" spans="1:9" ht="27" customHeight="1">
      <c r="A4" s="5">
        <v>1</v>
      </c>
      <c r="B4" s="5" t="s">
        <v>293</v>
      </c>
      <c r="C4" s="178" t="s">
        <v>332</v>
      </c>
      <c r="D4" s="179" t="s">
        <v>333</v>
      </c>
      <c r="E4" s="7" t="s">
        <v>258</v>
      </c>
      <c r="F4" s="8">
        <v>0.04</v>
      </c>
      <c r="G4" s="8"/>
      <c r="H4" s="6"/>
      <c r="I4" s="6" t="s">
        <v>260</v>
      </c>
    </row>
    <row r="5" spans="1:9" ht="14.25" customHeight="1">
      <c r="A5" s="5">
        <v>2</v>
      </c>
      <c r="B5" s="5" t="s">
        <v>293</v>
      </c>
      <c r="C5" s="178" t="s">
        <v>332</v>
      </c>
      <c r="D5" s="180" t="s">
        <v>334</v>
      </c>
      <c r="E5" s="7" t="s">
        <v>258</v>
      </c>
      <c r="F5" s="8">
        <v>0.04</v>
      </c>
      <c r="G5" s="8"/>
      <c r="H5" s="6"/>
      <c r="I5" s="6" t="s">
        <v>260</v>
      </c>
    </row>
    <row r="6" spans="1:9" ht="14.25" customHeight="1">
      <c r="A6" s="5">
        <v>3</v>
      </c>
      <c r="B6" s="5" t="s">
        <v>293</v>
      </c>
      <c r="C6" s="178" t="s">
        <v>332</v>
      </c>
      <c r="D6" s="181" t="s">
        <v>335</v>
      </c>
      <c r="E6" s="7" t="s">
        <v>258</v>
      </c>
      <c r="F6" s="8">
        <v>0.04</v>
      </c>
      <c r="G6" s="6"/>
      <c r="H6" s="6"/>
      <c r="I6" s="6" t="s">
        <v>260</v>
      </c>
    </row>
    <row r="7" spans="1:9" ht="14.25" customHeight="1">
      <c r="A7" s="5"/>
      <c r="B7" s="5"/>
      <c r="C7" s="6"/>
      <c r="D7" s="6"/>
      <c r="E7" s="6"/>
      <c r="F7" s="6"/>
      <c r="G7" s="6"/>
      <c r="H7" s="6"/>
      <c r="I7" s="6"/>
    </row>
    <row r="8" spans="1:9" ht="14.25" customHeight="1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s="3" customFormat="1" ht="29.25" customHeight="1">
      <c r="A12" s="371" t="s">
        <v>310</v>
      </c>
      <c r="B12" s="372"/>
      <c r="C12" s="372"/>
      <c r="D12" s="373"/>
      <c r="E12" s="10"/>
      <c r="F12" s="371" t="s">
        <v>277</v>
      </c>
      <c r="G12" s="372"/>
      <c r="H12" s="373"/>
      <c r="I12" s="11"/>
    </row>
    <row r="13" spans="1:9" ht="51.95" customHeight="1">
      <c r="A13" s="377" t="s">
        <v>336</v>
      </c>
      <c r="B13" s="377"/>
      <c r="C13" s="378"/>
      <c r="D13" s="378"/>
      <c r="E13" s="378"/>
      <c r="F13" s="378"/>
      <c r="G13" s="378"/>
      <c r="H13" s="378"/>
      <c r="I13" s="37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1:I3 I4:I5 I6:I16 I17:I1048576" xr:uid="{00000000-0002-0000-0F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  </vt:lpstr>
      <vt:lpstr>中期</vt:lpstr>
      <vt:lpstr>验货尺寸表（水洗）</vt:lpstr>
      <vt:lpstr>验货尺寸表（大货）</vt:lpstr>
      <vt:lpstr>尾期</vt:lpstr>
      <vt:lpstr>验货尺寸表</vt:lpstr>
      <vt:lpstr>验货图片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2023-03-09T02:49:34Z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KSOReadingLayout">
    <vt:bool>true</vt:bool>
  </property>
  <property fmtid="{D5CDD505-2E9C-101B-9397-08002B2CF9AE}" pid="4" name="ICV">
    <vt:lpwstr>D5FE9B94B8284C29982BC34BF62C4B87</vt:lpwstr>
  </property>
</Properties>
</file>