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7"/>
  </bookViews>
  <sheets>
    <sheet name="AQL2.5验货" sheetId="2" r:id="rId1"/>
    <sheet name="首期" sheetId="3" r:id="rId2"/>
    <sheet name="验货尺寸表 " sheetId="13" r:id="rId3"/>
    <sheet name="中期" sheetId="4" r:id="rId4"/>
    <sheet name="验货尺寸表 （中期）" sheetId="14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 concurrentCalc="0"/>
</workbook>
</file>

<file path=xl/sharedStrings.xml><?xml version="1.0" encoding="utf-8"?>
<sst xmlns="http://schemas.openxmlformats.org/spreadsheetml/2006/main" count="910" uniqueCount="345">
  <si>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</si>
  <si>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</si>
  <si>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</si>
  <si>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</si>
  <si>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</si>
  <si>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</si>
  <si>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</si>
  <si>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</si>
  <si>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</si>
  <si>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</si>
  <si>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</si>
  <si>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</si>
  <si>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</si>
  <si>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</si>
  <si>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</si>
  <si>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</si>
  <si>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</si>
  <si>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</si>
  <si>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</si>
  <si>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</si>
  <si>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</si>
  <si>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</si>
  <si>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</si>
  <si>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</si>
  <si>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</si>
  <si>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</si>
  <si>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</si>
  <si>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</si>
  <si>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TAMMAL81249</t>
  </si>
  <si>
    <t>合同交期</t>
  </si>
  <si>
    <t>产前确认样</t>
  </si>
  <si>
    <t>有</t>
  </si>
  <si>
    <t>无</t>
  </si>
  <si>
    <t>品名</t>
  </si>
  <si>
    <t>男式徒步短裤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</si>
  <si>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</si>
  <si>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</si>
  <si>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</si>
  <si>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</si>
  <si>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</si>
  <si>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</si>
  <si>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</si>
  <si>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</si>
  <si>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</si>
  <si>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</si>
  <si>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</si>
  <si>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</si>
  <si>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</si>
  <si>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</si>
  <si>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</si>
  <si>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</si>
  <si>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</si>
  <si>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</si>
  <si>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</si>
  <si>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</si>
  <si>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</si>
  <si>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</si>
  <si>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</si>
  <si>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</si>
  <si>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</si>
  <si>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</si>
  <si>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</si>
  <si>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</si>
  <si>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</si>
  <si>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</si>
  <si>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</si>
  <si>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</si>
  <si>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</si>
  <si>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</si>
  <si>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</si>
  <si>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</si>
  <si>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</si>
  <si>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</si>
  <si>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</si>
  <si>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</si>
  <si>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</si>
  <si>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</si>
  <si>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</si>
  <si>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</si>
  <si>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</si>
  <si>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</si>
  <si>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</si>
  <si>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</si>
  <si>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</si>
  <si>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</si>
  <si>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</si>
  <si>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</si>
  <si>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</si>
  <si>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</si>
  <si>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</si>
  <si>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</si>
  <si>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</si>
  <si>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</si>
  <si>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</si>
  <si>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</si>
  <si>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</si>
  <si>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</si>
  <si>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</si>
  <si>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</si>
  <si>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</si>
  <si>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</si>
  <si>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</si>
  <si>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</si>
  <si>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</si>
  <si>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</si>
  <si>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</si>
  <si>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</si>
  <si>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</si>
  <si>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</si>
  <si>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</si>
  <si>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</si>
  <si>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</si>
  <si>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</si>
  <si>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</si>
  <si>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</si>
  <si>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</si>
  <si>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</si>
  <si>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</si>
  <si>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</si>
  <si>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</si>
  <si>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</si>
  <si>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</si>
  <si>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</si>
  <si>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</si>
  <si>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腰围（平量）</t>
  </si>
  <si>
    <t>√</t>
  </si>
  <si>
    <t>腰围（拉量）</t>
  </si>
  <si>
    <t>臀围</t>
  </si>
  <si>
    <t>-0.5</t>
  </si>
  <si>
    <t>腿围/2</t>
  </si>
  <si>
    <t>-06</t>
  </si>
  <si>
    <t>脚口/2，松量</t>
  </si>
  <si>
    <t>前裆长</t>
  </si>
  <si>
    <t>后裆长</t>
  </si>
  <si>
    <t>总档长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</si>
  <si>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</si>
  <si>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</si>
  <si>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</si>
  <si>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</si>
  <si>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</si>
  <si>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</si>
  <si>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</si>
  <si>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</si>
  <si>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</si>
  <si>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</si>
  <si>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</si>
  <si>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</si>
  <si>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</si>
  <si>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2.裤腰压线宽窄不一。</t>
  </si>
  <si>
    <t>【整改的严重缺陷及整改复核时间】</t>
  </si>
  <si>
    <t>-1+1</t>
  </si>
  <si>
    <t>-1-0.5</t>
  </si>
  <si>
    <t>+1.1</t>
  </si>
  <si>
    <t>+1.2</t>
  </si>
  <si>
    <t>+2</t>
  </si>
  <si>
    <t>+0.5</t>
  </si>
  <si>
    <t>√√</t>
  </si>
  <si>
    <t>-0.5√</t>
  </si>
  <si>
    <t>-1.1√</t>
  </si>
  <si>
    <t>+0.5√</t>
  </si>
  <si>
    <t>√-2</t>
  </si>
  <si>
    <t>-2√</t>
  </si>
  <si>
    <t>-1.5</t>
  </si>
  <si>
    <t>+0.5-0.5</t>
  </si>
  <si>
    <t>√-0.8</t>
  </si>
  <si>
    <t>-0.5-0.5</t>
  </si>
  <si>
    <t>-1.5√</t>
  </si>
  <si>
    <t>-06+0.5</t>
  </si>
  <si>
    <t>-06-0.5</t>
  </si>
  <si>
    <t>√-0</t>
  </si>
  <si>
    <t>√-0.6</t>
  </si>
  <si>
    <t>√+0.5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</si>
  <si>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</si>
  <si>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</si>
  <si>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</si>
  <si>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</si>
  <si>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</si>
  <si>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</si>
  <si>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</si>
  <si>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</si>
  <si>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</si>
  <si>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</si>
  <si>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</si>
  <si>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</si>
  <si>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</si>
  <si>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</si>
  <si>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</si>
  <si>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</si>
  <si>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</si>
  <si>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</si>
  <si>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</si>
  <si>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</si>
  <si>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</si>
  <si>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</si>
  <si>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</si>
  <si>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</si>
  <si>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</si>
  <si>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</si>
  <si>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</si>
  <si>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</si>
  <si>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</si>
  <si>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</si>
  <si>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</si>
  <si>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</si>
  <si>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</si>
  <si>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</si>
  <si>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</si>
  <si>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</si>
  <si>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</si>
  <si>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</si>
  <si>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黑色136.122.120.130.150</t>
  </si>
  <si>
    <t>深卡其169.152.154.153.188</t>
  </si>
  <si>
    <t>鹿棕色.163.164.168.170.169.</t>
  </si>
  <si>
    <t>情况说明：</t>
  </si>
  <si>
    <t xml:space="preserve">【问题点描述】  </t>
  </si>
  <si>
    <t>1.脏污一件。</t>
  </si>
  <si>
    <t>2.线毛一件，</t>
  </si>
  <si>
    <t>3.开线1件，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</si>
  <si>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</si>
  <si>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</si>
  <si>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</si>
  <si>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</si>
  <si>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</si>
  <si>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</si>
  <si>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</si>
  <si>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此次出货932件，按照探路者要求抽箱验货80件，返修2件，未超标，同意出货。</t>
  </si>
  <si>
    <t>服装QC部门</t>
  </si>
  <si>
    <t>检验人</t>
  </si>
  <si>
    <t>杨金玲</t>
  </si>
  <si>
    <t>深卡其S</t>
  </si>
  <si>
    <t>黑色M</t>
  </si>
  <si>
    <t>L深卡其</t>
  </si>
  <si>
    <t>黑色XL</t>
  </si>
  <si>
    <t>XXL深卡其</t>
  </si>
  <si>
    <t>黑色XXXL</t>
  </si>
  <si>
    <t>-1+1+2</t>
  </si>
  <si>
    <t>-1-0.5+2</t>
  </si>
  <si>
    <t>+1.1+2.2</t>
  </si>
  <si>
    <t>+1.2+2</t>
  </si>
  <si>
    <t>√+2√</t>
  </si>
  <si>
    <t>√+0.5√</t>
  </si>
  <si>
    <t>√√-0.5</t>
  </si>
  <si>
    <t>√√-0.8</t>
  </si>
  <si>
    <t>-0.5√√</t>
  </si>
  <si>
    <t>-1.1√√</t>
  </si>
  <si>
    <t>√√√</t>
  </si>
  <si>
    <t>√-2√</t>
  </si>
  <si>
    <t>-2√√</t>
  </si>
  <si>
    <t>√-0√</t>
  </si>
  <si>
    <t xml:space="preserve">     齐色齐码各2-3件，有问题的另加测量数量。</t>
  </si>
  <si>
    <t>验货时间：3-1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</si>
  <si>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</si>
  <si>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</si>
  <si>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</si>
  <si>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</si>
  <si>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</si>
  <si>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</si>
  <si>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</si>
  <si>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</si>
  <si>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</si>
  <si>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</si>
  <si>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</si>
  <si>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</si>
  <si>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</si>
  <si>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</si>
  <si>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</si>
  <si>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</si>
  <si>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</si>
  <si>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m42</t>
  </si>
  <si>
    <t>FW09620</t>
  </si>
  <si>
    <t>23SS深卡其/P51//</t>
  </si>
  <si>
    <t>山东恒利纺织科技有限公司</t>
  </si>
  <si>
    <t>YES</t>
  </si>
  <si>
    <t>m43</t>
  </si>
  <si>
    <t>23SS鹿棕色/P53//</t>
  </si>
  <si>
    <t>m44</t>
  </si>
  <si>
    <t>19SS黑色/E77//</t>
  </si>
  <si>
    <t>制表时间：2022-11-6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</si>
  <si>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</si>
  <si>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</si>
  <si>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</si>
  <si>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</si>
  <si>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</si>
  <si>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</si>
  <si>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</si>
  <si>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</si>
  <si>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</si>
  <si>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</si>
  <si>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</si>
  <si>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</si>
  <si>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</si>
  <si>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</si>
  <si>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</si>
  <si>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</si>
  <si>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</si>
  <si>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</si>
  <si>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</si>
  <si>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</si>
  <si>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</si>
  <si>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</si>
  <si>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</si>
  <si>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</si>
  <si>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</si>
  <si>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</si>
  <si>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</si>
  <si>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</si>
  <si>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</si>
  <si>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</si>
  <si>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</si>
  <si>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</si>
  <si>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</si>
  <si>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</si>
  <si>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</si>
  <si>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</si>
  <si>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</si>
  <si>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</si>
  <si>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</si>
  <si>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</si>
  <si>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</si>
  <si>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</si>
  <si>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</si>
  <si>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</si>
  <si>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</si>
  <si>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</si>
  <si>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</si>
  <si>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</si>
  <si>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</si>
  <si>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</si>
  <si>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</si>
  <si>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</si>
  <si>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</si>
  <si>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</si>
  <si>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XXXX固定色/009/</t>
  </si>
  <si>
    <t>TAMMAK91235</t>
  </si>
  <si>
    <t>前片</t>
  </si>
  <si>
    <t xml:space="preserve">Hiking系列织唛 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</si>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</sst>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0000"/>
      <name val="微软雅黑"/>
      <charset val="134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5" fillId="0" borderId="0">
      <alignment horizontal="center" vertical="top"/>
    </xf>
    <xf numFmtId="0" fontId="55" fillId="0" borderId="0">
      <alignment horizontal="center" vertical="center"/>
    </xf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4" fillId="32" borderId="85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8" fillId="0" borderId="0">
      <alignment horizontal="center" vertical="center"/>
    </xf>
    <xf numFmtId="44" fontId="37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0" borderId="0">
      <alignment horizontal="center" vertical="center"/>
    </xf>
    <xf numFmtId="0" fontId="35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9" fillId="26" borderId="85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1" fillId="19" borderId="81" applyNumberFormat="0" applyAlignment="0" applyProtection="0">
      <alignment vertical="center"/>
    </xf>
    <xf numFmtId="0" fontId="46" fillId="26" borderId="83" applyNumberFormat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14" borderId="80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9" fillId="0" borderId="0"/>
    <xf numFmtId="0" fontId="47" fillId="0" borderId="84" applyNumberFormat="0" applyFill="0" applyAlignment="0" applyProtection="0">
      <alignment vertical="center"/>
    </xf>
  </cellStyleXfs>
  <cellXfs count="3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3" borderId="2" xfId="14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4" borderId="9" xfId="4" applyFont="1" applyFill="1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5" borderId="2" xfId="4" applyFont="1" applyFill="1" applyBorder="1" applyAlignment="1">
      <alignment horizontal="left" vertical="center"/>
    </xf>
    <xf numFmtId="0" fontId="11" fillId="0" borderId="2" xfId="4" applyFont="1" applyBorder="1" applyAlignment="1">
      <alignment horizontal="left" vertical="center"/>
    </xf>
    <xf numFmtId="0" fontId="10" fillId="0" borderId="11" xfId="4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8" fillId="0" borderId="2" xfId="14" applyFont="1" applyBorder="1" applyAlignment="1">
      <alignment horizontal="left" vertical="center"/>
    </xf>
    <xf numFmtId="0" fontId="12" fillId="0" borderId="11" xfId="2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6" borderId="0" xfId="58" applyFont="1" applyFill="1"/>
    <xf numFmtId="0" fontId="14" fillId="6" borderId="0" xfId="58" applyFont="1" applyFill="1" applyBorder="1" applyAlignment="1">
      <alignment horizontal="center"/>
    </xf>
    <xf numFmtId="0" fontId="13" fillId="6" borderId="0" xfId="58" applyFont="1" applyFill="1" applyBorder="1" applyAlignment="1">
      <alignment horizontal="center"/>
    </xf>
    <xf numFmtId="0" fontId="14" fillId="6" borderId="12" xfId="6" applyFont="1" applyFill="1" applyBorder="1" applyAlignment="1">
      <alignment horizontal="left" vertical="center"/>
    </xf>
    <xf numFmtId="0" fontId="13" fillId="6" borderId="13" xfId="6" applyFont="1" applyFill="1" applyBorder="1" applyAlignment="1">
      <alignment horizontal="center" vertical="center"/>
    </xf>
    <xf numFmtId="0" fontId="14" fillId="6" borderId="13" xfId="6" applyFont="1" applyFill="1" applyBorder="1" applyAlignment="1">
      <alignment vertical="center"/>
    </xf>
    <xf numFmtId="0" fontId="14" fillId="6" borderId="14" xfId="58" applyFont="1" applyFill="1" applyBorder="1" applyAlignment="1" applyProtection="1">
      <alignment horizontal="center" vertical="center"/>
    </xf>
    <xf numFmtId="0" fontId="14" fillId="6" borderId="2" xfId="58" applyFont="1" applyFill="1" applyBorder="1" applyAlignment="1">
      <alignment horizontal="center" vertical="center"/>
    </xf>
    <xf numFmtId="176" fontId="15" fillId="0" borderId="2" xfId="6" applyNumberFormat="1" applyFont="1" applyFill="1" applyBorder="1" applyAlignment="1">
      <alignment horizontal="center"/>
    </xf>
    <xf numFmtId="176" fontId="13" fillId="0" borderId="2" xfId="6" applyNumberFormat="1" applyFont="1" applyFill="1" applyBorder="1" applyAlignment="1">
      <alignment horizontal="center"/>
    </xf>
    <xf numFmtId="0" fontId="16" fillId="0" borderId="2" xfId="28" applyFont="1" applyBorder="1" applyAlignment="1">
      <alignment horizontal="center"/>
    </xf>
    <xf numFmtId="176" fontId="17" fillId="5" borderId="2" xfId="28" applyNumberFormat="1" applyFont="1" applyFill="1" applyBorder="1" applyAlignment="1">
      <alignment horizontal="center"/>
    </xf>
    <xf numFmtId="0" fontId="16" fillId="5" borderId="2" xfId="1" applyFont="1" applyFill="1" applyBorder="1" applyAlignment="1">
      <alignment horizontal="center" vertical="center"/>
    </xf>
    <xf numFmtId="176" fontId="17" fillId="0" borderId="2" xfId="28" applyNumberFormat="1" applyFont="1" applyBorder="1" applyAlignment="1">
      <alignment horizontal="center"/>
    </xf>
    <xf numFmtId="0" fontId="16" fillId="0" borderId="2" xfId="1" applyFont="1" applyBorder="1" applyAlignment="1">
      <alignment horizontal="center" vertical="center"/>
    </xf>
    <xf numFmtId="0" fontId="0" fillId="6" borderId="0" xfId="5" applyFont="1" applyFill="1">
      <alignment vertical="center"/>
    </xf>
    <xf numFmtId="0" fontId="13" fillId="6" borderId="13" xfId="58" applyFont="1" applyFill="1" applyBorder="1" applyAlignment="1">
      <alignment horizontal="center"/>
    </xf>
    <xf numFmtId="0" fontId="13" fillId="6" borderId="2" xfId="58" applyFont="1" applyFill="1" applyBorder="1" applyAlignment="1">
      <alignment horizontal="center"/>
    </xf>
    <xf numFmtId="0" fontId="13" fillId="6" borderId="5" xfId="58" applyFont="1" applyFill="1" applyBorder="1" applyAlignment="1">
      <alignment horizontal="center"/>
    </xf>
    <xf numFmtId="0" fontId="14" fillId="6" borderId="13" xfId="6" applyFont="1" applyFill="1" applyBorder="1" applyAlignment="1">
      <alignment horizontal="left" vertical="center"/>
    </xf>
    <xf numFmtId="0" fontId="14" fillId="6" borderId="2" xfId="58" applyFont="1" applyFill="1" applyBorder="1" applyAlignment="1" applyProtection="1">
      <alignment horizontal="center" vertical="center"/>
    </xf>
    <xf numFmtId="49" fontId="18" fillId="0" borderId="2" xfId="2" applyNumberFormat="1" applyFont="1" applyFill="1" applyBorder="1" applyAlignment="1">
      <alignment horizontal="center"/>
    </xf>
    <xf numFmtId="49" fontId="14" fillId="6" borderId="2" xfId="5" applyNumberFormat="1" applyFont="1" applyFill="1" applyBorder="1" applyAlignment="1">
      <alignment horizontal="center" vertical="center"/>
    </xf>
    <xf numFmtId="49" fontId="13" fillId="6" borderId="2" xfId="5" applyNumberFormat="1" applyFont="1" applyFill="1" applyBorder="1" applyAlignment="1">
      <alignment horizontal="center" vertical="center"/>
    </xf>
    <xf numFmtId="0" fontId="0" fillId="6" borderId="2" xfId="5" applyFont="1" applyFill="1" applyBorder="1">
      <alignment vertical="center"/>
    </xf>
    <xf numFmtId="0" fontId="14" fillId="6" borderId="0" xfId="58" applyFont="1" applyFill="1"/>
    <xf numFmtId="14" fontId="14" fillId="6" borderId="0" xfId="58" applyNumberFormat="1" applyFont="1" applyFill="1"/>
    <xf numFmtId="0" fontId="13" fillId="6" borderId="15" xfId="6" applyFont="1" applyFill="1" applyBorder="1" applyAlignment="1">
      <alignment horizontal="center" vertical="center"/>
    </xf>
    <xf numFmtId="0" fontId="14" fillId="6" borderId="16" xfId="58" applyFont="1" applyFill="1" applyBorder="1" applyAlignment="1" applyProtection="1">
      <alignment horizontal="center" vertical="center"/>
    </xf>
    <xf numFmtId="0" fontId="19" fillId="0" borderId="0" xfId="6" applyFill="1" applyBorder="1" applyAlignment="1">
      <alignment horizontal="left" vertical="center"/>
    </xf>
    <xf numFmtId="0" fontId="19" fillId="0" borderId="0" xfId="6" applyFont="1" applyFill="1" applyAlignment="1">
      <alignment horizontal="left" vertical="center"/>
    </xf>
    <xf numFmtId="0" fontId="19" fillId="0" borderId="0" xfId="6" applyFill="1" applyAlignment="1">
      <alignment horizontal="left" vertical="center"/>
    </xf>
    <xf numFmtId="0" fontId="20" fillId="0" borderId="17" xfId="6" applyFont="1" applyFill="1" applyBorder="1" applyAlignment="1">
      <alignment horizontal="center" vertical="top"/>
    </xf>
    <xf numFmtId="0" fontId="21" fillId="0" borderId="18" xfId="6" applyFont="1" applyFill="1" applyBorder="1" applyAlignment="1">
      <alignment horizontal="left" vertical="center"/>
    </xf>
    <xf numFmtId="0" fontId="22" fillId="0" borderId="19" xfId="6" applyFont="1" applyFill="1" applyBorder="1" applyAlignment="1">
      <alignment horizontal="center" vertical="center"/>
    </xf>
    <xf numFmtId="0" fontId="21" fillId="0" borderId="19" xfId="6" applyFont="1" applyFill="1" applyBorder="1" applyAlignment="1">
      <alignment horizontal="center" vertical="center"/>
    </xf>
    <xf numFmtId="0" fontId="21" fillId="0" borderId="20" xfId="6" applyFont="1" applyFill="1" applyBorder="1" applyAlignment="1">
      <alignment vertical="center"/>
    </xf>
    <xf numFmtId="0" fontId="22" fillId="0" borderId="21" xfId="6" applyFont="1" applyFill="1" applyBorder="1" applyAlignment="1">
      <alignment horizontal="center" vertical="center"/>
    </xf>
    <xf numFmtId="0" fontId="21" fillId="0" borderId="21" xfId="6" applyFont="1" applyFill="1" applyBorder="1" applyAlignment="1">
      <alignment vertical="center"/>
    </xf>
    <xf numFmtId="0" fontId="21" fillId="0" borderId="20" xfId="6" applyFont="1" applyFill="1" applyBorder="1" applyAlignment="1">
      <alignment horizontal="left" vertical="center"/>
    </xf>
    <xf numFmtId="0" fontId="22" fillId="0" borderId="21" xfId="6" applyFont="1" applyBorder="1" applyAlignment="1">
      <alignment vertical="center"/>
    </xf>
    <xf numFmtId="0" fontId="22" fillId="0" borderId="22" xfId="6" applyFont="1" applyBorder="1" applyAlignment="1">
      <alignment vertical="center"/>
    </xf>
    <xf numFmtId="0" fontId="21" fillId="0" borderId="21" xfId="6" applyFont="1" applyFill="1" applyBorder="1" applyAlignment="1">
      <alignment horizontal="left" vertical="center"/>
    </xf>
    <xf numFmtId="0" fontId="21" fillId="0" borderId="23" xfId="6" applyFont="1" applyFill="1" applyBorder="1" applyAlignment="1">
      <alignment vertical="center"/>
    </xf>
    <xf numFmtId="0" fontId="22" fillId="0" borderId="24" xfId="6" applyFont="1" applyFill="1" applyBorder="1" applyAlignment="1">
      <alignment horizontal="right" vertical="center"/>
    </xf>
    <xf numFmtId="0" fontId="21" fillId="0" borderId="24" xfId="6" applyFont="1" applyFill="1" applyBorder="1" applyAlignment="1">
      <alignment vertical="center"/>
    </xf>
    <xf numFmtId="0" fontId="21" fillId="0" borderId="0" xfId="6" applyFont="1" applyFill="1" applyBorder="1" applyAlignment="1">
      <alignment vertical="center"/>
    </xf>
    <xf numFmtId="0" fontId="23" fillId="0" borderId="0" xfId="6" applyFont="1" applyFill="1" applyBorder="1" applyAlignment="1">
      <alignment vertical="center"/>
    </xf>
    <xf numFmtId="0" fontId="21" fillId="0" borderId="18" xfId="6" applyFont="1" applyFill="1" applyBorder="1" applyAlignment="1">
      <alignment vertical="center"/>
    </xf>
    <xf numFmtId="0" fontId="21" fillId="0" borderId="19" xfId="6" applyFont="1" applyFill="1" applyBorder="1" applyAlignment="1">
      <alignment vertical="center"/>
    </xf>
    <xf numFmtId="0" fontId="23" fillId="0" borderId="21" xfId="6" applyFont="1" applyFill="1" applyBorder="1" applyAlignment="1">
      <alignment horizontal="left" vertical="center"/>
    </xf>
    <xf numFmtId="0" fontId="24" fillId="0" borderId="25" xfId="6" applyFont="1" applyFill="1" applyBorder="1" applyAlignment="1">
      <alignment horizontal="left" vertical="center"/>
    </xf>
    <xf numFmtId="0" fontId="24" fillId="0" borderId="26" xfId="6" applyFont="1" applyFill="1" applyBorder="1" applyAlignment="1">
      <alignment horizontal="left" vertical="center"/>
    </xf>
    <xf numFmtId="0" fontId="23" fillId="0" borderId="21" xfId="6" applyFont="1" applyFill="1" applyBorder="1" applyAlignment="1">
      <alignment vertical="center"/>
    </xf>
    <xf numFmtId="0" fontId="23" fillId="0" borderId="24" xfId="6" applyFont="1" applyFill="1" applyBorder="1" applyAlignment="1">
      <alignment horizontal="left" vertical="center"/>
    </xf>
    <xf numFmtId="0" fontId="23" fillId="0" borderId="24" xfId="6" applyFont="1" applyFill="1" applyBorder="1" applyAlignment="1">
      <alignment vertical="center"/>
    </xf>
    <xf numFmtId="0" fontId="23" fillId="0" borderId="0" xfId="6" applyFont="1" applyFill="1" applyBorder="1" applyAlignment="1">
      <alignment horizontal="left" vertical="center"/>
    </xf>
    <xf numFmtId="0" fontId="21" fillId="0" borderId="19" xfId="6" applyFont="1" applyFill="1" applyBorder="1" applyAlignment="1">
      <alignment horizontal="left" vertical="center"/>
    </xf>
    <xf numFmtId="0" fontId="23" fillId="0" borderId="20" xfId="6" applyFont="1" applyFill="1" applyBorder="1" applyAlignment="1">
      <alignment horizontal="left" vertical="center"/>
    </xf>
    <xf numFmtId="0" fontId="23" fillId="0" borderId="25" xfId="6" applyFont="1" applyFill="1" applyBorder="1" applyAlignment="1">
      <alignment horizontal="left" vertical="center"/>
    </xf>
    <xf numFmtId="0" fontId="23" fillId="0" borderId="26" xfId="6" applyFont="1" applyFill="1" applyBorder="1" applyAlignment="1">
      <alignment horizontal="left" vertical="center"/>
    </xf>
    <xf numFmtId="0" fontId="23" fillId="0" borderId="20" xfId="6" applyFont="1" applyFill="1" applyBorder="1" applyAlignment="1">
      <alignment horizontal="left" vertical="center" wrapText="1"/>
    </xf>
    <xf numFmtId="0" fontId="23" fillId="0" borderId="21" xfId="6" applyFont="1" applyFill="1" applyBorder="1" applyAlignment="1">
      <alignment horizontal="left" vertical="center" wrapText="1"/>
    </xf>
    <xf numFmtId="0" fontId="21" fillId="0" borderId="23" xfId="6" applyFont="1" applyFill="1" applyBorder="1" applyAlignment="1">
      <alignment horizontal="left" vertical="center"/>
    </xf>
    <xf numFmtId="0" fontId="19" fillId="0" borderId="24" xfId="6" applyFill="1" applyBorder="1" applyAlignment="1">
      <alignment horizontal="center" vertical="center"/>
    </xf>
    <xf numFmtId="0" fontId="21" fillId="0" borderId="27" xfId="6" applyFont="1" applyFill="1" applyBorder="1" applyAlignment="1">
      <alignment horizontal="center" vertical="center"/>
    </xf>
    <xf numFmtId="0" fontId="21" fillId="0" borderId="28" xfId="6" applyFont="1" applyFill="1" applyBorder="1" applyAlignment="1">
      <alignment horizontal="left" vertical="center"/>
    </xf>
    <xf numFmtId="0" fontId="21" fillId="0" borderId="29" xfId="6" applyFont="1" applyFill="1" applyBorder="1" applyAlignment="1">
      <alignment horizontal="left" vertical="center"/>
    </xf>
    <xf numFmtId="0" fontId="19" fillId="0" borderId="25" xfId="6" applyFont="1" applyFill="1" applyBorder="1" applyAlignment="1">
      <alignment horizontal="left" vertical="center"/>
    </xf>
    <xf numFmtId="0" fontId="19" fillId="0" borderId="26" xfId="6" applyFont="1" applyFill="1" applyBorder="1" applyAlignment="1">
      <alignment horizontal="left" vertical="center"/>
    </xf>
    <xf numFmtId="0" fontId="25" fillId="0" borderId="25" xfId="6" applyFont="1" applyFill="1" applyBorder="1" applyAlignment="1">
      <alignment horizontal="left" vertical="center"/>
    </xf>
    <xf numFmtId="0" fontId="23" fillId="0" borderId="30" xfId="6" applyFont="1" applyFill="1" applyBorder="1" applyAlignment="1">
      <alignment horizontal="left" vertical="center"/>
    </xf>
    <xf numFmtId="0" fontId="23" fillId="0" borderId="31" xfId="6" applyFont="1" applyFill="1" applyBorder="1" applyAlignment="1">
      <alignment horizontal="left" vertical="center"/>
    </xf>
    <xf numFmtId="0" fontId="24" fillId="0" borderId="18" xfId="6" applyFont="1" applyFill="1" applyBorder="1" applyAlignment="1">
      <alignment horizontal="left" vertical="center"/>
    </xf>
    <xf numFmtId="0" fontId="24" fillId="0" borderId="19" xfId="6" applyFont="1" applyFill="1" applyBorder="1" applyAlignment="1">
      <alignment horizontal="left" vertical="center"/>
    </xf>
    <xf numFmtId="0" fontId="21" fillId="0" borderId="21" xfId="6" applyFont="1" applyFill="1" applyBorder="1" applyAlignment="1">
      <alignment horizontal="center" vertical="center"/>
    </xf>
    <xf numFmtId="0" fontId="23" fillId="0" borderId="24" xfId="6" applyFont="1" applyFill="1" applyBorder="1" applyAlignment="1">
      <alignment horizontal="center" vertical="center"/>
    </xf>
    <xf numFmtId="0" fontId="23" fillId="0" borderId="19" xfId="6" applyFont="1" applyFill="1" applyBorder="1" applyAlignment="1">
      <alignment vertical="center"/>
    </xf>
    <xf numFmtId="0" fontId="23" fillId="0" borderId="19" xfId="6" applyFont="1" applyFill="1" applyBorder="1" applyAlignment="1">
      <alignment horizontal="center" vertical="center"/>
    </xf>
    <xf numFmtId="58" fontId="23" fillId="0" borderId="21" xfId="6" applyNumberFormat="1" applyFont="1" applyFill="1" applyBorder="1" applyAlignment="1">
      <alignment horizontal="center" vertical="center"/>
    </xf>
    <xf numFmtId="0" fontId="23" fillId="0" borderId="21" xfId="6" applyFont="1" applyFill="1" applyBorder="1" applyAlignment="1">
      <alignment horizontal="center" vertical="center"/>
    </xf>
    <xf numFmtId="0" fontId="21" fillId="0" borderId="24" xfId="6" applyFont="1" applyFill="1" applyBorder="1" applyAlignment="1">
      <alignment horizontal="left" vertical="center"/>
    </xf>
    <xf numFmtId="0" fontId="23" fillId="0" borderId="0" xfId="6" applyFont="1" applyFill="1" applyAlignment="1">
      <alignment horizontal="left" vertical="center"/>
    </xf>
    <xf numFmtId="0" fontId="21" fillId="0" borderId="32" xfId="6" applyFont="1" applyFill="1" applyBorder="1" applyAlignment="1">
      <alignment horizontal="left" vertical="center"/>
    </xf>
    <xf numFmtId="0" fontId="23" fillId="0" borderId="33" xfId="6" applyFont="1" applyFill="1" applyBorder="1" applyAlignment="1">
      <alignment horizontal="center" vertical="center"/>
    </xf>
    <xf numFmtId="0" fontId="23" fillId="0" borderId="26" xfId="6" applyFont="1" applyFill="1" applyBorder="1" applyAlignment="1">
      <alignment horizontal="center" vertical="center"/>
    </xf>
    <xf numFmtId="0" fontId="21" fillId="0" borderId="33" xfId="6" applyFont="1" applyFill="1" applyBorder="1" applyAlignment="1">
      <alignment horizontal="left" vertical="center"/>
    </xf>
    <xf numFmtId="0" fontId="21" fillId="0" borderId="34" xfId="6" applyFont="1" applyFill="1" applyBorder="1" applyAlignment="1">
      <alignment horizontal="left" vertical="center"/>
    </xf>
    <xf numFmtId="58" fontId="23" fillId="0" borderId="24" xfId="6" applyNumberFormat="1" applyFont="1" applyFill="1" applyBorder="1" applyAlignment="1">
      <alignment vertical="center"/>
    </xf>
    <xf numFmtId="0" fontId="21" fillId="0" borderId="24" xfId="6" applyFont="1" applyFill="1" applyBorder="1" applyAlignment="1">
      <alignment horizontal="center" vertical="center"/>
    </xf>
    <xf numFmtId="0" fontId="23" fillId="0" borderId="35" xfId="6" applyFont="1" applyFill="1" applyBorder="1" applyAlignment="1">
      <alignment horizontal="center" vertical="center"/>
    </xf>
    <xf numFmtId="0" fontId="21" fillId="0" borderId="22" xfId="6" applyFont="1" applyFill="1" applyBorder="1" applyAlignment="1">
      <alignment horizontal="center" vertical="center"/>
    </xf>
    <xf numFmtId="0" fontId="23" fillId="0" borderId="22" xfId="6" applyFont="1" applyFill="1" applyBorder="1" applyAlignment="1">
      <alignment horizontal="left" vertical="center"/>
    </xf>
    <xf numFmtId="0" fontId="23" fillId="0" borderId="36" xfId="6" applyFont="1" applyFill="1" applyBorder="1" applyAlignment="1">
      <alignment horizontal="left" vertical="center"/>
    </xf>
    <xf numFmtId="0" fontId="21" fillId="0" borderId="37" xfId="6" applyFont="1" applyFill="1" applyBorder="1" applyAlignment="1">
      <alignment horizontal="left" vertical="center"/>
    </xf>
    <xf numFmtId="0" fontId="23" fillId="0" borderId="38" xfId="6" applyFont="1" applyFill="1" applyBorder="1" applyAlignment="1">
      <alignment horizontal="center" vertical="center"/>
    </xf>
    <xf numFmtId="0" fontId="24" fillId="0" borderId="38" xfId="6" applyFont="1" applyFill="1" applyBorder="1" applyAlignment="1">
      <alignment horizontal="left" vertical="center"/>
    </xf>
    <xf numFmtId="0" fontId="21" fillId="0" borderId="35" xfId="6" applyFont="1" applyFill="1" applyBorder="1" applyAlignment="1">
      <alignment horizontal="left" vertical="center"/>
    </xf>
    <xf numFmtId="0" fontId="21" fillId="0" borderId="22" xfId="6" applyFont="1" applyFill="1" applyBorder="1" applyAlignment="1">
      <alignment horizontal="left" vertical="center"/>
    </xf>
    <xf numFmtId="0" fontId="23" fillId="0" borderId="38" xfId="6" applyFont="1" applyFill="1" applyBorder="1" applyAlignment="1">
      <alignment horizontal="left" vertical="center"/>
    </xf>
    <xf numFmtId="0" fontId="23" fillId="0" borderId="22" xfId="6" applyFont="1" applyFill="1" applyBorder="1" applyAlignment="1">
      <alignment horizontal="left" vertical="center" wrapText="1"/>
    </xf>
    <xf numFmtId="0" fontId="19" fillId="0" borderId="36" xfId="6" applyFill="1" applyBorder="1" applyAlignment="1">
      <alignment horizontal="center" vertical="center"/>
    </xf>
    <xf numFmtId="0" fontId="19" fillId="0" borderId="38" xfId="6" applyFont="1" applyFill="1" applyBorder="1" applyAlignment="1">
      <alignment horizontal="left" vertical="center"/>
    </xf>
    <xf numFmtId="0" fontId="23" fillId="0" borderId="39" xfId="6" applyFont="1" applyFill="1" applyBorder="1" applyAlignment="1">
      <alignment horizontal="left" vertical="center"/>
    </xf>
    <xf numFmtId="0" fontId="24" fillId="0" borderId="35" xfId="6" applyFont="1" applyFill="1" applyBorder="1" applyAlignment="1">
      <alignment horizontal="left" vertical="center"/>
    </xf>
    <xf numFmtId="0" fontId="23" fillId="0" borderId="36" xfId="6" applyFont="1" applyFill="1" applyBorder="1" applyAlignment="1">
      <alignment horizontal="center" vertical="center"/>
    </xf>
    <xf numFmtId="0" fontId="13" fillId="6" borderId="40" xfId="58" applyFont="1" applyFill="1" applyBorder="1" applyAlignment="1"/>
    <xf numFmtId="49" fontId="13" fillId="6" borderId="41" xfId="58" applyNumberFormat="1" applyFont="1" applyFill="1" applyBorder="1" applyAlignment="1">
      <alignment horizontal="center"/>
    </xf>
    <xf numFmtId="49" fontId="13" fillId="6" borderId="41" xfId="58" applyNumberFormat="1" applyFont="1" applyFill="1" applyBorder="1" applyAlignment="1">
      <alignment horizontal="right"/>
    </xf>
    <xf numFmtId="49" fontId="13" fillId="6" borderId="41" xfId="58" applyNumberFormat="1" applyFont="1" applyFill="1" applyBorder="1" applyAlignment="1">
      <alignment horizontal="right" vertical="center"/>
    </xf>
    <xf numFmtId="49" fontId="13" fillId="6" borderId="42" xfId="58" applyNumberFormat="1" applyFont="1" applyFill="1" applyBorder="1" applyAlignment="1">
      <alignment horizontal="center"/>
    </xf>
    <xf numFmtId="0" fontId="13" fillId="6" borderId="43" xfId="58" applyFont="1" applyFill="1" applyBorder="1" applyAlignment="1">
      <alignment horizontal="center"/>
    </xf>
    <xf numFmtId="49" fontId="13" fillId="6" borderId="44" xfId="58" applyNumberFormat="1" applyFont="1" applyFill="1" applyBorder="1" applyAlignment="1">
      <alignment horizontal="center"/>
    </xf>
    <xf numFmtId="49" fontId="13" fillId="6" borderId="45" xfId="58" applyNumberFormat="1" applyFont="1" applyFill="1" applyBorder="1" applyAlignment="1">
      <alignment horizontal="center"/>
    </xf>
    <xf numFmtId="49" fontId="13" fillId="6" borderId="45" xfId="5" applyNumberFormat="1" applyFont="1" applyFill="1" applyBorder="1" applyAlignment="1">
      <alignment horizontal="center" vertical="center"/>
    </xf>
    <xf numFmtId="49" fontId="13" fillId="6" borderId="46" xfId="58" applyNumberFormat="1" applyFont="1" applyFill="1" applyBorder="1" applyAlignment="1">
      <alignment horizontal="center"/>
    </xf>
    <xf numFmtId="0" fontId="19" fillId="0" borderId="0" xfId="6" applyFont="1" applyAlignment="1">
      <alignment horizontal="left" vertical="center"/>
    </xf>
    <xf numFmtId="0" fontId="26" fillId="0" borderId="17" xfId="6" applyFont="1" applyBorder="1" applyAlignment="1">
      <alignment horizontal="center" vertical="top"/>
    </xf>
    <xf numFmtId="0" fontId="25" fillId="0" borderId="47" xfId="6" applyFont="1" applyBorder="1" applyAlignment="1">
      <alignment horizontal="left" vertical="center"/>
    </xf>
    <xf numFmtId="0" fontId="22" fillId="0" borderId="48" xfId="6" applyFont="1" applyBorder="1" applyAlignment="1">
      <alignment horizontal="center" vertical="center"/>
    </xf>
    <xf numFmtId="0" fontId="25" fillId="0" borderId="48" xfId="6" applyFont="1" applyBorder="1" applyAlignment="1">
      <alignment horizontal="center" vertical="center"/>
    </xf>
    <xf numFmtId="0" fontId="24" fillId="0" borderId="18" xfId="6" applyFont="1" applyBorder="1" applyAlignment="1">
      <alignment horizontal="center" vertical="center"/>
    </xf>
    <xf numFmtId="0" fontId="24" fillId="0" borderId="19" xfId="6" applyFont="1" applyBorder="1" applyAlignment="1">
      <alignment horizontal="center" vertical="center"/>
    </xf>
    <xf numFmtId="0" fontId="24" fillId="0" borderId="35" xfId="6" applyFont="1" applyBorder="1" applyAlignment="1">
      <alignment horizontal="center" vertical="center"/>
    </xf>
    <xf numFmtId="0" fontId="25" fillId="0" borderId="18" xfId="6" applyFont="1" applyBorder="1" applyAlignment="1">
      <alignment horizontal="center" vertical="center"/>
    </xf>
    <xf numFmtId="0" fontId="24" fillId="0" borderId="20" xfId="6" applyFont="1" applyBorder="1" applyAlignment="1">
      <alignment horizontal="left" vertical="center"/>
    </xf>
    <xf numFmtId="0" fontId="22" fillId="0" borderId="21" xfId="6" applyFont="1" applyBorder="1" applyAlignment="1">
      <alignment horizontal="left" vertical="center"/>
    </xf>
    <xf numFmtId="0" fontId="22" fillId="0" borderId="22" xfId="6" applyFont="1" applyBorder="1" applyAlignment="1">
      <alignment horizontal="left" vertical="center"/>
    </xf>
    <xf numFmtId="0" fontId="24" fillId="0" borderId="20" xfId="6" applyFont="1" applyBorder="1" applyAlignment="1">
      <alignment vertical="center"/>
    </xf>
    <xf numFmtId="0" fontId="22" fillId="0" borderId="33" xfId="6" applyFont="1" applyBorder="1" applyAlignment="1">
      <alignment horizontal="left" vertical="center"/>
    </xf>
    <xf numFmtId="0" fontId="22" fillId="0" borderId="38" xfId="6" applyFont="1" applyBorder="1" applyAlignment="1">
      <alignment horizontal="left" vertical="center"/>
    </xf>
    <xf numFmtId="0" fontId="27" fillId="0" borderId="23" xfId="6" applyFont="1" applyBorder="1" applyAlignment="1">
      <alignment vertical="center"/>
    </xf>
    <xf numFmtId="0" fontId="22" fillId="0" borderId="24" xfId="6" applyFont="1" applyBorder="1" applyAlignment="1">
      <alignment horizontal="center" vertical="center"/>
    </xf>
    <xf numFmtId="0" fontId="22" fillId="0" borderId="36" xfId="6" applyFont="1" applyBorder="1" applyAlignment="1">
      <alignment horizontal="center" vertical="center"/>
    </xf>
    <xf numFmtId="0" fontId="24" fillId="0" borderId="23" xfId="6" applyFont="1" applyBorder="1" applyAlignment="1">
      <alignment horizontal="left" vertical="center"/>
    </xf>
    <xf numFmtId="0" fontId="25" fillId="0" borderId="0" xfId="6" applyFont="1" applyBorder="1" applyAlignment="1">
      <alignment horizontal="left" vertical="center"/>
    </xf>
    <xf numFmtId="0" fontId="24" fillId="0" borderId="18" xfId="6" applyFont="1" applyBorder="1" applyAlignment="1">
      <alignment vertical="center"/>
    </xf>
    <xf numFmtId="0" fontId="19" fillId="0" borderId="19" xfId="6" applyFont="1" applyBorder="1" applyAlignment="1">
      <alignment horizontal="left" vertical="center"/>
    </xf>
    <xf numFmtId="0" fontId="22" fillId="0" borderId="19" xfId="6" applyFont="1" applyBorder="1" applyAlignment="1">
      <alignment horizontal="left" vertical="center"/>
    </xf>
    <xf numFmtId="0" fontId="19" fillId="0" borderId="19" xfId="6" applyFont="1" applyBorder="1" applyAlignment="1">
      <alignment vertical="center"/>
    </xf>
    <xf numFmtId="0" fontId="19" fillId="0" borderId="21" xfId="6" applyFont="1" applyBorder="1" applyAlignment="1">
      <alignment horizontal="left" vertical="center"/>
    </xf>
    <xf numFmtId="0" fontId="19" fillId="0" borderId="21" xfId="6" applyFont="1" applyBorder="1" applyAlignment="1">
      <alignment vertical="center"/>
    </xf>
    <xf numFmtId="0" fontId="24" fillId="0" borderId="24" xfId="6" applyFont="1" applyBorder="1" applyAlignment="1">
      <alignment horizontal="left" vertical="center"/>
    </xf>
    <xf numFmtId="0" fontId="24" fillId="0" borderId="0" xfId="6" applyFont="1" applyBorder="1" applyAlignment="1">
      <alignment horizontal="left" vertical="center"/>
    </xf>
    <xf numFmtId="0" fontId="23" fillId="0" borderId="18" xfId="6" applyFont="1" applyBorder="1" applyAlignment="1">
      <alignment horizontal="left" vertical="center"/>
    </xf>
    <xf numFmtId="0" fontId="23" fillId="0" borderId="19" xfId="6" applyFont="1" applyBorder="1" applyAlignment="1">
      <alignment horizontal="left" vertical="center"/>
    </xf>
    <xf numFmtId="0" fontId="23" fillId="0" borderId="25" xfId="6" applyFont="1" applyBorder="1" applyAlignment="1">
      <alignment horizontal="left" vertical="center"/>
    </xf>
    <xf numFmtId="0" fontId="23" fillId="0" borderId="26" xfId="6" applyFont="1" applyBorder="1" applyAlignment="1">
      <alignment horizontal="left" vertical="center"/>
    </xf>
    <xf numFmtId="0" fontId="23" fillId="0" borderId="34" xfId="6" applyFont="1" applyBorder="1" applyAlignment="1">
      <alignment horizontal="left" vertical="center"/>
    </xf>
    <xf numFmtId="0" fontId="22" fillId="0" borderId="23" xfId="6" applyFont="1" applyBorder="1" applyAlignment="1">
      <alignment horizontal="left" vertical="center"/>
    </xf>
    <xf numFmtId="0" fontId="22" fillId="0" borderId="24" xfId="6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0" xfId="6" applyFont="1" applyFill="1" applyBorder="1" applyAlignment="1">
      <alignment horizontal="left" vertical="center"/>
    </xf>
    <xf numFmtId="0" fontId="22" fillId="0" borderId="21" xfId="6" applyFont="1" applyFill="1" applyBorder="1" applyAlignment="1">
      <alignment horizontal="left" vertical="center"/>
    </xf>
    <xf numFmtId="0" fontId="24" fillId="0" borderId="23" xfId="6" applyFont="1" applyBorder="1" applyAlignment="1">
      <alignment horizontal="center" vertical="center"/>
    </xf>
    <xf numFmtId="0" fontId="24" fillId="0" borderId="24" xfId="6" applyFont="1" applyBorder="1" applyAlignment="1">
      <alignment horizontal="center" vertical="center"/>
    </xf>
    <xf numFmtId="0" fontId="24" fillId="0" borderId="20" xfId="6" applyFont="1" applyBorder="1" applyAlignment="1">
      <alignment horizontal="center" vertical="center"/>
    </xf>
    <xf numFmtId="0" fontId="21" fillId="0" borderId="21" xfId="6" applyFont="1" applyBorder="1" applyAlignment="1">
      <alignment horizontal="left" vertical="center"/>
    </xf>
    <xf numFmtId="0" fontId="24" fillId="0" borderId="30" xfId="6" applyFont="1" applyFill="1" applyBorder="1" applyAlignment="1">
      <alignment horizontal="left" vertical="center"/>
    </xf>
    <xf numFmtId="0" fontId="24" fillId="0" borderId="31" xfId="6" applyFont="1" applyFill="1" applyBorder="1" applyAlignment="1">
      <alignment horizontal="left" vertical="center"/>
    </xf>
    <xf numFmtId="0" fontId="25" fillId="0" borderId="0" xfId="6" applyFont="1" applyFill="1" applyBorder="1" applyAlignment="1">
      <alignment horizontal="left" vertical="center"/>
    </xf>
    <xf numFmtId="0" fontId="22" fillId="0" borderId="49" xfId="6" applyFont="1" applyFill="1" applyBorder="1" applyAlignment="1">
      <alignment horizontal="left" vertical="center"/>
    </xf>
    <xf numFmtId="0" fontId="22" fillId="0" borderId="50" xfId="6" applyFont="1" applyFill="1" applyBorder="1" applyAlignment="1">
      <alignment horizontal="left" vertical="center"/>
    </xf>
    <xf numFmtId="0" fontId="22" fillId="0" borderId="25" xfId="6" applyFont="1" applyFill="1" applyBorder="1" applyAlignment="1">
      <alignment horizontal="left" vertical="center"/>
    </xf>
    <xf numFmtId="0" fontId="22" fillId="0" borderId="26" xfId="6" applyFont="1" applyFill="1" applyBorder="1" applyAlignment="1">
      <alignment horizontal="left" vertical="center"/>
    </xf>
    <xf numFmtId="0" fontId="24" fillId="0" borderId="25" xfId="6" applyFont="1" applyBorder="1" applyAlignment="1">
      <alignment horizontal="left" vertical="center"/>
    </xf>
    <xf numFmtId="0" fontId="24" fillId="0" borderId="26" xfId="6" applyFont="1" applyBorder="1" applyAlignment="1">
      <alignment horizontal="left" vertical="center"/>
    </xf>
    <xf numFmtId="0" fontId="25" fillId="0" borderId="51" xfId="6" applyFont="1" applyBorder="1" applyAlignment="1">
      <alignment vertical="center"/>
    </xf>
    <xf numFmtId="0" fontId="22" fillId="0" borderId="52" xfId="6" applyFont="1" applyBorder="1" applyAlignment="1">
      <alignment horizontal="center" vertical="center"/>
    </xf>
    <xf numFmtId="0" fontId="25" fillId="0" borderId="52" xfId="6" applyFont="1" applyBorder="1" applyAlignment="1">
      <alignment vertical="center"/>
    </xf>
    <xf numFmtId="0" fontId="25" fillId="0" borderId="53" xfId="6" applyFont="1" applyFill="1" applyBorder="1" applyAlignment="1">
      <alignment horizontal="left" vertical="center"/>
    </xf>
    <xf numFmtId="0" fontId="25" fillId="0" borderId="52" xfId="6" applyFont="1" applyFill="1" applyBorder="1" applyAlignment="1">
      <alignment horizontal="left" vertical="center"/>
    </xf>
    <xf numFmtId="0" fontId="25" fillId="0" borderId="54" xfId="6" applyFont="1" applyFill="1" applyBorder="1" applyAlignment="1">
      <alignment horizontal="center" vertical="center"/>
    </xf>
    <xf numFmtId="0" fontId="25" fillId="0" borderId="55" xfId="6" applyFont="1" applyFill="1" applyBorder="1" applyAlignment="1">
      <alignment horizontal="center" vertical="center"/>
    </xf>
    <xf numFmtId="0" fontId="25" fillId="0" borderId="23" xfId="6" applyFont="1" applyFill="1" applyBorder="1" applyAlignment="1">
      <alignment horizontal="center" vertical="center"/>
    </xf>
    <xf numFmtId="0" fontId="25" fillId="0" borderId="24" xfId="6" applyFont="1" applyFill="1" applyBorder="1" applyAlignment="1">
      <alignment horizontal="center" vertical="center"/>
    </xf>
    <xf numFmtId="0" fontId="24" fillId="0" borderId="48" xfId="6" applyFont="1" applyBorder="1" applyAlignment="1">
      <alignment horizontal="left" vertical="center"/>
    </xf>
    <xf numFmtId="0" fontId="25" fillId="0" borderId="19" xfId="6" applyFont="1" applyBorder="1" applyAlignment="1">
      <alignment horizontal="center" vertical="center"/>
    </xf>
    <xf numFmtId="0" fontId="25" fillId="0" borderId="35" xfId="6" applyFont="1" applyBorder="1" applyAlignment="1">
      <alignment horizontal="center" vertical="center"/>
    </xf>
    <xf numFmtId="0" fontId="24" fillId="0" borderId="21" xfId="6" applyFont="1" applyBorder="1" applyAlignment="1">
      <alignment horizontal="left" vertical="center"/>
    </xf>
    <xf numFmtId="14" fontId="22" fillId="0" borderId="21" xfId="6" applyNumberFormat="1" applyFont="1" applyBorder="1" applyAlignment="1">
      <alignment horizontal="center" vertical="center"/>
    </xf>
    <xf numFmtId="14" fontId="22" fillId="0" borderId="22" xfId="6" applyNumberFormat="1" applyFont="1" applyBorder="1" applyAlignment="1">
      <alignment horizontal="center" vertical="center"/>
    </xf>
    <xf numFmtId="0" fontId="24" fillId="0" borderId="21" xfId="6" applyFont="1" applyBorder="1" applyAlignment="1">
      <alignment vertical="center"/>
    </xf>
    <xf numFmtId="14" fontId="22" fillId="0" borderId="24" xfId="6" applyNumberFormat="1" applyFont="1" applyBorder="1" applyAlignment="1">
      <alignment horizontal="center" vertical="center"/>
    </xf>
    <xf numFmtId="14" fontId="22" fillId="0" borderId="36" xfId="6" applyNumberFormat="1" applyFont="1" applyBorder="1" applyAlignment="1">
      <alignment horizontal="center" vertical="center"/>
    </xf>
    <xf numFmtId="0" fontId="24" fillId="0" borderId="19" xfId="6" applyFont="1" applyBorder="1" applyAlignment="1">
      <alignment vertical="center"/>
    </xf>
    <xf numFmtId="0" fontId="23" fillId="0" borderId="33" xfId="6" applyFont="1" applyBorder="1" applyAlignment="1">
      <alignment horizontal="left" vertical="center"/>
    </xf>
    <xf numFmtId="0" fontId="24" fillId="0" borderId="21" xfId="6" applyFont="1" applyBorder="1" applyAlignment="1">
      <alignment horizontal="center" vertical="center"/>
    </xf>
    <xf numFmtId="0" fontId="22" fillId="0" borderId="52" xfId="6" applyFont="1" applyBorder="1" applyAlignment="1">
      <alignment vertical="center"/>
    </xf>
    <xf numFmtId="58" fontId="19" fillId="0" borderId="52" xfId="6" applyNumberFormat="1" applyFont="1" applyBorder="1" applyAlignment="1">
      <alignment vertical="center"/>
    </xf>
    <xf numFmtId="0" fontId="25" fillId="0" borderId="52" xfId="6" applyFont="1" applyBorder="1" applyAlignment="1">
      <alignment horizontal="center" vertical="center"/>
    </xf>
    <xf numFmtId="58" fontId="25" fillId="0" borderId="52" xfId="6" applyNumberFormat="1" applyFont="1" applyBorder="1" applyAlignment="1">
      <alignment vertical="center"/>
    </xf>
    <xf numFmtId="0" fontId="19" fillId="0" borderId="48" xfId="6" applyFont="1" applyBorder="1" applyAlignment="1">
      <alignment horizontal="center" vertical="center"/>
    </xf>
    <xf numFmtId="0" fontId="19" fillId="0" borderId="56" xfId="6" applyFont="1" applyBorder="1" applyAlignment="1">
      <alignment horizontal="center" vertical="center"/>
    </xf>
    <xf numFmtId="0" fontId="22" fillId="0" borderId="36" xfId="6" applyFont="1" applyBorder="1" applyAlignment="1">
      <alignment horizontal="left" vertical="center"/>
    </xf>
    <xf numFmtId="0" fontId="22" fillId="0" borderId="35" xfId="6" applyFont="1" applyBorder="1" applyAlignment="1">
      <alignment horizontal="left" vertical="center"/>
    </xf>
    <xf numFmtId="0" fontId="24" fillId="0" borderId="36" xfId="6" applyFont="1" applyBorder="1" applyAlignment="1">
      <alignment horizontal="left" vertical="center"/>
    </xf>
    <xf numFmtId="0" fontId="21" fillId="0" borderId="19" xfId="6" applyFont="1" applyBorder="1" applyAlignment="1">
      <alignment horizontal="left" vertical="center"/>
    </xf>
    <xf numFmtId="0" fontId="21" fillId="0" borderId="35" xfId="6" applyFont="1" applyBorder="1" applyAlignment="1">
      <alignment horizontal="left" vertical="center"/>
    </xf>
    <xf numFmtId="0" fontId="21" fillId="0" borderId="33" xfId="6" applyFont="1" applyBorder="1" applyAlignment="1">
      <alignment horizontal="left" vertical="center"/>
    </xf>
    <xf numFmtId="0" fontId="21" fillId="0" borderId="26" xfId="6" applyFont="1" applyBorder="1" applyAlignment="1">
      <alignment horizontal="left" vertical="center"/>
    </xf>
    <xf numFmtId="0" fontId="21" fillId="0" borderId="38" xfId="6" applyFont="1" applyBorder="1" applyAlignment="1">
      <alignment horizontal="left" vertical="center"/>
    </xf>
    <xf numFmtId="0" fontId="22" fillId="0" borderId="22" xfId="6" applyFont="1" applyFill="1" applyBorder="1" applyAlignment="1">
      <alignment horizontal="left" vertical="center"/>
    </xf>
    <xf numFmtId="0" fontId="24" fillId="0" borderId="36" xfId="6" applyFont="1" applyBorder="1" applyAlignment="1">
      <alignment horizontal="center" vertical="center"/>
    </xf>
    <xf numFmtId="0" fontId="21" fillId="0" borderId="22" xfId="6" applyFont="1" applyBorder="1" applyAlignment="1">
      <alignment horizontal="left" vertical="center"/>
    </xf>
    <xf numFmtId="0" fontId="24" fillId="0" borderId="39" xfId="6" applyFont="1" applyFill="1" applyBorder="1" applyAlignment="1">
      <alignment horizontal="left" vertical="center"/>
    </xf>
    <xf numFmtId="0" fontId="22" fillId="0" borderId="57" xfId="6" applyFont="1" applyFill="1" applyBorder="1" applyAlignment="1">
      <alignment horizontal="left" vertical="center"/>
    </xf>
    <xf numFmtId="0" fontId="22" fillId="0" borderId="38" xfId="6" applyFont="1" applyFill="1" applyBorder="1" applyAlignment="1">
      <alignment horizontal="left" vertical="center"/>
    </xf>
    <xf numFmtId="0" fontId="24" fillId="0" borderId="38" xfId="6" applyFont="1" applyBorder="1" applyAlignment="1">
      <alignment horizontal="left" vertical="center"/>
    </xf>
    <xf numFmtId="0" fontId="22" fillId="0" borderId="58" xfId="6" applyFont="1" applyBorder="1" applyAlignment="1">
      <alignment horizontal="center" vertical="center"/>
    </xf>
    <xf numFmtId="0" fontId="25" fillId="0" borderId="59" xfId="6" applyFont="1" applyFill="1" applyBorder="1" applyAlignment="1">
      <alignment horizontal="left" vertical="center"/>
    </xf>
    <xf numFmtId="0" fontId="25" fillId="0" borderId="60" xfId="6" applyFont="1" applyFill="1" applyBorder="1" applyAlignment="1">
      <alignment horizontal="center" vertical="center"/>
    </xf>
    <xf numFmtId="0" fontId="25" fillId="0" borderId="36" xfId="6" applyFont="1" applyFill="1" applyBorder="1" applyAlignment="1">
      <alignment horizontal="center" vertical="center"/>
    </xf>
    <xf numFmtId="0" fontId="19" fillId="0" borderId="52" xfId="6" applyFont="1" applyBorder="1" applyAlignment="1">
      <alignment horizontal="center" vertical="center"/>
    </xf>
    <xf numFmtId="0" fontId="19" fillId="0" borderId="58" xfId="6" applyFont="1" applyBorder="1" applyAlignment="1">
      <alignment horizontal="center" vertical="center"/>
    </xf>
    <xf numFmtId="0" fontId="13" fillId="6" borderId="2" xfId="58" applyFont="1" applyFill="1" applyBorder="1" applyAlignment="1" applyProtection="1">
      <alignment horizontal="center" vertical="center"/>
    </xf>
    <xf numFmtId="0" fontId="14" fillId="6" borderId="2" xfId="5" applyFont="1" applyFill="1" applyBorder="1" applyAlignment="1">
      <alignment horizontal="center" vertical="center"/>
    </xf>
    <xf numFmtId="0" fontId="13" fillId="6" borderId="7" xfId="58" applyFont="1" applyFill="1" applyBorder="1" applyAlignment="1" applyProtection="1">
      <alignment horizontal="center" vertical="center"/>
    </xf>
    <xf numFmtId="0" fontId="14" fillId="6" borderId="61" xfId="5" applyFont="1" applyFill="1" applyBorder="1" applyAlignment="1">
      <alignment horizontal="center" vertical="center"/>
    </xf>
    <xf numFmtId="49" fontId="14" fillId="6" borderId="62" xfId="5" applyNumberFormat="1" applyFont="1" applyFill="1" applyBorder="1" applyAlignment="1">
      <alignment horizontal="center" vertical="center"/>
    </xf>
    <xf numFmtId="49" fontId="13" fillId="6" borderId="63" xfId="5" applyNumberFormat="1" applyFont="1" applyFill="1" applyBorder="1" applyAlignment="1">
      <alignment horizontal="center" vertical="center"/>
    </xf>
    <xf numFmtId="0" fontId="19" fillId="0" borderId="0" xfId="6" applyFont="1" applyBorder="1" applyAlignment="1">
      <alignment horizontal="left" vertical="center"/>
    </xf>
    <xf numFmtId="0" fontId="28" fillId="0" borderId="17" xfId="6" applyFont="1" applyBorder="1" applyAlignment="1">
      <alignment horizontal="center" vertical="top"/>
    </xf>
    <xf numFmtId="0" fontId="24" fillId="0" borderId="64" xfId="6" applyFont="1" applyBorder="1" applyAlignment="1">
      <alignment horizontal="left" vertical="center"/>
    </xf>
    <xf numFmtId="0" fontId="24" fillId="0" borderId="27" xfId="6" applyFont="1" applyBorder="1" applyAlignment="1">
      <alignment horizontal="left" vertical="center"/>
    </xf>
    <xf numFmtId="0" fontId="25" fillId="0" borderId="53" xfId="6" applyFont="1" applyBorder="1" applyAlignment="1">
      <alignment horizontal="left" vertical="center"/>
    </xf>
    <xf numFmtId="0" fontId="25" fillId="0" borderId="52" xfId="6" applyFont="1" applyBorder="1" applyAlignment="1">
      <alignment horizontal="left" vertical="center"/>
    </xf>
    <xf numFmtId="0" fontId="24" fillId="0" borderId="54" xfId="6" applyFont="1" applyBorder="1" applyAlignment="1">
      <alignment vertical="center"/>
    </xf>
    <xf numFmtId="0" fontId="19" fillId="0" borderId="55" xfId="6" applyFont="1" applyBorder="1" applyAlignment="1">
      <alignment horizontal="left" vertical="center"/>
    </xf>
    <xf numFmtId="0" fontId="22" fillId="0" borderId="55" xfId="6" applyFont="1" applyBorder="1" applyAlignment="1">
      <alignment horizontal="left" vertical="center"/>
    </xf>
    <xf numFmtId="0" fontId="19" fillId="0" borderId="55" xfId="6" applyFont="1" applyBorder="1" applyAlignment="1">
      <alignment vertical="center"/>
    </xf>
    <xf numFmtId="0" fontId="24" fillId="0" borderId="54" xfId="6" applyFont="1" applyBorder="1" applyAlignment="1">
      <alignment horizontal="center" vertical="center"/>
    </xf>
    <xf numFmtId="0" fontId="22" fillId="0" borderId="55" xfId="6" applyFont="1" applyBorder="1" applyAlignment="1">
      <alignment horizontal="center" vertical="center"/>
    </xf>
    <xf numFmtId="0" fontId="22" fillId="0" borderId="21" xfId="6" applyFont="1" applyBorder="1" applyAlignment="1">
      <alignment horizontal="center" vertical="center"/>
    </xf>
    <xf numFmtId="0" fontId="24" fillId="0" borderId="30" xfId="6" applyFont="1" applyBorder="1" applyAlignment="1">
      <alignment horizontal="left" vertical="center" wrapText="1"/>
    </xf>
    <xf numFmtId="0" fontId="24" fillId="0" borderId="31" xfId="6" applyFont="1" applyBorder="1" applyAlignment="1">
      <alignment horizontal="left" vertical="center" wrapText="1"/>
    </xf>
    <xf numFmtId="0" fontId="24" fillId="0" borderId="54" xfId="6" applyFont="1" applyBorder="1" applyAlignment="1">
      <alignment horizontal="left" vertical="center"/>
    </xf>
    <xf numFmtId="0" fontId="24" fillId="0" borderId="55" xfId="6" applyFont="1" applyBorder="1" applyAlignment="1">
      <alignment horizontal="left" vertical="center"/>
    </xf>
    <xf numFmtId="0" fontId="29" fillId="0" borderId="65" xfId="6" applyFont="1" applyBorder="1" applyAlignment="1">
      <alignment horizontal="left" vertical="center" wrapText="1"/>
    </xf>
    <xf numFmtId="0" fontId="22" fillId="0" borderId="20" xfId="6" applyFont="1" applyBorder="1" applyAlignment="1">
      <alignment horizontal="left" vertical="center"/>
    </xf>
    <xf numFmtId="9" fontId="22" fillId="0" borderId="21" xfId="6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25" fillId="0" borderId="53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9" fontId="22" fillId="0" borderId="28" xfId="6" applyNumberFormat="1" applyFont="1" applyBorder="1" applyAlignment="1">
      <alignment horizontal="left" vertical="center"/>
    </xf>
    <xf numFmtId="9" fontId="22" fillId="0" borderId="29" xfId="6" applyNumberFormat="1" applyFont="1" applyBorder="1" applyAlignment="1">
      <alignment horizontal="left" vertical="center"/>
    </xf>
    <xf numFmtId="9" fontId="22" fillId="0" borderId="30" xfId="6" applyNumberFormat="1" applyFont="1" applyBorder="1" applyAlignment="1">
      <alignment horizontal="left" vertical="center"/>
    </xf>
    <xf numFmtId="9" fontId="22" fillId="0" borderId="31" xfId="6" applyNumberFormat="1" applyFont="1" applyBorder="1" applyAlignment="1">
      <alignment horizontal="left" vertical="center"/>
    </xf>
    <xf numFmtId="0" fontId="21" fillId="0" borderId="54" xfId="6" applyFont="1" applyFill="1" applyBorder="1" applyAlignment="1">
      <alignment horizontal="left" vertical="center"/>
    </xf>
    <xf numFmtId="0" fontId="21" fillId="0" borderId="55" xfId="6" applyFont="1" applyFill="1" applyBorder="1" applyAlignment="1">
      <alignment horizontal="left" vertical="center"/>
    </xf>
    <xf numFmtId="0" fontId="25" fillId="0" borderId="27" xfId="6" applyFont="1" applyFill="1" applyBorder="1" applyAlignment="1">
      <alignment horizontal="left" vertical="center"/>
    </xf>
    <xf numFmtId="0" fontId="25" fillId="0" borderId="47" xfId="6" applyFont="1" applyBorder="1" applyAlignment="1">
      <alignment vertical="center"/>
    </xf>
    <xf numFmtId="0" fontId="15" fillId="0" borderId="52" xfId="6" applyFont="1" applyBorder="1" applyAlignment="1">
      <alignment horizontal="center" vertical="center"/>
    </xf>
    <xf numFmtId="0" fontId="25" fillId="0" borderId="48" xfId="6" applyFont="1" applyBorder="1" applyAlignment="1">
      <alignment vertical="center"/>
    </xf>
    <xf numFmtId="0" fontId="22" fillId="0" borderId="64" xfId="6" applyFont="1" applyFill="1" applyBorder="1" applyAlignment="1">
      <alignment horizontal="left" vertical="center"/>
    </xf>
    <xf numFmtId="0" fontId="22" fillId="0" borderId="27" xfId="6" applyFont="1" applyFill="1" applyBorder="1" applyAlignment="1">
      <alignment horizontal="left" vertical="center"/>
    </xf>
    <xf numFmtId="0" fontId="24" fillId="0" borderId="55" xfId="6" applyFont="1" applyBorder="1" applyAlignment="1">
      <alignment vertical="center"/>
    </xf>
    <xf numFmtId="0" fontId="24" fillId="0" borderId="55" xfId="6" applyFont="1" applyBorder="1" applyAlignment="1">
      <alignment horizontal="center" vertical="center"/>
    </xf>
    <xf numFmtId="0" fontId="19" fillId="0" borderId="55" xfId="6" applyFont="1" applyBorder="1" applyAlignment="1">
      <alignment horizontal="center" vertical="center"/>
    </xf>
    <xf numFmtId="0" fontId="19" fillId="0" borderId="21" xfId="6" applyFont="1" applyBorder="1" applyAlignment="1">
      <alignment horizontal="center" vertical="center"/>
    </xf>
    <xf numFmtId="0" fontId="21" fillId="0" borderId="66" xfId="6" applyFont="1" applyFill="1" applyBorder="1" applyAlignment="1">
      <alignment horizontal="left" vertical="center"/>
    </xf>
    <xf numFmtId="0" fontId="21" fillId="0" borderId="31" xfId="6" applyFont="1" applyFill="1" applyBorder="1" applyAlignment="1">
      <alignment horizontal="left" vertical="center"/>
    </xf>
    <xf numFmtId="0" fontId="22" fillId="0" borderId="67" xfId="6" applyFont="1" applyBorder="1" applyAlignment="1">
      <alignment vertical="center"/>
    </xf>
    <xf numFmtId="0" fontId="25" fillId="0" borderId="67" xfId="6" applyFont="1" applyBorder="1" applyAlignment="1">
      <alignment vertical="center"/>
    </xf>
    <xf numFmtId="58" fontId="19" fillId="0" borderId="48" xfId="6" applyNumberFormat="1" applyFont="1" applyBorder="1" applyAlignment="1">
      <alignment vertical="center"/>
    </xf>
    <xf numFmtId="0" fontId="25" fillId="0" borderId="27" xfId="6" applyFont="1" applyBorder="1" applyAlignment="1">
      <alignment horizontal="center" vertical="center"/>
    </xf>
    <xf numFmtId="0" fontId="19" fillId="0" borderId="67" xfId="6" applyFont="1" applyBorder="1" applyAlignment="1">
      <alignment vertical="center"/>
    </xf>
    <xf numFmtId="0" fontId="24" fillId="0" borderId="68" xfId="6" applyFont="1" applyBorder="1" applyAlignment="1">
      <alignment horizontal="left" vertical="center"/>
    </xf>
    <xf numFmtId="0" fontId="25" fillId="0" borderId="59" xfId="6" applyFont="1" applyBorder="1" applyAlignment="1">
      <alignment horizontal="left" vertical="center"/>
    </xf>
    <xf numFmtId="0" fontId="22" fillId="0" borderId="60" xfId="6" applyFont="1" applyBorder="1" applyAlignment="1">
      <alignment horizontal="left" vertical="center"/>
    </xf>
    <xf numFmtId="0" fontId="24" fillId="0" borderId="0" xfId="6" applyFont="1" applyBorder="1" applyAlignment="1">
      <alignment vertical="center"/>
    </xf>
    <xf numFmtId="0" fontId="24" fillId="0" borderId="39" xfId="6" applyFont="1" applyBorder="1" applyAlignment="1">
      <alignment horizontal="left" vertical="center" wrapText="1"/>
    </xf>
    <xf numFmtId="0" fontId="24" fillId="0" borderId="60" xfId="6" applyFont="1" applyBorder="1" applyAlignment="1">
      <alignment horizontal="left" vertical="center"/>
    </xf>
    <xf numFmtId="0" fontId="31" fillId="0" borderId="22" xfId="6" applyFont="1" applyBorder="1" applyAlignment="1">
      <alignment horizontal="left" vertical="center" wrapText="1"/>
    </xf>
    <xf numFmtId="0" fontId="31" fillId="0" borderId="22" xfId="6" applyFont="1" applyBorder="1" applyAlignment="1">
      <alignment horizontal="left" vertical="center"/>
    </xf>
    <xf numFmtId="0" fontId="23" fillId="0" borderId="22" xfId="6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9" fontId="22" fillId="0" borderId="37" xfId="6" applyNumberFormat="1" applyFont="1" applyBorder="1" applyAlignment="1">
      <alignment horizontal="left" vertical="center"/>
    </xf>
    <xf numFmtId="9" fontId="22" fillId="0" borderId="39" xfId="6" applyNumberFormat="1" applyFont="1" applyBorder="1" applyAlignment="1">
      <alignment horizontal="left" vertical="center"/>
    </xf>
    <xf numFmtId="0" fontId="21" fillId="0" borderId="60" xfId="6" applyFont="1" applyFill="1" applyBorder="1" applyAlignment="1">
      <alignment horizontal="left" vertical="center"/>
    </xf>
    <xf numFmtId="0" fontId="21" fillId="0" borderId="39" xfId="6" applyFont="1" applyFill="1" applyBorder="1" applyAlignment="1">
      <alignment horizontal="left" vertical="center"/>
    </xf>
    <xf numFmtId="0" fontId="25" fillId="0" borderId="69" xfId="6" applyFont="1" applyBorder="1" applyAlignment="1">
      <alignment horizontal="center" vertical="center"/>
    </xf>
    <xf numFmtId="0" fontId="22" fillId="0" borderId="67" xfId="6" applyFont="1" applyBorder="1" applyAlignment="1">
      <alignment horizontal="center" vertical="center"/>
    </xf>
    <xf numFmtId="0" fontId="22" fillId="0" borderId="68" xfId="6" applyFont="1" applyBorder="1" applyAlignment="1">
      <alignment horizontal="center" vertical="center"/>
    </xf>
    <xf numFmtId="0" fontId="22" fillId="0" borderId="68" xfId="6" applyFont="1" applyFill="1" applyBorder="1" applyAlignment="1">
      <alignment horizontal="left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7" borderId="0" xfId="0" applyFill="1"/>
    <xf numFmtId="0" fontId="33" fillId="0" borderId="7" xfId="0" applyFont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2" xfId="0" applyFont="1" applyFill="1" applyBorder="1"/>
    <xf numFmtId="0" fontId="0" fillId="8" borderId="2" xfId="0" applyFill="1" applyBorder="1"/>
    <xf numFmtId="0" fontId="0" fillId="8" borderId="74" xfId="0" applyFill="1" applyBorder="1"/>
    <xf numFmtId="0" fontId="32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/>
    <xf numFmtId="0" fontId="0" fillId="0" borderId="77" xfId="0" applyBorder="1"/>
    <xf numFmtId="0" fontId="0" fillId="0" borderId="78" xfId="0" applyBorder="1"/>
    <xf numFmtId="0" fontId="11" fillId="0" borderId="2" xfId="4" applyFont="1" applyBorder="1" applyAlignment="1" quotePrefix="1">
      <alignment horizontal="left" vertical="center"/>
    </xf>
    <xf numFmtId="0" fontId="8" fillId="0" borderId="2" xfId="14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10" fillId="4" borderId="9" xfId="4" applyFont="1" applyFill="1" applyBorder="1" applyAlignment="1" quotePrefix="1">
      <alignment horizontal="center" vertical="center" wrapText="1"/>
    </xf>
    <xf numFmtId="0" fontId="10" fillId="4" borderId="10" xfId="3" applyFont="1" applyFill="1" applyBorder="1" applyAlignment="1" quotePrefix="1">
      <alignment horizontal="center" vertical="top" wrapText="1"/>
    </xf>
    <xf numFmtId="0" fontId="0" fillId="0" borderId="2" xfId="0" applyBorder="1" applyAlignment="1" quotePrefix="1">
      <alignment horizontal="center"/>
    </xf>
    <xf numFmtId="0" fontId="8" fillId="3" borderId="2" xfId="14" applyFont="1" applyFill="1" applyBorder="1" applyAlignment="1" quotePrefix="1">
      <alignment horizontal="left" vertical="center"/>
    </xf>
    <xf numFmtId="0" fontId="0" fillId="0" borderId="2" xfId="0" applyBorder="1" quotePrefix="1"/>
  </cellXfs>
  <cellStyles count="60">
    <cellStyle name="常规" xfId="0" builtinId="0"/>
    <cellStyle name="常规 11 17" xfId="1"/>
    <cellStyle name="常规 10 10" xfId="2"/>
    <cellStyle name="S11" xfId="3"/>
    <cellStyle name="S10" xfId="4"/>
    <cellStyle name="常规 4" xfId="5"/>
    <cellStyle name="常规 2" xfId="6"/>
    <cellStyle name="常规 40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S16" xfId="14"/>
    <cellStyle name="货币" xfId="15" builtinId="4"/>
    <cellStyle name="强调文字颜色 3" xfId="16" builtinId="37"/>
    <cellStyle name="百分比" xfId="17" builtinId="5"/>
    <cellStyle name="60% - 强调文字颜色 2" xfId="18" builtinId="36"/>
    <cellStyle name="60% - 强调文字颜色 5" xfId="19" builtinId="48"/>
    <cellStyle name="S15" xfId="20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常规 23" xfId="28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标题 1" xfId="35" builtinId="16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09435" y="1400810"/>
              <a:ext cx="386715" cy="234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09435" y="1624330"/>
              <a:ext cx="386715" cy="2336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09435" y="1187450"/>
              <a:ext cx="38671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96735" y="925830"/>
              <a:ext cx="393700" cy="1784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84035" y="7150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86650" y="676910"/>
              <a:ext cx="393700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99350" y="913130"/>
              <a:ext cx="393700" cy="2070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1205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12050" y="140081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1205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5372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5372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11</xdr:row>
          <xdr:rowOff>193675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1662430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4532630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95123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377430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10</xdr:row>
          <xdr:rowOff>193675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1662430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3834130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161925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4532630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11</xdr:row>
          <xdr:rowOff>180975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382143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10</xdr:row>
          <xdr:rowOff>193675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951230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6640830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15875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364730" y="20859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11</xdr:row>
          <xdr:rowOff>180975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665353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15</xdr:row>
          <xdr:rowOff>206375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976630" y="3241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976630" y="34512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16751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15</xdr:row>
          <xdr:rowOff>193675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16878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38087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3796030" y="3228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45326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15</xdr:row>
          <xdr:rowOff>193675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45326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66662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390130" y="34385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15</xdr:row>
          <xdr:rowOff>193675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66662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15</xdr:row>
          <xdr:rowOff>193675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3901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670433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670433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670433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6691630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667893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36473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377430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39013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39013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39013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16624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9512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38341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12</xdr:row>
          <xdr:rowOff>180975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45326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215900</xdr:colOff>
          <xdr:row>12</xdr:row>
          <xdr:rowOff>193675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5624830" y="260032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377430" y="2530475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12</xdr:row>
          <xdr:rowOff>193675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6640830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215900</xdr:colOff>
          <xdr:row>11</xdr:row>
          <xdr:rowOff>193675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5624830" y="239077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215900</xdr:colOff>
          <xdr:row>10</xdr:row>
          <xdr:rowOff>193675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5624830" y="218122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>
            <a:xfrm>
              <a:off x="670433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>
            <a:xfrm>
              <a:off x="670433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>
            <a:xfrm>
              <a:off x="670433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>
            <a:xfrm>
              <a:off x="6691630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>
            <a:xfrm>
              <a:off x="667893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>
            <a:xfrm>
              <a:off x="736473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>
            <a:xfrm>
              <a:off x="7377430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>
            <a:xfrm>
              <a:off x="739013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>
            <a:xfrm>
              <a:off x="739013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>
            <a:xfrm>
              <a:off x="739013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537200"/>
          <a:ext cx="40747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537200"/>
          <a:ext cx="4150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774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774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1689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1689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7" Type="http://schemas.openxmlformats.org/officeDocument/2006/relationships/ctrlProp" Target="../ctrlProps/ctrlProp189.xml"/><Relationship Id="rId126" Type="http://schemas.openxmlformats.org/officeDocument/2006/relationships/ctrlProp" Target="../ctrlProps/ctrlProp188.xml"/><Relationship Id="rId125" Type="http://schemas.openxmlformats.org/officeDocument/2006/relationships/ctrlProp" Target="../ctrlProps/ctrlProp187.xml"/><Relationship Id="rId124" Type="http://schemas.openxmlformats.org/officeDocument/2006/relationships/ctrlProp" Target="../ctrlProps/ctrlProp186.xml"/><Relationship Id="rId123" Type="http://schemas.openxmlformats.org/officeDocument/2006/relationships/ctrlProp" Target="../ctrlProps/ctrlProp185.xml"/><Relationship Id="rId122" Type="http://schemas.openxmlformats.org/officeDocument/2006/relationships/ctrlProp" Target="../ctrlProps/ctrlProp184.xml"/><Relationship Id="rId121" Type="http://schemas.openxmlformats.org/officeDocument/2006/relationships/ctrlProp" Target="../ctrlProps/ctrlProp183.xml"/><Relationship Id="rId120" Type="http://schemas.openxmlformats.org/officeDocument/2006/relationships/ctrlProp" Target="../ctrlProps/ctrlProp182.xml"/><Relationship Id="rId12" Type="http://schemas.openxmlformats.org/officeDocument/2006/relationships/ctrlProp" Target="../ctrlProps/ctrlProp74.xml"/><Relationship Id="rId119" Type="http://schemas.openxmlformats.org/officeDocument/2006/relationships/ctrlProp" Target="../ctrlProps/ctrlProp181.xml"/><Relationship Id="rId118" Type="http://schemas.openxmlformats.org/officeDocument/2006/relationships/ctrlProp" Target="../ctrlProps/ctrlProp180.xml"/><Relationship Id="rId117" Type="http://schemas.openxmlformats.org/officeDocument/2006/relationships/ctrlProp" Target="../ctrlProps/ctrlProp179.xml"/><Relationship Id="rId116" Type="http://schemas.openxmlformats.org/officeDocument/2006/relationships/ctrlProp" Target="../ctrlProps/ctrlProp178.xml"/><Relationship Id="rId115" Type="http://schemas.openxmlformats.org/officeDocument/2006/relationships/ctrlProp" Target="../ctrlProps/ctrlProp177.xml"/><Relationship Id="rId114" Type="http://schemas.openxmlformats.org/officeDocument/2006/relationships/ctrlProp" Target="../ctrlProps/ctrlProp176.xml"/><Relationship Id="rId113" Type="http://schemas.openxmlformats.org/officeDocument/2006/relationships/ctrlProp" Target="../ctrlProps/ctrlProp175.xml"/><Relationship Id="rId112" Type="http://schemas.openxmlformats.org/officeDocument/2006/relationships/ctrlProp" Target="../ctrlProps/ctrlProp174.xml"/><Relationship Id="rId111" Type="http://schemas.openxmlformats.org/officeDocument/2006/relationships/ctrlProp" Target="../ctrlProps/ctrlProp173.xml"/><Relationship Id="rId110" Type="http://schemas.openxmlformats.org/officeDocument/2006/relationships/ctrlProp" Target="../ctrlProps/ctrlProp172.xml"/><Relationship Id="rId11" Type="http://schemas.openxmlformats.org/officeDocument/2006/relationships/ctrlProp" Target="../ctrlProps/ctrlProp73.xml"/><Relationship Id="rId109" Type="http://schemas.openxmlformats.org/officeDocument/2006/relationships/ctrlProp" Target="../ctrlProps/ctrlProp171.xml"/><Relationship Id="rId108" Type="http://schemas.openxmlformats.org/officeDocument/2006/relationships/ctrlProp" Target="../ctrlProps/ctrlProp170.xml"/><Relationship Id="rId107" Type="http://schemas.openxmlformats.org/officeDocument/2006/relationships/ctrlProp" Target="../ctrlProps/ctrlProp169.xml"/><Relationship Id="rId106" Type="http://schemas.openxmlformats.org/officeDocument/2006/relationships/ctrlProp" Target="../ctrlProps/ctrlProp168.xml"/><Relationship Id="rId105" Type="http://schemas.openxmlformats.org/officeDocument/2006/relationships/ctrlProp" Target="../ctrlProps/ctrlProp167.xml"/><Relationship Id="rId104" Type="http://schemas.openxmlformats.org/officeDocument/2006/relationships/ctrlProp" Target="../ctrlProps/ctrlProp166.xml"/><Relationship Id="rId103" Type="http://schemas.openxmlformats.org/officeDocument/2006/relationships/ctrlProp" Target="../ctrlProps/ctrlProp165.xml"/><Relationship Id="rId102" Type="http://schemas.openxmlformats.org/officeDocument/2006/relationships/ctrlProp" Target="../ctrlProps/ctrlProp164.xml"/><Relationship Id="rId101" Type="http://schemas.openxmlformats.org/officeDocument/2006/relationships/ctrlProp" Target="../ctrlProps/ctrlProp163.xml"/><Relationship Id="rId100" Type="http://schemas.openxmlformats.org/officeDocument/2006/relationships/ctrlProp" Target="../ctrlProps/ctrlProp162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" Type="http://schemas.openxmlformats.org/officeDocument/2006/relationships/ctrlProp" Target="../ctrlProps/ctrlProp195.xml"/><Relationship Id="rId7" Type="http://schemas.openxmlformats.org/officeDocument/2006/relationships/ctrlProp" Target="../ctrlProps/ctrlProp194.xml"/><Relationship Id="rId6" Type="http://schemas.openxmlformats.org/officeDocument/2006/relationships/ctrlProp" Target="../ctrlProps/ctrlProp193.xml"/><Relationship Id="rId5" Type="http://schemas.openxmlformats.org/officeDocument/2006/relationships/ctrlProp" Target="../ctrlProps/ctrlProp192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34" t="s">
        <v>0</v>
      </c>
      <c r="C2" s="335"/>
      <c r="D2" s="335"/>
      <c r="E2" s="335"/>
      <c r="F2" s="335"/>
      <c r="G2" s="335"/>
      <c r="H2" s="335"/>
      <c r="I2" s="349"/>
    </row>
    <row r="3" ht="28" customHeight="1" spans="2:9">
      <c r="B3" s="336"/>
      <c r="C3" s="337"/>
      <c r="D3" s="338" t="s">
        <v>1</v>
      </c>
      <c r="E3" s="343"/>
      <c r="F3" s="344" t="s">
        <v>2</v>
      </c>
      <c r="G3" s="345"/>
      <c r="H3" s="338" t="s">
        <v>3</v>
      </c>
      <c r="I3" s="350"/>
    </row>
    <row r="4" ht="28" customHeight="1" spans="2:9">
      <c r="B4" s="336" t="s">
        <v>4</v>
      </c>
      <c r="C4" s="337" t="s">
        <v>5</v>
      </c>
      <c r="D4" s="337" t="s">
        <v>6</v>
      </c>
      <c r="E4" s="337" t="s">
        <v>7</v>
      </c>
      <c r="F4" s="346" t="s">
        <v>6</v>
      </c>
      <c r="G4" s="346" t="s">
        <v>7</v>
      </c>
      <c r="H4" s="337" t="s">
        <v>6</v>
      </c>
      <c r="I4" s="351" t="s">
        <v>7</v>
      </c>
    </row>
    <row r="5" ht="28" customHeight="1" spans="2:9">
      <c r="B5" s="339" t="s">
        <v>8</v>
      </c>
      <c r="C5" s="7">
        <v>13</v>
      </c>
      <c r="D5" s="7">
        <v>0</v>
      </c>
      <c r="E5" s="7">
        <v>1</v>
      </c>
      <c r="F5" s="347">
        <v>0</v>
      </c>
      <c r="G5" s="347">
        <v>1</v>
      </c>
      <c r="H5" s="7">
        <v>1</v>
      </c>
      <c r="I5" s="352">
        <v>2</v>
      </c>
    </row>
    <row r="6" ht="28" customHeight="1" spans="2:9">
      <c r="B6" s="339" t="s">
        <v>9</v>
      </c>
      <c r="C6" s="7">
        <v>20</v>
      </c>
      <c r="D6" s="7">
        <v>0</v>
      </c>
      <c r="E6" s="7">
        <v>1</v>
      </c>
      <c r="F6" s="347">
        <v>1</v>
      </c>
      <c r="G6" s="347">
        <v>2</v>
      </c>
      <c r="H6" s="7">
        <v>2</v>
      </c>
      <c r="I6" s="352">
        <v>3</v>
      </c>
    </row>
    <row r="7" ht="28" customHeight="1" spans="2:9">
      <c r="B7" s="339" t="s">
        <v>10</v>
      </c>
      <c r="C7" s="7">
        <v>32</v>
      </c>
      <c r="D7" s="7">
        <v>0</v>
      </c>
      <c r="E7" s="7">
        <v>1</v>
      </c>
      <c r="F7" s="347">
        <v>2</v>
      </c>
      <c r="G7" s="347">
        <v>3</v>
      </c>
      <c r="H7" s="7">
        <v>3</v>
      </c>
      <c r="I7" s="352">
        <v>4</v>
      </c>
    </row>
    <row r="8" ht="28" customHeight="1" spans="2:9">
      <c r="B8" s="339" t="s">
        <v>11</v>
      </c>
      <c r="C8" s="7">
        <v>50</v>
      </c>
      <c r="D8" s="7">
        <v>1</v>
      </c>
      <c r="E8" s="7">
        <v>2</v>
      </c>
      <c r="F8" s="347">
        <v>3</v>
      </c>
      <c r="G8" s="347">
        <v>4</v>
      </c>
      <c r="H8" s="7">
        <v>5</v>
      </c>
      <c r="I8" s="352">
        <v>6</v>
      </c>
    </row>
    <row r="9" ht="28" customHeight="1" spans="2:9">
      <c r="B9" s="339" t="s">
        <v>12</v>
      </c>
      <c r="C9" s="7">
        <v>80</v>
      </c>
      <c r="D9" s="7">
        <v>2</v>
      </c>
      <c r="E9" s="7">
        <v>3</v>
      </c>
      <c r="F9" s="347">
        <v>5</v>
      </c>
      <c r="G9" s="347">
        <v>6</v>
      </c>
      <c r="H9" s="7">
        <v>7</v>
      </c>
      <c r="I9" s="352">
        <v>8</v>
      </c>
    </row>
    <row r="10" ht="28" customHeight="1" spans="2:9">
      <c r="B10" s="339" t="s">
        <v>13</v>
      </c>
      <c r="C10" s="7">
        <v>125</v>
      </c>
      <c r="D10" s="7">
        <v>3</v>
      </c>
      <c r="E10" s="7">
        <v>4</v>
      </c>
      <c r="F10" s="347">
        <v>7</v>
      </c>
      <c r="G10" s="347">
        <v>8</v>
      </c>
      <c r="H10" s="7">
        <v>10</v>
      </c>
      <c r="I10" s="352">
        <v>11</v>
      </c>
    </row>
    <row r="11" ht="28" customHeight="1" spans="2:9">
      <c r="B11" s="339" t="s">
        <v>14</v>
      </c>
      <c r="C11" s="7">
        <v>200</v>
      </c>
      <c r="D11" s="7">
        <v>5</v>
      </c>
      <c r="E11" s="7">
        <v>6</v>
      </c>
      <c r="F11" s="347">
        <v>10</v>
      </c>
      <c r="G11" s="347">
        <v>11</v>
      </c>
      <c r="H11" s="7">
        <v>14</v>
      </c>
      <c r="I11" s="352">
        <v>15</v>
      </c>
    </row>
    <row r="12" ht="28" customHeight="1" spans="2:9">
      <c r="B12" s="340" t="s">
        <v>15</v>
      </c>
      <c r="C12" s="341">
        <v>315</v>
      </c>
      <c r="D12" s="341">
        <v>7</v>
      </c>
      <c r="E12" s="341">
        <v>8</v>
      </c>
      <c r="F12" s="348">
        <v>14</v>
      </c>
      <c r="G12" s="348">
        <v>15</v>
      </c>
      <c r="H12" s="341">
        <v>21</v>
      </c>
      <c r="I12" s="353">
        <v>22</v>
      </c>
    </row>
    <row r="14" spans="2:4">
      <c r="B14" s="342" t="s">
        <v>16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A17" sqref="A17:E17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34" t="s">
        <v>292</v>
      </c>
      <c r="H2" s="35"/>
      <c r="I2" s="38"/>
      <c r="J2" s="34" t="s">
        <v>293</v>
      </c>
      <c r="K2" s="35"/>
      <c r="L2" s="38"/>
      <c r="M2" s="34" t="s">
        <v>294</v>
      </c>
      <c r="N2" s="35"/>
      <c r="O2" s="38"/>
      <c r="P2" s="34" t="s">
        <v>295</v>
      </c>
      <c r="Q2" s="35"/>
      <c r="R2" s="38"/>
      <c r="S2" s="35" t="s">
        <v>296</v>
      </c>
      <c r="T2" s="35"/>
      <c r="U2" s="38"/>
      <c r="V2" s="26" t="s">
        <v>297</v>
      </c>
      <c r="W2" s="26" t="s">
        <v>266</v>
      </c>
    </row>
    <row r="3" s="1" customFormat="1" ht="14.4" spans="1:23">
      <c r="A3" s="6"/>
      <c r="B3" s="30"/>
      <c r="C3" s="30"/>
      <c r="D3" s="30"/>
      <c r="E3" s="30"/>
      <c r="F3" s="30"/>
      <c r="G3" s="4" t="s">
        <v>298</v>
      </c>
      <c r="H3" s="4" t="s">
        <v>33</v>
      </c>
      <c r="I3" s="4" t="s">
        <v>257</v>
      </c>
      <c r="J3" s="4" t="s">
        <v>298</v>
      </c>
      <c r="K3" s="4" t="s">
        <v>33</v>
      </c>
      <c r="L3" s="4" t="s">
        <v>257</v>
      </c>
      <c r="M3" s="4" t="s">
        <v>298</v>
      </c>
      <c r="N3" s="4" t="s">
        <v>33</v>
      </c>
      <c r="O3" s="4" t="s">
        <v>257</v>
      </c>
      <c r="P3" s="4" t="s">
        <v>298</v>
      </c>
      <c r="Q3" s="4" t="s">
        <v>33</v>
      </c>
      <c r="R3" s="4" t="s">
        <v>257</v>
      </c>
      <c r="S3" s="4" t="s">
        <v>298</v>
      </c>
      <c r="T3" s="4" t="s">
        <v>33</v>
      </c>
      <c r="U3" s="4" t="s">
        <v>257</v>
      </c>
      <c r="V3" s="39"/>
      <c r="W3" s="39"/>
    </row>
    <row r="4" ht="63" spans="1:23">
      <c r="A4" s="31" t="s">
        <v>299</v>
      </c>
      <c r="B4" s="21" t="s">
        <v>271</v>
      </c>
      <c r="C4" s="21">
        <v>11</v>
      </c>
      <c r="D4" s="356" t="s">
        <v>269</v>
      </c>
      <c r="E4" s="356" t="s">
        <v>270</v>
      </c>
      <c r="F4" s="21" t="s">
        <v>28</v>
      </c>
      <c r="G4" s="357" t="s">
        <v>300</v>
      </c>
      <c r="H4" s="358" t="s">
        <v>301</v>
      </c>
      <c r="I4" s="357" t="s">
        <v>302</v>
      </c>
      <c r="J4" s="357" t="s">
        <v>303</v>
      </c>
      <c r="K4" s="358" t="s">
        <v>304</v>
      </c>
      <c r="L4" s="357" t="s">
        <v>302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22"/>
      <c r="C5" s="22"/>
      <c r="D5" s="22"/>
      <c r="E5" s="22"/>
      <c r="F5" s="22"/>
      <c r="G5" s="34" t="s">
        <v>305</v>
      </c>
      <c r="H5" s="35"/>
      <c r="I5" s="38"/>
      <c r="J5" s="34" t="s">
        <v>306</v>
      </c>
      <c r="K5" s="35"/>
      <c r="L5" s="38"/>
      <c r="M5" s="34" t="s">
        <v>307</v>
      </c>
      <c r="N5" s="35"/>
      <c r="O5" s="38"/>
      <c r="P5" s="34" t="s">
        <v>308</v>
      </c>
      <c r="Q5" s="35"/>
      <c r="R5" s="38"/>
      <c r="S5" s="35" t="s">
        <v>309</v>
      </c>
      <c r="T5" s="35"/>
      <c r="U5" s="38"/>
      <c r="V5" s="8"/>
      <c r="W5" s="8"/>
    </row>
    <row r="6" spans="1:23">
      <c r="A6" s="32"/>
      <c r="B6" s="22"/>
      <c r="C6" s="22"/>
      <c r="D6" s="22"/>
      <c r="E6" s="22"/>
      <c r="F6" s="22"/>
      <c r="G6" s="4" t="s">
        <v>298</v>
      </c>
      <c r="H6" s="4" t="s">
        <v>33</v>
      </c>
      <c r="I6" s="4" t="s">
        <v>257</v>
      </c>
      <c r="J6" s="4" t="s">
        <v>298</v>
      </c>
      <c r="K6" s="4" t="s">
        <v>33</v>
      </c>
      <c r="L6" s="4" t="s">
        <v>257</v>
      </c>
      <c r="M6" s="4" t="s">
        <v>298</v>
      </c>
      <c r="N6" s="4" t="s">
        <v>33</v>
      </c>
      <c r="O6" s="4" t="s">
        <v>257</v>
      </c>
      <c r="P6" s="4" t="s">
        <v>298</v>
      </c>
      <c r="Q6" s="4" t="s">
        <v>33</v>
      </c>
      <c r="R6" s="4" t="s">
        <v>257</v>
      </c>
      <c r="S6" s="4" t="s">
        <v>298</v>
      </c>
      <c r="T6" s="4" t="s">
        <v>33</v>
      </c>
      <c r="U6" s="4" t="s">
        <v>257</v>
      </c>
      <c r="V6" s="8"/>
      <c r="W6" s="8"/>
    </row>
    <row r="7" spans="1:23">
      <c r="A7" s="33"/>
      <c r="B7" s="23"/>
      <c r="C7" s="23"/>
      <c r="D7" s="23"/>
      <c r="E7" s="23"/>
      <c r="F7" s="2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21" t="s">
        <v>310</v>
      </c>
      <c r="B8" s="21" t="s">
        <v>271</v>
      </c>
      <c r="C8" s="21">
        <v>11</v>
      </c>
      <c r="D8" s="356" t="s">
        <v>269</v>
      </c>
      <c r="E8" s="356" t="s">
        <v>274</v>
      </c>
      <c r="F8" s="21" t="s">
        <v>28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23"/>
      <c r="B9" s="22"/>
      <c r="C9" s="22"/>
      <c r="D9" s="22"/>
      <c r="E9" s="22"/>
      <c r="F9" s="2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21" t="s">
        <v>311</v>
      </c>
      <c r="B10" s="22"/>
      <c r="C10" s="22"/>
      <c r="D10" s="22"/>
      <c r="E10" s="22"/>
      <c r="F10" s="2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23"/>
      <c r="B11" s="23"/>
      <c r="C11" s="23"/>
      <c r="D11" s="23"/>
      <c r="E11" s="23"/>
      <c r="F11" s="2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21" t="s">
        <v>312</v>
      </c>
      <c r="B12" s="21" t="s">
        <v>271</v>
      </c>
      <c r="C12" s="21">
        <v>11</v>
      </c>
      <c r="D12" s="356" t="s">
        <v>269</v>
      </c>
      <c r="E12" s="356" t="s">
        <v>276</v>
      </c>
      <c r="F12" s="21" t="s">
        <v>28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23"/>
      <c r="B13" s="22"/>
      <c r="C13" s="22"/>
      <c r="D13" s="22"/>
      <c r="E13" s="22"/>
      <c r="F13" s="2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21" t="s">
        <v>313</v>
      </c>
      <c r="B14" s="22"/>
      <c r="C14" s="22"/>
      <c r="D14" s="22"/>
      <c r="E14" s="22"/>
      <c r="F14" s="2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23"/>
      <c r="B15" s="23"/>
      <c r="C15" s="23"/>
      <c r="D15" s="23"/>
      <c r="E15" s="23"/>
      <c r="F15" s="2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277</v>
      </c>
      <c r="B17" s="10"/>
      <c r="C17" s="10"/>
      <c r="D17" s="10"/>
      <c r="E17" s="11"/>
      <c r="F17" s="16"/>
      <c r="G17" s="24"/>
      <c r="H17" s="29"/>
      <c r="I17" s="29"/>
      <c r="J17" s="9" t="s">
        <v>314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315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5" t="s">
        <v>317</v>
      </c>
      <c r="B2" s="26" t="s">
        <v>253</v>
      </c>
      <c r="C2" s="26" t="s">
        <v>254</v>
      </c>
      <c r="D2" s="26" t="s">
        <v>255</v>
      </c>
      <c r="E2" s="26" t="s">
        <v>256</v>
      </c>
      <c r="F2" s="26" t="s">
        <v>257</v>
      </c>
      <c r="G2" s="25" t="s">
        <v>318</v>
      </c>
      <c r="H2" s="25" t="s">
        <v>319</v>
      </c>
      <c r="I2" s="25" t="s">
        <v>320</v>
      </c>
      <c r="J2" s="25" t="s">
        <v>319</v>
      </c>
      <c r="K2" s="25" t="s">
        <v>321</v>
      </c>
      <c r="L2" s="25" t="s">
        <v>319</v>
      </c>
      <c r="M2" s="26" t="s">
        <v>297</v>
      </c>
      <c r="N2" s="26" t="s">
        <v>266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7" t="s">
        <v>317</v>
      </c>
      <c r="B4" s="28" t="s">
        <v>322</v>
      </c>
      <c r="C4" s="28" t="s">
        <v>298</v>
      </c>
      <c r="D4" s="28" t="s">
        <v>255</v>
      </c>
      <c r="E4" s="26" t="s">
        <v>256</v>
      </c>
      <c r="F4" s="26" t="s">
        <v>257</v>
      </c>
      <c r="G4" s="25" t="s">
        <v>318</v>
      </c>
      <c r="H4" s="25" t="s">
        <v>319</v>
      </c>
      <c r="I4" s="25" t="s">
        <v>320</v>
      </c>
      <c r="J4" s="25" t="s">
        <v>319</v>
      </c>
      <c r="K4" s="25" t="s">
        <v>321</v>
      </c>
      <c r="L4" s="25" t="s">
        <v>319</v>
      </c>
      <c r="M4" s="26" t="s">
        <v>297</v>
      </c>
      <c r="N4" s="26" t="s">
        <v>266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323</v>
      </c>
      <c r="B11" s="10"/>
      <c r="C11" s="10"/>
      <c r="D11" s="11"/>
      <c r="E11" s="16"/>
      <c r="F11" s="29"/>
      <c r="G11" s="24"/>
      <c r="H11" s="29"/>
      <c r="I11" s="9" t="s">
        <v>324</v>
      </c>
      <c r="J11" s="10"/>
      <c r="K11" s="10"/>
      <c r="L11" s="10"/>
      <c r="M11" s="10"/>
      <c r="N11" s="19"/>
    </row>
    <row r="12" spans="1:14">
      <c r="A12" s="12" t="s">
        <v>325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291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297</v>
      </c>
      <c r="L2" s="5" t="s">
        <v>266</v>
      </c>
    </row>
    <row r="3" spans="1:12">
      <c r="A3" s="7" t="s">
        <v>299</v>
      </c>
      <c r="B3" s="359" t="s">
        <v>331</v>
      </c>
      <c r="C3" s="8">
        <v>11</v>
      </c>
      <c r="D3" s="359" t="s">
        <v>269</v>
      </c>
      <c r="E3" s="360" t="s">
        <v>332</v>
      </c>
      <c r="F3" s="21" t="s">
        <v>333</v>
      </c>
      <c r="G3" s="359" t="s">
        <v>334</v>
      </c>
      <c r="H3" s="359" t="s">
        <v>335</v>
      </c>
      <c r="I3" s="8"/>
      <c r="J3" s="8"/>
      <c r="K3" s="8"/>
      <c r="L3" s="8" t="s">
        <v>272</v>
      </c>
    </row>
    <row r="4" spans="1:12">
      <c r="A4" s="7" t="s">
        <v>310</v>
      </c>
      <c r="B4" s="359" t="s">
        <v>331</v>
      </c>
      <c r="C4" s="8">
        <v>23</v>
      </c>
      <c r="D4" s="359" t="s">
        <v>269</v>
      </c>
      <c r="E4" s="360" t="s">
        <v>332</v>
      </c>
      <c r="F4" s="22"/>
      <c r="G4" s="359" t="s">
        <v>334</v>
      </c>
      <c r="H4" s="359" t="s">
        <v>335</v>
      </c>
      <c r="I4" s="8"/>
      <c r="J4" s="8"/>
      <c r="K4" s="8"/>
      <c r="L4" s="8" t="s">
        <v>272</v>
      </c>
    </row>
    <row r="5" spans="1:12">
      <c r="A5" s="7" t="s">
        <v>311</v>
      </c>
      <c r="B5" s="7"/>
      <c r="C5" s="8"/>
      <c r="D5" s="8"/>
      <c r="E5" s="8"/>
      <c r="F5" s="22"/>
      <c r="G5" s="8"/>
      <c r="H5" s="8"/>
      <c r="I5" s="8"/>
      <c r="J5" s="8"/>
      <c r="K5" s="8"/>
      <c r="L5" s="8"/>
    </row>
    <row r="6" spans="1:12">
      <c r="A6" s="7" t="s">
        <v>312</v>
      </c>
      <c r="B6" s="7"/>
      <c r="C6" s="8"/>
      <c r="D6" s="8"/>
      <c r="E6" s="8"/>
      <c r="F6" s="23"/>
      <c r="G6" s="8"/>
      <c r="H6" s="8"/>
      <c r="I6" s="8"/>
      <c r="J6" s="8"/>
      <c r="K6" s="8"/>
      <c r="L6" s="8"/>
    </row>
    <row r="7" spans="1:12">
      <c r="A7" s="7" t="s">
        <v>313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277</v>
      </c>
      <c r="B11" s="10"/>
      <c r="C11" s="10"/>
      <c r="D11" s="10"/>
      <c r="E11" s="11"/>
      <c r="F11" s="16"/>
      <c r="G11" s="24"/>
      <c r="H11" s="9" t="s">
        <v>336</v>
      </c>
      <c r="I11" s="10"/>
      <c r="J11" s="10"/>
      <c r="K11" s="10"/>
      <c r="L11" s="19"/>
    </row>
    <row r="12" spans="1:12">
      <c r="A12" s="12" t="s">
        <v>337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252</v>
      </c>
      <c r="B2" s="5" t="s">
        <v>257</v>
      </c>
      <c r="C2" s="5" t="s">
        <v>298</v>
      </c>
      <c r="D2" s="5" t="s">
        <v>255</v>
      </c>
      <c r="E2" s="5" t="s">
        <v>256</v>
      </c>
      <c r="F2" s="4" t="s">
        <v>339</v>
      </c>
      <c r="G2" s="4" t="s">
        <v>282</v>
      </c>
      <c r="H2" s="14" t="s">
        <v>283</v>
      </c>
      <c r="I2" s="17" t="s">
        <v>285</v>
      </c>
    </row>
    <row r="3" s="1" customFormat="1" ht="14.4" spans="1:9">
      <c r="A3" s="4"/>
      <c r="B3" s="6"/>
      <c r="C3" s="6"/>
      <c r="D3" s="6"/>
      <c r="E3" s="6"/>
      <c r="F3" s="4" t="s">
        <v>340</v>
      </c>
      <c r="G3" s="4" t="s">
        <v>286</v>
      </c>
      <c r="H3" s="15"/>
      <c r="I3" s="18"/>
    </row>
    <row r="4" spans="1:9">
      <c r="A4" s="7"/>
      <c r="B4" s="361" t="s">
        <v>341</v>
      </c>
      <c r="C4" s="359" t="s">
        <v>342</v>
      </c>
      <c r="D4" s="359" t="s">
        <v>343</v>
      </c>
      <c r="E4" s="8" t="s">
        <v>333</v>
      </c>
      <c r="F4" s="8">
        <v>0.3</v>
      </c>
      <c r="G4" s="8">
        <v>0.4</v>
      </c>
      <c r="H4" s="8">
        <v>0.7</v>
      </c>
      <c r="I4" s="8" t="s">
        <v>272</v>
      </c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277</v>
      </c>
      <c r="B12" s="10"/>
      <c r="C12" s="10"/>
      <c r="D12" s="11"/>
      <c r="E12" s="16"/>
      <c r="F12" s="9" t="s">
        <v>336</v>
      </c>
      <c r="G12" s="10"/>
      <c r="H12" s="11"/>
      <c r="I12" s="19"/>
    </row>
    <row r="13" spans="1:9">
      <c r="A13" s="12" t="s">
        <v>344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8" workbookViewId="0">
      <selection activeCell="B4" sqref="B4:G8"/>
    </sheetView>
  </sheetViews>
  <sheetFormatPr defaultColWidth="10.3303571428571" defaultRowHeight="16.5" customHeight="1"/>
  <cols>
    <col min="1" max="1" width="11.1160714285714" style="165" customWidth="1"/>
    <col min="2" max="9" width="10.3303571428571" style="165"/>
    <col min="10" max="10" width="8.83035714285714" style="165" customWidth="1"/>
    <col min="11" max="11" width="12" style="165" customWidth="1"/>
    <col min="12" max="16384" width="10.3303571428571" style="165"/>
  </cols>
  <sheetData>
    <row r="1" ht="23.95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8.35" spans="1:11">
      <c r="A2" s="167" t="s">
        <v>18</v>
      </c>
      <c r="B2" s="168" t="s">
        <v>19</v>
      </c>
      <c r="C2" s="168"/>
      <c r="D2" s="169" t="s">
        <v>20</v>
      </c>
      <c r="E2" s="169"/>
      <c r="F2" s="168" t="s">
        <v>21</v>
      </c>
      <c r="G2" s="168"/>
      <c r="H2" s="225" t="s">
        <v>22</v>
      </c>
      <c r="I2" s="241" t="s">
        <v>23</v>
      </c>
      <c r="J2" s="241"/>
      <c r="K2" s="242"/>
    </row>
    <row r="3" ht="17.6" spans="1:11">
      <c r="A3" s="170" t="s">
        <v>24</v>
      </c>
      <c r="B3" s="171"/>
      <c r="C3" s="172"/>
      <c r="D3" s="173" t="s">
        <v>25</v>
      </c>
      <c r="E3" s="226"/>
      <c r="F3" s="226"/>
      <c r="G3" s="227"/>
      <c r="H3" s="173" t="s">
        <v>26</v>
      </c>
      <c r="I3" s="226"/>
      <c r="J3" s="226"/>
      <c r="K3" s="227"/>
    </row>
    <row r="4" ht="16.8" spans="1:11">
      <c r="A4" s="174" t="s">
        <v>27</v>
      </c>
      <c r="B4" s="175" t="s">
        <v>28</v>
      </c>
      <c r="C4" s="176"/>
      <c r="D4" s="174" t="s">
        <v>29</v>
      </c>
      <c r="E4" s="228"/>
      <c r="F4" s="229">
        <v>44900</v>
      </c>
      <c r="G4" s="230"/>
      <c r="H4" s="174" t="s">
        <v>30</v>
      </c>
      <c r="I4" s="228"/>
      <c r="J4" s="175" t="s">
        <v>31</v>
      </c>
      <c r="K4" s="176" t="s">
        <v>32</v>
      </c>
    </row>
    <row r="5" ht="16.8" spans="1:11">
      <c r="A5" s="177" t="s">
        <v>33</v>
      </c>
      <c r="B5" s="175" t="s">
        <v>34</v>
      </c>
      <c r="C5" s="176"/>
      <c r="D5" s="174" t="s">
        <v>35</v>
      </c>
      <c r="E5" s="228"/>
      <c r="F5" s="229">
        <v>44870</v>
      </c>
      <c r="G5" s="230"/>
      <c r="H5" s="174" t="s">
        <v>36</v>
      </c>
      <c r="I5" s="228"/>
      <c r="J5" s="175" t="s">
        <v>31</v>
      </c>
      <c r="K5" s="176" t="s">
        <v>32</v>
      </c>
    </row>
    <row r="6" ht="16.8" spans="1:11">
      <c r="A6" s="174" t="s">
        <v>37</v>
      </c>
      <c r="B6" s="89">
        <v>3</v>
      </c>
      <c r="C6" s="90">
        <v>6</v>
      </c>
      <c r="D6" s="177" t="s">
        <v>38</v>
      </c>
      <c r="E6" s="231"/>
      <c r="F6" s="229">
        <v>44900</v>
      </c>
      <c r="G6" s="230"/>
      <c r="H6" s="174" t="s">
        <v>39</v>
      </c>
      <c r="I6" s="228"/>
      <c r="J6" s="175" t="s">
        <v>31</v>
      </c>
      <c r="K6" s="176" t="s">
        <v>32</v>
      </c>
    </row>
    <row r="7" ht="17.6" spans="1:11">
      <c r="A7" s="174" t="s">
        <v>40</v>
      </c>
      <c r="B7" s="178">
        <v>6633</v>
      </c>
      <c r="C7" s="179"/>
      <c r="D7" s="177" t="s">
        <v>41</v>
      </c>
      <c r="E7" s="190"/>
      <c r="F7" s="229">
        <v>44900</v>
      </c>
      <c r="G7" s="230"/>
      <c r="H7" s="174" t="s">
        <v>42</v>
      </c>
      <c r="I7" s="228"/>
      <c r="J7" s="175" t="s">
        <v>31</v>
      </c>
      <c r="K7" s="176" t="s">
        <v>32</v>
      </c>
    </row>
    <row r="8" ht="17.55" spans="1:11">
      <c r="A8" s="180" t="s">
        <v>43</v>
      </c>
      <c r="B8" s="181"/>
      <c r="C8" s="182"/>
      <c r="D8" s="183" t="s">
        <v>44</v>
      </c>
      <c r="E8" s="191"/>
      <c r="F8" s="232">
        <v>44900</v>
      </c>
      <c r="G8" s="233"/>
      <c r="H8" s="183" t="s">
        <v>45</v>
      </c>
      <c r="I8" s="191"/>
      <c r="J8" s="199" t="s">
        <v>31</v>
      </c>
      <c r="K8" s="243" t="s">
        <v>32</v>
      </c>
    </row>
    <row r="9" ht="17.55" spans="1:11">
      <c r="A9" s="272" t="s">
        <v>46</v>
      </c>
      <c r="B9" s="273"/>
      <c r="C9" s="273"/>
      <c r="D9" s="273"/>
      <c r="E9" s="273"/>
      <c r="F9" s="273"/>
      <c r="G9" s="273"/>
      <c r="H9" s="273"/>
      <c r="I9" s="273"/>
      <c r="J9" s="273"/>
      <c r="K9" s="316"/>
    </row>
    <row r="10" ht="18.35" spans="1:11">
      <c r="A10" s="274" t="s">
        <v>47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7"/>
    </row>
    <row r="11" ht="17.6" spans="1:11">
      <c r="A11" s="276" t="s">
        <v>48</v>
      </c>
      <c r="B11" s="277" t="s">
        <v>49</v>
      </c>
      <c r="C11" s="278" t="s">
        <v>50</v>
      </c>
      <c r="D11" s="279"/>
      <c r="E11" s="305" t="s">
        <v>51</v>
      </c>
      <c r="F11" s="277" t="s">
        <v>49</v>
      </c>
      <c r="G11" s="278" t="s">
        <v>50</v>
      </c>
      <c r="H11" s="278" t="s">
        <v>52</v>
      </c>
      <c r="I11" s="305" t="s">
        <v>53</v>
      </c>
      <c r="J11" s="277" t="s">
        <v>49</v>
      </c>
      <c r="K11" s="318" t="s">
        <v>50</v>
      </c>
    </row>
    <row r="12" ht="17.6" spans="1:11">
      <c r="A12" s="177" t="s">
        <v>54</v>
      </c>
      <c r="B12" s="189" t="s">
        <v>49</v>
      </c>
      <c r="C12" s="175" t="s">
        <v>50</v>
      </c>
      <c r="D12" s="190"/>
      <c r="E12" s="231" t="s">
        <v>55</v>
      </c>
      <c r="F12" s="189" t="s">
        <v>49</v>
      </c>
      <c r="G12" s="175" t="s">
        <v>50</v>
      </c>
      <c r="H12" s="175" t="s">
        <v>52</v>
      </c>
      <c r="I12" s="231" t="s">
        <v>56</v>
      </c>
      <c r="J12" s="189" t="s">
        <v>49</v>
      </c>
      <c r="K12" s="176" t="s">
        <v>50</v>
      </c>
    </row>
    <row r="13" ht="17.6" spans="1:11">
      <c r="A13" s="177" t="s">
        <v>57</v>
      </c>
      <c r="B13" s="189" t="s">
        <v>49</v>
      </c>
      <c r="C13" s="175" t="s">
        <v>50</v>
      </c>
      <c r="D13" s="190"/>
      <c r="E13" s="231" t="s">
        <v>58</v>
      </c>
      <c r="F13" s="175" t="s">
        <v>59</v>
      </c>
      <c r="G13" s="175" t="s">
        <v>60</v>
      </c>
      <c r="H13" s="175" t="s">
        <v>52</v>
      </c>
      <c r="I13" s="231" t="s">
        <v>61</v>
      </c>
      <c r="J13" s="189" t="s">
        <v>49</v>
      </c>
      <c r="K13" s="176" t="s">
        <v>50</v>
      </c>
    </row>
    <row r="14" ht="17.55" spans="1:11">
      <c r="A14" s="183" t="s">
        <v>62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5"/>
    </row>
    <row r="15" ht="18.35" spans="1:11">
      <c r="A15" s="274" t="s">
        <v>63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7"/>
    </row>
    <row r="16" ht="17.6" spans="1:11">
      <c r="A16" s="280" t="s">
        <v>64</v>
      </c>
      <c r="B16" s="278" t="s">
        <v>59</v>
      </c>
      <c r="C16" s="278" t="s">
        <v>60</v>
      </c>
      <c r="D16" s="281"/>
      <c r="E16" s="306" t="s">
        <v>65</v>
      </c>
      <c r="F16" s="278" t="s">
        <v>59</v>
      </c>
      <c r="G16" s="278" t="s">
        <v>60</v>
      </c>
      <c r="H16" s="307"/>
      <c r="I16" s="306" t="s">
        <v>66</v>
      </c>
      <c r="J16" s="278" t="s">
        <v>59</v>
      </c>
      <c r="K16" s="318" t="s">
        <v>60</v>
      </c>
    </row>
    <row r="17" customHeight="1" spans="1:22">
      <c r="A17" s="205" t="s">
        <v>67</v>
      </c>
      <c r="B17" s="175" t="s">
        <v>59</v>
      </c>
      <c r="C17" s="175" t="s">
        <v>60</v>
      </c>
      <c r="D17" s="282"/>
      <c r="E17" s="236" t="s">
        <v>68</v>
      </c>
      <c r="F17" s="175" t="s">
        <v>59</v>
      </c>
      <c r="G17" s="175" t="s">
        <v>60</v>
      </c>
      <c r="H17" s="308"/>
      <c r="I17" s="236" t="s">
        <v>69</v>
      </c>
      <c r="J17" s="175" t="s">
        <v>59</v>
      </c>
      <c r="K17" s="176" t="s">
        <v>60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3" t="s">
        <v>70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0"/>
    </row>
    <row r="19" s="270" customFormat="1" ht="18" customHeight="1" spans="1:11">
      <c r="A19" s="274" t="s">
        <v>71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7"/>
    </row>
    <row r="20" customHeight="1" spans="1:11">
      <c r="A20" s="285" t="s">
        <v>72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1"/>
    </row>
    <row r="21" ht="21.75" customHeight="1" spans="1:11">
      <c r="A21" s="287" t="s">
        <v>73</v>
      </c>
      <c r="B21" s="236" t="s">
        <v>74</v>
      </c>
      <c r="C21" s="236" t="s">
        <v>75</v>
      </c>
      <c r="D21" s="236" t="s">
        <v>76</v>
      </c>
      <c r="E21" s="236" t="s">
        <v>77</v>
      </c>
      <c r="F21" s="236" t="s">
        <v>78</v>
      </c>
      <c r="G21" s="236" t="s">
        <v>79</v>
      </c>
      <c r="H21" s="236" t="s">
        <v>80</v>
      </c>
      <c r="I21" s="236" t="s">
        <v>81</v>
      </c>
      <c r="J21" s="236" t="s">
        <v>82</v>
      </c>
      <c r="K21" s="253" t="s">
        <v>83</v>
      </c>
    </row>
    <row r="22" customHeight="1" spans="1:11">
      <c r="A22" s="288" t="s">
        <v>84</v>
      </c>
      <c r="B22" s="289"/>
      <c r="C22" s="290"/>
      <c r="D22" s="290">
        <v>60</v>
      </c>
      <c r="E22" s="290">
        <v>213</v>
      </c>
      <c r="F22" s="290">
        <v>430</v>
      </c>
      <c r="G22" s="290">
        <v>396</v>
      </c>
      <c r="H22" s="290">
        <v>238</v>
      </c>
      <c r="I22" s="290">
        <v>132</v>
      </c>
      <c r="J22" s="289"/>
      <c r="K22" s="322"/>
    </row>
    <row r="23" customHeight="1" spans="1:11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323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23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4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24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24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24"/>
    </row>
    <row r="29" ht="18" customHeight="1" spans="1:11">
      <c r="A29" s="291" t="s">
        <v>85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5"/>
    </row>
    <row r="30" ht="18.75" customHeight="1" spans="1:11">
      <c r="A30" s="293" t="s">
        <v>86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6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7"/>
    </row>
    <row r="32" ht="18" customHeight="1" spans="1:11">
      <c r="A32" s="291" t="s">
        <v>87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5"/>
    </row>
    <row r="33" spans="1:11">
      <c r="A33" s="297" t="s">
        <v>88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8"/>
    </row>
    <row r="34" ht="17.55" spans="1:11">
      <c r="A34" s="88" t="s">
        <v>89</v>
      </c>
      <c r="B34" s="91"/>
      <c r="C34" s="175" t="s">
        <v>31</v>
      </c>
      <c r="D34" s="175" t="s">
        <v>32</v>
      </c>
      <c r="E34" s="309" t="s">
        <v>90</v>
      </c>
      <c r="F34" s="310"/>
      <c r="G34" s="310"/>
      <c r="H34" s="310"/>
      <c r="I34" s="310"/>
      <c r="J34" s="310"/>
      <c r="K34" s="329"/>
    </row>
    <row r="35" ht="18.75" spans="1:11">
      <c r="A35" s="299" t="s">
        <v>91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6.8" spans="1:11">
      <c r="A36" s="210" t="s">
        <v>92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55"/>
    </row>
    <row r="37" ht="16.8" spans="1:11">
      <c r="A37" s="212" t="s">
        <v>93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56"/>
    </row>
    <row r="38" ht="16.8" spans="1:11">
      <c r="A38" s="212" t="s">
        <v>94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56"/>
    </row>
    <row r="39" ht="16.8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56"/>
    </row>
    <row r="40" ht="16.8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56"/>
    </row>
    <row r="41" ht="16.8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56"/>
    </row>
    <row r="42" ht="16.8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56"/>
    </row>
    <row r="43" ht="17.55" spans="1:11">
      <c r="A43" s="207" t="s">
        <v>95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54"/>
    </row>
    <row r="44" ht="18.35" spans="1:11">
      <c r="A44" s="274" t="s">
        <v>96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7"/>
    </row>
    <row r="45" ht="16.8" spans="1:11">
      <c r="A45" s="280" t="s">
        <v>97</v>
      </c>
      <c r="B45" s="278" t="s">
        <v>59</v>
      </c>
      <c r="C45" s="278" t="s">
        <v>60</v>
      </c>
      <c r="D45" s="278" t="s">
        <v>52</v>
      </c>
      <c r="E45" s="306" t="s">
        <v>98</v>
      </c>
      <c r="F45" s="278" t="s">
        <v>59</v>
      </c>
      <c r="G45" s="278" t="s">
        <v>60</v>
      </c>
      <c r="H45" s="278" t="s">
        <v>52</v>
      </c>
      <c r="I45" s="306" t="s">
        <v>99</v>
      </c>
      <c r="J45" s="278" t="s">
        <v>59</v>
      </c>
      <c r="K45" s="318" t="s">
        <v>60</v>
      </c>
    </row>
    <row r="46" ht="16.8" spans="1:11">
      <c r="A46" s="205" t="s">
        <v>51</v>
      </c>
      <c r="B46" s="175" t="s">
        <v>59</v>
      </c>
      <c r="C46" s="175" t="s">
        <v>60</v>
      </c>
      <c r="D46" s="175" t="s">
        <v>52</v>
      </c>
      <c r="E46" s="236" t="s">
        <v>58</v>
      </c>
      <c r="F46" s="175" t="s">
        <v>59</v>
      </c>
      <c r="G46" s="175" t="s">
        <v>60</v>
      </c>
      <c r="H46" s="175" t="s">
        <v>52</v>
      </c>
      <c r="I46" s="236" t="s">
        <v>69</v>
      </c>
      <c r="J46" s="175" t="s">
        <v>59</v>
      </c>
      <c r="K46" s="176" t="s">
        <v>60</v>
      </c>
    </row>
    <row r="47" ht="17.55" spans="1:11">
      <c r="A47" s="183" t="s">
        <v>62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5"/>
    </row>
    <row r="48" ht="18.35" spans="1:11">
      <c r="A48" s="299" t="s">
        <v>100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7.55" spans="1:11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55"/>
    </row>
    <row r="50" ht="18.35" spans="1:11">
      <c r="A50" s="300" t="s">
        <v>101</v>
      </c>
      <c r="B50" s="301" t="s">
        <v>102</v>
      </c>
      <c r="C50" s="301"/>
      <c r="D50" s="302" t="s">
        <v>103</v>
      </c>
      <c r="E50" s="311"/>
      <c r="F50" s="312" t="s">
        <v>104</v>
      </c>
      <c r="G50" s="313"/>
      <c r="H50" s="314" t="s">
        <v>105</v>
      </c>
      <c r="I50" s="330"/>
      <c r="J50" s="331"/>
      <c r="K50" s="332"/>
    </row>
    <row r="51" ht="18.35" spans="1:11">
      <c r="A51" s="299" t="s">
        <v>106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7.5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33"/>
    </row>
    <row r="53" ht="18.35" spans="1:11">
      <c r="A53" s="300" t="s">
        <v>101</v>
      </c>
      <c r="B53" s="301" t="s">
        <v>102</v>
      </c>
      <c r="C53" s="301"/>
      <c r="D53" s="302" t="s">
        <v>103</v>
      </c>
      <c r="E53" s="315" t="s">
        <v>107</v>
      </c>
      <c r="F53" s="312" t="s">
        <v>108</v>
      </c>
      <c r="G53" s="313"/>
      <c r="H53" s="314" t="s">
        <v>105</v>
      </c>
      <c r="I53" s="330"/>
      <c r="J53" s="331" t="s">
        <v>109</v>
      </c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6" sqref="A6:G15"/>
    </sheetView>
  </sheetViews>
  <sheetFormatPr defaultColWidth="9" defaultRowHeight="26" customHeight="1"/>
  <cols>
    <col min="1" max="1" width="17.1696428571429" style="49" customWidth="1"/>
    <col min="2" max="7" width="9.33035714285714" style="49" customWidth="1"/>
    <col min="8" max="8" width="1.33035714285714" style="49" customWidth="1"/>
    <col min="9" max="9" width="16.5" style="49" customWidth="1"/>
    <col min="10" max="10" width="17" style="49" customWidth="1"/>
    <col min="11" max="11" width="18.5" style="49" customWidth="1"/>
    <col min="12" max="12" width="16.6696428571429" style="49" customWidth="1"/>
    <col min="13" max="13" width="14.1696428571429" style="49" customWidth="1"/>
    <col min="14" max="14" width="16.3303571428571" style="49" customWidth="1"/>
    <col min="15" max="16384" width="9" style="49"/>
  </cols>
  <sheetData>
    <row r="1" ht="30" customHeight="1" spans="1:14">
      <c r="A1" s="50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27</v>
      </c>
      <c r="B2" s="53" t="s">
        <v>28</v>
      </c>
      <c r="C2" s="53"/>
      <c r="D2" s="54" t="s">
        <v>33</v>
      </c>
      <c r="E2" s="53" t="s">
        <v>34</v>
      </c>
      <c r="F2" s="53"/>
      <c r="G2" s="53"/>
      <c r="H2" s="65"/>
      <c r="I2" s="68" t="s">
        <v>22</v>
      </c>
      <c r="J2" s="53"/>
      <c r="K2" s="53"/>
      <c r="L2" s="53"/>
      <c r="M2" s="53"/>
      <c r="N2" s="76"/>
    </row>
    <row r="3" ht="29" customHeight="1" spans="1:14">
      <c r="A3" s="55" t="s">
        <v>111</v>
      </c>
      <c r="B3" s="56" t="s">
        <v>112</v>
      </c>
      <c r="C3" s="56"/>
      <c r="D3" s="56"/>
      <c r="E3" s="56"/>
      <c r="F3" s="56"/>
      <c r="G3" s="56"/>
      <c r="H3" s="66"/>
      <c r="I3" s="69" t="s">
        <v>113</v>
      </c>
      <c r="J3" s="69"/>
      <c r="K3" s="69"/>
      <c r="L3" s="69"/>
      <c r="M3" s="69"/>
      <c r="N3" s="77"/>
    </row>
    <row r="4" ht="29" customHeight="1" spans="1:14">
      <c r="A4" s="55"/>
      <c r="B4" s="57" t="s">
        <v>76</v>
      </c>
      <c r="C4" s="57" t="s">
        <v>77</v>
      </c>
      <c r="D4" s="58" t="s">
        <v>78</v>
      </c>
      <c r="E4" s="57" t="s">
        <v>79</v>
      </c>
      <c r="F4" s="57" t="s">
        <v>80</v>
      </c>
      <c r="G4" s="57" t="s">
        <v>81</v>
      </c>
      <c r="H4" s="66"/>
      <c r="I4" s="264" t="s">
        <v>114</v>
      </c>
      <c r="J4" s="264" t="s">
        <v>115</v>
      </c>
      <c r="K4" s="264"/>
      <c r="L4" s="264"/>
      <c r="M4" s="264"/>
      <c r="N4" s="266"/>
    </row>
    <row r="5" ht="29" customHeight="1" spans="1:14">
      <c r="A5" s="55"/>
      <c r="B5" s="57" t="s">
        <v>116</v>
      </c>
      <c r="C5" s="57" t="s">
        <v>117</v>
      </c>
      <c r="D5" s="57" t="s">
        <v>118</v>
      </c>
      <c r="E5" s="57" t="s">
        <v>119</v>
      </c>
      <c r="F5" s="57" t="s">
        <v>120</v>
      </c>
      <c r="G5" s="57" t="s">
        <v>121</v>
      </c>
      <c r="H5" s="66"/>
      <c r="I5" s="57" t="s">
        <v>120</v>
      </c>
      <c r="J5" s="57" t="s">
        <v>120</v>
      </c>
      <c r="K5" s="265"/>
      <c r="L5" s="265"/>
      <c r="M5" s="265"/>
      <c r="N5" s="267"/>
    </row>
    <row r="6" ht="29" customHeight="1" spans="1:14">
      <c r="A6" s="59" t="s">
        <v>122</v>
      </c>
      <c r="B6" s="60">
        <f>C6-1</f>
        <v>54</v>
      </c>
      <c r="C6" s="60">
        <f>D6-1</f>
        <v>55</v>
      </c>
      <c r="D6" s="61">
        <v>56</v>
      </c>
      <c r="E6" s="60">
        <f t="shared" ref="E6:G6" si="0">D6+1</f>
        <v>57</v>
      </c>
      <c r="F6" s="60">
        <f t="shared" si="0"/>
        <v>58</v>
      </c>
      <c r="G6" s="60">
        <f t="shared" si="0"/>
        <v>59</v>
      </c>
      <c r="H6" s="66"/>
      <c r="I6" s="70" t="s">
        <v>123</v>
      </c>
      <c r="J6" s="70" t="s">
        <v>123</v>
      </c>
      <c r="K6" s="71"/>
      <c r="L6" s="71"/>
      <c r="M6" s="71"/>
      <c r="N6" s="268"/>
    </row>
    <row r="7" ht="29" customHeight="1" spans="1:14">
      <c r="A7" s="59" t="s">
        <v>124</v>
      </c>
      <c r="B7" s="62">
        <f>C7-4</f>
        <v>72</v>
      </c>
      <c r="C7" s="62">
        <f>D7-4</f>
        <v>76</v>
      </c>
      <c r="D7" s="63">
        <v>80</v>
      </c>
      <c r="E7" s="62">
        <f t="shared" ref="E7:E9" si="1">D7+4</f>
        <v>84</v>
      </c>
      <c r="F7" s="62">
        <f>E7+5</f>
        <v>89</v>
      </c>
      <c r="G7" s="62">
        <f>F7+5</f>
        <v>94</v>
      </c>
      <c r="H7" s="66"/>
      <c r="I7" s="70" t="s">
        <v>125</v>
      </c>
      <c r="J7" s="70" t="s">
        <v>125</v>
      </c>
      <c r="K7" s="72"/>
      <c r="L7" s="72"/>
      <c r="M7" s="72"/>
      <c r="N7" s="269"/>
    </row>
    <row r="8" ht="29" customHeight="1" spans="1:14">
      <c r="A8" s="59" t="s">
        <v>126</v>
      </c>
      <c r="B8" s="62">
        <f>C8-4</f>
        <v>92</v>
      </c>
      <c r="C8" s="62">
        <f>D8-4</f>
        <v>96</v>
      </c>
      <c r="D8" s="63">
        <v>100</v>
      </c>
      <c r="E8" s="62">
        <f t="shared" si="1"/>
        <v>104</v>
      </c>
      <c r="F8" s="62">
        <f>E8+5</f>
        <v>109</v>
      </c>
      <c r="G8" s="62">
        <f>F8+5</f>
        <v>114</v>
      </c>
      <c r="H8" s="66"/>
      <c r="I8" s="70" t="s">
        <v>125</v>
      </c>
      <c r="J8" s="70" t="s">
        <v>125</v>
      </c>
      <c r="K8" s="72"/>
      <c r="L8" s="72"/>
      <c r="M8" s="72"/>
      <c r="N8" s="269"/>
    </row>
    <row r="9" ht="29" customHeight="1" spans="1:14">
      <c r="A9" s="59" t="s">
        <v>127</v>
      </c>
      <c r="B9" s="62">
        <f>C9-3.6</f>
        <v>98.8</v>
      </c>
      <c r="C9" s="62">
        <f>D9-3.6</f>
        <v>102.4</v>
      </c>
      <c r="D9" s="63">
        <v>106</v>
      </c>
      <c r="E9" s="62">
        <f t="shared" si="1"/>
        <v>110</v>
      </c>
      <c r="F9" s="62">
        <f>E9+4</f>
        <v>114</v>
      </c>
      <c r="G9" s="62">
        <f>F9+4</f>
        <v>118</v>
      </c>
      <c r="H9" s="66"/>
      <c r="I9" s="70" t="s">
        <v>125</v>
      </c>
      <c r="J9" s="70" t="s">
        <v>128</v>
      </c>
      <c r="K9" s="72"/>
      <c r="L9" s="72"/>
      <c r="M9" s="72"/>
      <c r="N9" s="269"/>
    </row>
    <row r="10" ht="29" customHeight="1" spans="1:14">
      <c r="A10" s="59" t="s">
        <v>129</v>
      </c>
      <c r="B10" s="62">
        <f>C10-1.15</f>
        <v>32.7</v>
      </c>
      <c r="C10" s="62">
        <f>D10-1.15</f>
        <v>33.85</v>
      </c>
      <c r="D10" s="63">
        <v>35</v>
      </c>
      <c r="E10" s="62">
        <f t="shared" ref="E10:G10" si="2">D10+1.3</f>
        <v>36.3</v>
      </c>
      <c r="F10" s="62">
        <f t="shared" si="2"/>
        <v>37.6</v>
      </c>
      <c r="G10" s="62">
        <f t="shared" si="2"/>
        <v>38.9</v>
      </c>
      <c r="H10" s="66"/>
      <c r="I10" s="70" t="s">
        <v>130</v>
      </c>
      <c r="J10" s="70" t="s">
        <v>130</v>
      </c>
      <c r="K10" s="72"/>
      <c r="L10" s="72"/>
      <c r="M10" s="72"/>
      <c r="N10" s="269"/>
    </row>
    <row r="11" ht="29" customHeight="1" spans="1:14">
      <c r="A11" s="59" t="s">
        <v>131</v>
      </c>
      <c r="B11" s="62">
        <f>C11-1.15</f>
        <v>27.7</v>
      </c>
      <c r="C11" s="62">
        <f>D11-1.15</f>
        <v>28.85</v>
      </c>
      <c r="D11" s="63">
        <v>30</v>
      </c>
      <c r="E11" s="62">
        <f t="shared" ref="E11:G11" si="3">D11+1.3</f>
        <v>31.3</v>
      </c>
      <c r="F11" s="62">
        <f t="shared" si="3"/>
        <v>32.6</v>
      </c>
      <c r="G11" s="62">
        <f t="shared" si="3"/>
        <v>33.9</v>
      </c>
      <c r="H11" s="66"/>
      <c r="I11" s="70" t="s">
        <v>125</v>
      </c>
      <c r="J11" s="70" t="s">
        <v>125</v>
      </c>
      <c r="K11" s="72"/>
      <c r="L11" s="72"/>
      <c r="M11" s="72"/>
      <c r="N11" s="269"/>
    </row>
    <row r="12" ht="29" customHeight="1" spans="1:14">
      <c r="A12" s="59" t="s">
        <v>132</v>
      </c>
      <c r="B12" s="62">
        <f>C12-0.4</f>
        <v>30.2</v>
      </c>
      <c r="C12" s="62">
        <f>D12-0.4</f>
        <v>30.6</v>
      </c>
      <c r="D12" s="63">
        <v>31</v>
      </c>
      <c r="E12" s="62">
        <f>D12+0.6</f>
        <v>31.6</v>
      </c>
      <c r="F12" s="62">
        <f>E12+0.7</f>
        <v>32.3</v>
      </c>
      <c r="G12" s="62">
        <f>F12+0.7</f>
        <v>33</v>
      </c>
      <c r="H12" s="66"/>
      <c r="I12" s="70" t="s">
        <v>128</v>
      </c>
      <c r="J12" s="70" t="s">
        <v>128</v>
      </c>
      <c r="K12" s="72"/>
      <c r="L12" s="72"/>
      <c r="M12" s="72"/>
      <c r="N12" s="269"/>
    </row>
    <row r="13" ht="29" customHeight="1" spans="1:14">
      <c r="A13" s="59" t="s">
        <v>133</v>
      </c>
      <c r="B13" s="62">
        <f>C13-0.5</f>
        <v>41</v>
      </c>
      <c r="C13" s="62">
        <f>D13-0.5</f>
        <v>41.5</v>
      </c>
      <c r="D13" s="63">
        <v>42</v>
      </c>
      <c r="E13" s="62">
        <f t="shared" ref="E13:G13" si="4">D13+1.1</f>
        <v>43.1</v>
      </c>
      <c r="F13" s="62">
        <f t="shared" si="4"/>
        <v>44.2</v>
      </c>
      <c r="G13" s="62">
        <f t="shared" si="4"/>
        <v>45.3</v>
      </c>
      <c r="H13" s="66"/>
      <c r="I13" s="70" t="s">
        <v>125</v>
      </c>
      <c r="J13" s="70" t="s">
        <v>125</v>
      </c>
      <c r="K13" s="72"/>
      <c r="L13" s="72"/>
      <c r="M13" s="72"/>
      <c r="N13" s="269"/>
    </row>
    <row r="14" ht="29" customHeight="1" spans="1:14">
      <c r="A14" s="59" t="s">
        <v>134</v>
      </c>
      <c r="B14" s="62">
        <f t="shared" ref="B14:G14" si="5">B12+B13</f>
        <v>71.2</v>
      </c>
      <c r="C14" s="62">
        <f t="shared" si="5"/>
        <v>72.1</v>
      </c>
      <c r="D14" s="62">
        <f t="shared" si="5"/>
        <v>73</v>
      </c>
      <c r="E14" s="62">
        <f t="shared" si="5"/>
        <v>74.7</v>
      </c>
      <c r="F14" s="62">
        <f t="shared" si="5"/>
        <v>76.5</v>
      </c>
      <c r="G14" s="62">
        <f t="shared" si="5"/>
        <v>78.3</v>
      </c>
      <c r="H14" s="66"/>
      <c r="I14" s="70" t="s">
        <v>125</v>
      </c>
      <c r="J14" s="70" t="s">
        <v>125</v>
      </c>
      <c r="K14" s="72"/>
      <c r="L14" s="72"/>
      <c r="M14" s="72"/>
      <c r="N14" s="269"/>
    </row>
    <row r="15" ht="29" customHeight="1" spans="1:14">
      <c r="A15" s="59" t="s">
        <v>135</v>
      </c>
      <c r="B15" s="62">
        <f>C15</f>
        <v>4.5</v>
      </c>
      <c r="C15" s="62">
        <f>D15</f>
        <v>4.5</v>
      </c>
      <c r="D15" s="63">
        <v>4.5</v>
      </c>
      <c r="E15" s="62">
        <f t="shared" ref="E15:G15" si="6">D15</f>
        <v>4.5</v>
      </c>
      <c r="F15" s="62">
        <f t="shared" si="6"/>
        <v>4.5</v>
      </c>
      <c r="G15" s="62">
        <f t="shared" si="6"/>
        <v>4.5</v>
      </c>
      <c r="H15" s="66"/>
      <c r="I15" s="70" t="s">
        <v>125</v>
      </c>
      <c r="J15" s="70" t="s">
        <v>125</v>
      </c>
      <c r="K15" s="72"/>
      <c r="L15" s="72"/>
      <c r="M15" s="72"/>
      <c r="N15" s="269"/>
    </row>
    <row r="16" ht="17.6" spans="1:14">
      <c r="A16" s="74" t="s">
        <v>90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ht="17.6" spans="1:14">
      <c r="A17" s="49" t="s">
        <v>136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17.6" spans="1:13">
      <c r="A18" s="64"/>
      <c r="B18" s="64"/>
      <c r="C18" s="64"/>
      <c r="D18" s="64"/>
      <c r="E18" s="64"/>
      <c r="F18" s="64"/>
      <c r="G18" s="64"/>
      <c r="H18" s="64"/>
      <c r="I18" s="74" t="s">
        <v>137</v>
      </c>
      <c r="J18" s="75"/>
      <c r="K18" s="74" t="s">
        <v>138</v>
      </c>
      <c r="L18" s="74"/>
      <c r="M18" s="74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55" sqref="H55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140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18</v>
      </c>
      <c r="B2" s="168" t="s">
        <v>19</v>
      </c>
      <c r="C2" s="168"/>
      <c r="D2" s="169" t="s">
        <v>20</v>
      </c>
      <c r="E2" s="169"/>
      <c r="F2" s="168" t="s">
        <v>21</v>
      </c>
      <c r="G2" s="168"/>
      <c r="H2" s="225" t="s">
        <v>22</v>
      </c>
      <c r="I2" s="241" t="s">
        <v>23</v>
      </c>
      <c r="J2" s="241"/>
      <c r="K2" s="242"/>
    </row>
    <row r="3" customHeight="1" spans="1:11">
      <c r="A3" s="170" t="s">
        <v>24</v>
      </c>
      <c r="B3" s="171"/>
      <c r="C3" s="172"/>
      <c r="D3" s="173" t="s">
        <v>25</v>
      </c>
      <c r="E3" s="226"/>
      <c r="F3" s="226"/>
      <c r="G3" s="227"/>
      <c r="H3" s="173" t="s">
        <v>26</v>
      </c>
      <c r="I3" s="226"/>
      <c r="J3" s="226"/>
      <c r="K3" s="227"/>
    </row>
    <row r="4" customHeight="1" spans="1:11">
      <c r="A4" s="174" t="s">
        <v>27</v>
      </c>
      <c r="B4" s="175" t="s">
        <v>28</v>
      </c>
      <c r="C4" s="176"/>
      <c r="D4" s="174" t="s">
        <v>29</v>
      </c>
      <c r="E4" s="228"/>
      <c r="F4" s="229">
        <v>44900</v>
      </c>
      <c r="G4" s="230"/>
      <c r="H4" s="174" t="s">
        <v>30</v>
      </c>
      <c r="I4" s="228"/>
      <c r="J4" s="175" t="s">
        <v>31</v>
      </c>
      <c r="K4" s="176" t="s">
        <v>32</v>
      </c>
    </row>
    <row r="5" customHeight="1" spans="1:11">
      <c r="A5" s="177" t="s">
        <v>33</v>
      </c>
      <c r="B5" s="175" t="s">
        <v>34</v>
      </c>
      <c r="C5" s="176"/>
      <c r="D5" s="174" t="s">
        <v>35</v>
      </c>
      <c r="E5" s="228"/>
      <c r="F5" s="229">
        <v>44870</v>
      </c>
      <c r="G5" s="230"/>
      <c r="H5" s="174" t="s">
        <v>36</v>
      </c>
      <c r="I5" s="228"/>
      <c r="J5" s="175" t="s">
        <v>31</v>
      </c>
      <c r="K5" s="176" t="s">
        <v>32</v>
      </c>
    </row>
    <row r="6" customHeight="1" spans="1:11">
      <c r="A6" s="174" t="s">
        <v>37</v>
      </c>
      <c r="B6" s="89">
        <v>3</v>
      </c>
      <c r="C6" s="90">
        <v>6</v>
      </c>
      <c r="D6" s="177" t="s">
        <v>38</v>
      </c>
      <c r="E6" s="231"/>
      <c r="F6" s="229">
        <v>44900</v>
      </c>
      <c r="G6" s="230"/>
      <c r="H6" s="174" t="s">
        <v>39</v>
      </c>
      <c r="I6" s="228"/>
      <c r="J6" s="175" t="s">
        <v>31</v>
      </c>
      <c r="K6" s="176" t="s">
        <v>32</v>
      </c>
    </row>
    <row r="7" customHeight="1" spans="1:11">
      <c r="A7" s="174" t="s">
        <v>40</v>
      </c>
      <c r="B7" s="178">
        <v>6633</v>
      </c>
      <c r="C7" s="179"/>
      <c r="D7" s="177" t="s">
        <v>41</v>
      </c>
      <c r="E7" s="190"/>
      <c r="F7" s="229">
        <v>44900</v>
      </c>
      <c r="G7" s="230"/>
      <c r="H7" s="174" t="s">
        <v>42</v>
      </c>
      <c r="I7" s="228"/>
      <c r="J7" s="175" t="s">
        <v>31</v>
      </c>
      <c r="K7" s="176" t="s">
        <v>32</v>
      </c>
    </row>
    <row r="8" customHeight="1" spans="1:11">
      <c r="A8" s="180" t="s">
        <v>43</v>
      </c>
      <c r="B8" s="181"/>
      <c r="C8" s="182"/>
      <c r="D8" s="183" t="s">
        <v>44</v>
      </c>
      <c r="E8" s="191"/>
      <c r="F8" s="232">
        <v>44900</v>
      </c>
      <c r="G8" s="233"/>
      <c r="H8" s="183" t="s">
        <v>45</v>
      </c>
      <c r="I8" s="191"/>
      <c r="J8" s="199" t="s">
        <v>31</v>
      </c>
      <c r="K8" s="243" t="s">
        <v>32</v>
      </c>
    </row>
    <row r="9" customHeight="1" spans="1:11">
      <c r="A9" s="184" t="s">
        <v>141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</row>
    <row r="10" customHeight="1" spans="1:11">
      <c r="A10" s="185" t="s">
        <v>48</v>
      </c>
      <c r="B10" s="186" t="s">
        <v>49</v>
      </c>
      <c r="C10" s="187" t="s">
        <v>50</v>
      </c>
      <c r="D10" s="188"/>
      <c r="E10" s="234" t="s">
        <v>53</v>
      </c>
      <c r="F10" s="186" t="s">
        <v>49</v>
      </c>
      <c r="G10" s="187" t="s">
        <v>50</v>
      </c>
      <c r="H10" s="186"/>
      <c r="I10" s="234" t="s">
        <v>51</v>
      </c>
      <c r="J10" s="186" t="s">
        <v>49</v>
      </c>
      <c r="K10" s="244" t="s">
        <v>50</v>
      </c>
    </row>
    <row r="11" customHeight="1" spans="1:11">
      <c r="A11" s="177" t="s">
        <v>54</v>
      </c>
      <c r="B11" s="189" t="s">
        <v>49</v>
      </c>
      <c r="C11" s="175" t="s">
        <v>50</v>
      </c>
      <c r="D11" s="190"/>
      <c r="E11" s="231" t="s">
        <v>56</v>
      </c>
      <c r="F11" s="189" t="s">
        <v>49</v>
      </c>
      <c r="G11" s="175" t="s">
        <v>50</v>
      </c>
      <c r="H11" s="189"/>
      <c r="I11" s="231" t="s">
        <v>61</v>
      </c>
      <c r="J11" s="189" t="s">
        <v>49</v>
      </c>
      <c r="K11" s="176" t="s">
        <v>50</v>
      </c>
    </row>
    <row r="12" customHeight="1" spans="1:11">
      <c r="A12" s="183" t="s">
        <v>90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5"/>
    </row>
    <row r="13" customHeight="1" spans="1:11">
      <c r="A13" s="192" t="s">
        <v>142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</row>
    <row r="14" customHeight="1" spans="1:11">
      <c r="A14" s="193" t="s">
        <v>143</v>
      </c>
      <c r="B14" s="194"/>
      <c r="C14" s="194"/>
      <c r="D14" s="194"/>
      <c r="E14" s="194"/>
      <c r="F14" s="194"/>
      <c r="G14" s="194"/>
      <c r="H14" s="194"/>
      <c r="I14" s="246"/>
      <c r="J14" s="246"/>
      <c r="K14" s="247"/>
    </row>
    <row r="15" customHeight="1" spans="1:11">
      <c r="A15" s="195"/>
      <c r="B15" s="196"/>
      <c r="C15" s="196"/>
      <c r="D15" s="197"/>
      <c r="E15" s="235"/>
      <c r="F15" s="196"/>
      <c r="G15" s="196"/>
      <c r="H15" s="197"/>
      <c r="I15" s="248"/>
      <c r="J15" s="249"/>
      <c r="K15" s="250"/>
    </row>
    <row r="16" customHeight="1" spans="1:11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243"/>
    </row>
    <row r="17" customHeight="1" spans="1:11">
      <c r="A17" s="192" t="s">
        <v>144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customHeight="1" spans="1:11">
      <c r="A18" s="193" t="s">
        <v>145</v>
      </c>
      <c r="B18" s="194"/>
      <c r="C18" s="194"/>
      <c r="D18" s="194"/>
      <c r="E18" s="194"/>
      <c r="F18" s="194"/>
      <c r="G18" s="194"/>
      <c r="H18" s="194"/>
      <c r="I18" s="246"/>
      <c r="J18" s="246"/>
      <c r="K18" s="247"/>
    </row>
    <row r="19" customHeight="1" spans="1:11">
      <c r="A19" s="195"/>
      <c r="B19" s="196"/>
      <c r="C19" s="196"/>
      <c r="D19" s="197"/>
      <c r="E19" s="235"/>
      <c r="F19" s="196"/>
      <c r="G19" s="196"/>
      <c r="H19" s="197"/>
      <c r="I19" s="248"/>
      <c r="J19" s="249"/>
      <c r="K19" s="250"/>
    </row>
    <row r="20" customHeight="1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43"/>
    </row>
    <row r="21" customHeight="1" spans="1:11">
      <c r="A21" s="200" t="s">
        <v>87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customHeight="1" spans="1:11">
      <c r="A22" s="82" t="s">
        <v>88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46"/>
    </row>
    <row r="23" customHeight="1" spans="1:11">
      <c r="A23" s="88" t="s">
        <v>89</v>
      </c>
      <c r="B23" s="91"/>
      <c r="C23" s="175" t="s">
        <v>31</v>
      </c>
      <c r="D23" s="175" t="s">
        <v>32</v>
      </c>
      <c r="E23" s="124"/>
      <c r="F23" s="124"/>
      <c r="G23" s="124"/>
      <c r="H23" s="124"/>
      <c r="I23" s="124"/>
      <c r="J23" s="124"/>
      <c r="K23" s="140"/>
    </row>
    <row r="24" customHeight="1" spans="1:11">
      <c r="A24" s="201" t="s">
        <v>146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51"/>
    </row>
    <row r="25" customHeight="1" spans="1:11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52"/>
    </row>
    <row r="26" customHeight="1" spans="1:11">
      <c r="A26" s="184" t="s">
        <v>96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customHeight="1" spans="1:11">
      <c r="A27" s="170" t="s">
        <v>97</v>
      </c>
      <c r="B27" s="187" t="s">
        <v>59</v>
      </c>
      <c r="C27" s="187" t="s">
        <v>60</v>
      </c>
      <c r="D27" s="187" t="s">
        <v>52</v>
      </c>
      <c r="E27" s="171" t="s">
        <v>98</v>
      </c>
      <c r="F27" s="187" t="s">
        <v>59</v>
      </c>
      <c r="G27" s="187" t="s">
        <v>60</v>
      </c>
      <c r="H27" s="187" t="s">
        <v>52</v>
      </c>
      <c r="I27" s="171" t="s">
        <v>99</v>
      </c>
      <c r="J27" s="187" t="s">
        <v>59</v>
      </c>
      <c r="K27" s="244" t="s">
        <v>60</v>
      </c>
    </row>
    <row r="28" customHeight="1" spans="1:11">
      <c r="A28" s="205" t="s">
        <v>51</v>
      </c>
      <c r="B28" s="175" t="s">
        <v>59</v>
      </c>
      <c r="C28" s="175" t="s">
        <v>60</v>
      </c>
      <c r="D28" s="175" t="s">
        <v>52</v>
      </c>
      <c r="E28" s="236" t="s">
        <v>58</v>
      </c>
      <c r="F28" s="175" t="s">
        <v>59</v>
      </c>
      <c r="G28" s="175" t="s">
        <v>60</v>
      </c>
      <c r="H28" s="175" t="s">
        <v>52</v>
      </c>
      <c r="I28" s="236" t="s">
        <v>69</v>
      </c>
      <c r="J28" s="175" t="s">
        <v>59</v>
      </c>
      <c r="K28" s="176" t="s">
        <v>60</v>
      </c>
    </row>
    <row r="29" customHeight="1" spans="1:11">
      <c r="A29" s="174" t="s">
        <v>62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53"/>
    </row>
    <row r="30" customHeight="1" spans="1:11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54"/>
    </row>
    <row r="31" customHeight="1" spans="1:11">
      <c r="A31" s="209" t="s">
        <v>147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10" t="s">
        <v>92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55"/>
    </row>
    <row r="33" ht="17.25" customHeight="1" spans="1:11">
      <c r="A33" s="212" t="s">
        <v>148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56"/>
    </row>
    <row r="34" ht="17.25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56"/>
    </row>
    <row r="35" ht="17.25" customHeight="1" spans="1:11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56"/>
    </row>
    <row r="36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56"/>
    </row>
    <row r="37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56"/>
    </row>
    <row r="38" ht="17.25" customHeight="1" spans="1:1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56"/>
    </row>
    <row r="39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56"/>
    </row>
    <row r="40" ht="17.25" customHeight="1" spans="1:1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56"/>
    </row>
    <row r="41" ht="17.25" customHeight="1" spans="1:1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56"/>
    </row>
    <row r="42" ht="17.25" customHeight="1" spans="1:1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56"/>
    </row>
    <row r="43" ht="17.25" customHeight="1" spans="1:11">
      <c r="A43" s="207" t="s">
        <v>95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54"/>
    </row>
    <row r="44" customHeight="1" spans="1:11">
      <c r="A44" s="209" t="s">
        <v>149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214" t="s">
        <v>90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57"/>
    </row>
    <row r="46" ht="18" customHeight="1" spans="1:11">
      <c r="A46" s="214"/>
      <c r="B46" s="215"/>
      <c r="C46" s="215"/>
      <c r="D46" s="215"/>
      <c r="E46" s="215"/>
      <c r="F46" s="215"/>
      <c r="G46" s="215"/>
      <c r="H46" s="215"/>
      <c r="I46" s="215"/>
      <c r="J46" s="215"/>
      <c r="K46" s="257"/>
    </row>
    <row r="47" ht="18" customHeight="1" spans="1:11">
      <c r="A47" s="203"/>
      <c r="B47" s="204"/>
      <c r="C47" s="204"/>
      <c r="D47" s="204"/>
      <c r="E47" s="204"/>
      <c r="F47" s="204"/>
      <c r="G47" s="204"/>
      <c r="H47" s="204"/>
      <c r="I47" s="204"/>
      <c r="J47" s="204"/>
      <c r="K47" s="252"/>
    </row>
    <row r="48" ht="21" customHeight="1" spans="1:11">
      <c r="A48" s="216" t="s">
        <v>101</v>
      </c>
      <c r="B48" s="217" t="s">
        <v>102</v>
      </c>
      <c r="C48" s="217"/>
      <c r="D48" s="218" t="s">
        <v>103</v>
      </c>
      <c r="E48" s="237"/>
      <c r="F48" s="218" t="s">
        <v>104</v>
      </c>
      <c r="G48" s="238"/>
      <c r="H48" s="239" t="s">
        <v>105</v>
      </c>
      <c r="I48" s="239"/>
      <c r="J48" s="217"/>
      <c r="K48" s="258"/>
    </row>
    <row r="49" customHeight="1" spans="1:11">
      <c r="A49" s="219" t="s">
        <v>106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59"/>
    </row>
    <row r="50" customHeight="1" spans="1:11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60"/>
    </row>
    <row r="51" customHeight="1" spans="1:11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61"/>
    </row>
    <row r="52" ht="21" customHeight="1" spans="1:11">
      <c r="A52" s="216" t="s">
        <v>101</v>
      </c>
      <c r="B52" s="217" t="s">
        <v>102</v>
      </c>
      <c r="C52" s="217"/>
      <c r="D52" s="218" t="s">
        <v>103</v>
      </c>
      <c r="E52" s="218"/>
      <c r="F52" s="218" t="s">
        <v>104</v>
      </c>
      <c r="G52" s="240">
        <v>44896</v>
      </c>
      <c r="H52" s="239" t="s">
        <v>105</v>
      </c>
      <c r="I52" s="239"/>
      <c r="J52" s="262" t="s">
        <v>109</v>
      </c>
      <c r="K52" s="2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15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215900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215900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215900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name="Check Box 98" r:id="rId10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name="Check Box 99" r:id="rId101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name="Check Box 100" r:id="rId10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name="Check Box 101" r:id="rId103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name="Check Box 102" r:id="rId104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name="Check Box 103" r:id="rId10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name="Check Box 104" r:id="rId106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name="Check Box 105" r:id="rId107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name="Check Box 106" r:id="rId10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name="Check Box 107" r:id="rId109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name="Check Box 108" r:id="rId110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name="Check Box 109" r:id="rId111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name="Check Box 110" r:id="rId112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name="Check Box 112" r:id="rId114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name="Check Box 113" r:id="rId115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name="Check Box 114" r:id="rId116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name="Check Box 115" r:id="rId117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name="Check Box 116" r:id="rId118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name="Check Box 117" r:id="rId119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name="Check Box 118" r:id="rId120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name="Check Box 119" r:id="rId12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name="Check Box 120" r:id="rId122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name="Check Box 121" r:id="rId123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name="Check Box 122" r:id="rId124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name="Check Box 123" r:id="rId125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name="Check Box 124" r:id="rId126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name="Check Box 125" r:id="rId127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5" workbookViewId="0">
      <selection activeCell="E24" sqref="E24"/>
    </sheetView>
  </sheetViews>
  <sheetFormatPr defaultColWidth="9" defaultRowHeight="26" customHeight="1"/>
  <cols>
    <col min="1" max="1" width="17.1696428571429" style="49" customWidth="1"/>
    <col min="2" max="7" width="9.33035714285714" style="49" customWidth="1"/>
    <col min="8" max="8" width="1.33035714285714" style="49" customWidth="1"/>
    <col min="9" max="14" width="9.625" style="49" customWidth="1"/>
    <col min="15" max="16384" width="9" style="49"/>
  </cols>
  <sheetData>
    <row r="1" ht="30" customHeight="1" spans="1:14">
      <c r="A1" s="50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27</v>
      </c>
      <c r="B2" s="53" t="s">
        <v>28</v>
      </c>
      <c r="C2" s="53"/>
      <c r="D2" s="54" t="s">
        <v>33</v>
      </c>
      <c r="E2" s="53" t="s">
        <v>34</v>
      </c>
      <c r="F2" s="53"/>
      <c r="G2" s="53"/>
      <c r="H2" s="65"/>
      <c r="I2" s="68" t="s">
        <v>22</v>
      </c>
      <c r="J2" s="53"/>
      <c r="K2" s="53"/>
      <c r="L2" s="53"/>
      <c r="M2" s="53"/>
      <c r="N2" s="76"/>
    </row>
    <row r="3" ht="29" customHeight="1" spans="1:14">
      <c r="A3" s="55" t="s">
        <v>111</v>
      </c>
      <c r="B3" s="56" t="s">
        <v>112</v>
      </c>
      <c r="C3" s="56"/>
      <c r="D3" s="56"/>
      <c r="E3" s="56"/>
      <c r="F3" s="56"/>
      <c r="G3" s="56"/>
      <c r="H3" s="66"/>
      <c r="I3" s="69" t="s">
        <v>113</v>
      </c>
      <c r="J3" s="69"/>
      <c r="K3" s="69"/>
      <c r="L3" s="69"/>
      <c r="M3" s="69"/>
      <c r="N3" s="77"/>
    </row>
    <row r="4" ht="29" customHeight="1" spans="1:14">
      <c r="A4" s="55"/>
      <c r="B4" s="57" t="s">
        <v>76</v>
      </c>
      <c r="C4" s="57" t="s">
        <v>77</v>
      </c>
      <c r="D4" s="58" t="s">
        <v>78</v>
      </c>
      <c r="E4" s="57" t="s">
        <v>79</v>
      </c>
      <c r="F4" s="57" t="s">
        <v>80</v>
      </c>
      <c r="G4" s="57" t="s">
        <v>81</v>
      </c>
      <c r="H4" s="66"/>
      <c r="I4" s="57" t="s">
        <v>76</v>
      </c>
      <c r="J4" s="57" t="s">
        <v>77</v>
      </c>
      <c r="K4" s="58" t="s">
        <v>78</v>
      </c>
      <c r="L4" s="57" t="s">
        <v>79</v>
      </c>
      <c r="M4" s="57" t="s">
        <v>80</v>
      </c>
      <c r="N4" s="57" t="s">
        <v>81</v>
      </c>
    </row>
    <row r="5" ht="29" customHeight="1" spans="1:14">
      <c r="A5" s="55"/>
      <c r="B5" s="57" t="s">
        <v>116</v>
      </c>
      <c r="C5" s="57" t="s">
        <v>117</v>
      </c>
      <c r="D5" s="57" t="s">
        <v>118</v>
      </c>
      <c r="E5" s="57" t="s">
        <v>119</v>
      </c>
      <c r="F5" s="57" t="s">
        <v>120</v>
      </c>
      <c r="G5" s="57" t="s">
        <v>121</v>
      </c>
      <c r="H5" s="66"/>
      <c r="I5" s="57" t="s">
        <v>116</v>
      </c>
      <c r="J5" s="57" t="s">
        <v>117</v>
      </c>
      <c r="K5" s="57" t="s">
        <v>118</v>
      </c>
      <c r="L5" s="57" t="s">
        <v>119</v>
      </c>
      <c r="M5" s="57" t="s">
        <v>120</v>
      </c>
      <c r="N5" s="57" t="s">
        <v>121</v>
      </c>
    </row>
    <row r="6" ht="29" customHeight="1" spans="1:14">
      <c r="A6" s="59" t="s">
        <v>122</v>
      </c>
      <c r="B6" s="60">
        <f>C6-1</f>
        <v>54</v>
      </c>
      <c r="C6" s="60">
        <f>D6-1</f>
        <v>55</v>
      </c>
      <c r="D6" s="61">
        <v>56</v>
      </c>
      <c r="E6" s="60">
        <f t="shared" ref="E6:G6" si="0">D6+1</f>
        <v>57</v>
      </c>
      <c r="F6" s="60">
        <f t="shared" si="0"/>
        <v>58</v>
      </c>
      <c r="G6" s="60">
        <f t="shared" si="0"/>
        <v>59</v>
      </c>
      <c r="H6" s="66"/>
      <c r="I6" s="70" t="s">
        <v>150</v>
      </c>
      <c r="J6" s="70" t="s">
        <v>151</v>
      </c>
      <c r="K6" s="71" t="s">
        <v>152</v>
      </c>
      <c r="L6" s="71" t="s">
        <v>153</v>
      </c>
      <c r="M6" s="71" t="s">
        <v>154</v>
      </c>
      <c r="N6" s="71" t="s">
        <v>155</v>
      </c>
    </row>
    <row r="7" ht="29" customHeight="1" spans="1:14">
      <c r="A7" s="59" t="s">
        <v>124</v>
      </c>
      <c r="B7" s="62">
        <f>C7-4</f>
        <v>72</v>
      </c>
      <c r="C7" s="62">
        <f>D7-4</f>
        <v>76</v>
      </c>
      <c r="D7" s="63">
        <v>80</v>
      </c>
      <c r="E7" s="62">
        <f t="shared" ref="E7:E9" si="1">D7+4</f>
        <v>84</v>
      </c>
      <c r="F7" s="62">
        <f>E7+5</f>
        <v>89</v>
      </c>
      <c r="G7" s="62">
        <f>F7+5</f>
        <v>94</v>
      </c>
      <c r="H7" s="66"/>
      <c r="I7" s="70" t="s">
        <v>156</v>
      </c>
      <c r="J7" s="70" t="s">
        <v>156</v>
      </c>
      <c r="K7" s="72" t="s">
        <v>157</v>
      </c>
      <c r="L7" s="72" t="s">
        <v>158</v>
      </c>
      <c r="M7" s="72" t="s">
        <v>159</v>
      </c>
      <c r="N7" s="72" t="s">
        <v>156</v>
      </c>
    </row>
    <row r="8" ht="29" customHeight="1" spans="1:14">
      <c r="A8" s="59" t="s">
        <v>126</v>
      </c>
      <c r="B8" s="62">
        <f>C8-4</f>
        <v>92</v>
      </c>
      <c r="C8" s="62">
        <f>D8-4</f>
        <v>96</v>
      </c>
      <c r="D8" s="63">
        <v>100</v>
      </c>
      <c r="E8" s="62">
        <f t="shared" si="1"/>
        <v>104</v>
      </c>
      <c r="F8" s="62">
        <f>E8+5</f>
        <v>109</v>
      </c>
      <c r="G8" s="62">
        <f>F8+5</f>
        <v>114</v>
      </c>
      <c r="H8" s="66"/>
      <c r="I8" s="70" t="s">
        <v>156</v>
      </c>
      <c r="J8" s="70" t="s">
        <v>160</v>
      </c>
      <c r="K8" s="72" t="s">
        <v>161</v>
      </c>
      <c r="L8" s="72" t="s">
        <v>161</v>
      </c>
      <c r="M8" s="72" t="s">
        <v>162</v>
      </c>
      <c r="N8" s="72" t="s">
        <v>163</v>
      </c>
    </row>
    <row r="9" ht="29" customHeight="1" spans="1:14">
      <c r="A9" s="59" t="s">
        <v>127</v>
      </c>
      <c r="B9" s="62">
        <f>C9-3.6</f>
        <v>98.8</v>
      </c>
      <c r="C9" s="62">
        <f>D9-3.6</f>
        <v>102.4</v>
      </c>
      <c r="D9" s="63">
        <v>106</v>
      </c>
      <c r="E9" s="62">
        <f t="shared" si="1"/>
        <v>110</v>
      </c>
      <c r="F9" s="62">
        <f>E9+4</f>
        <v>114</v>
      </c>
      <c r="G9" s="62">
        <f>F9+4</f>
        <v>118</v>
      </c>
      <c r="H9" s="66"/>
      <c r="I9" s="70" t="s">
        <v>164</v>
      </c>
      <c r="J9" s="70" t="s">
        <v>165</v>
      </c>
      <c r="K9" s="72" t="s">
        <v>161</v>
      </c>
      <c r="L9" s="72" t="s">
        <v>161</v>
      </c>
      <c r="M9" s="72" t="s">
        <v>162</v>
      </c>
      <c r="N9" s="72" t="s">
        <v>166</v>
      </c>
    </row>
    <row r="10" ht="29" customHeight="1" spans="1:14">
      <c r="A10" s="59" t="s">
        <v>129</v>
      </c>
      <c r="B10" s="62">
        <f>C10-1.15</f>
        <v>32.7</v>
      </c>
      <c r="C10" s="62">
        <f>D10-1.15</f>
        <v>33.85</v>
      </c>
      <c r="D10" s="63">
        <v>35</v>
      </c>
      <c r="E10" s="62">
        <f t="shared" ref="E10:G10" si="2">D10+1.3</f>
        <v>36.3</v>
      </c>
      <c r="F10" s="62">
        <f t="shared" si="2"/>
        <v>37.6</v>
      </c>
      <c r="G10" s="62">
        <f t="shared" si="2"/>
        <v>38.9</v>
      </c>
      <c r="H10" s="66"/>
      <c r="I10" s="70" t="s">
        <v>167</v>
      </c>
      <c r="J10" s="70" t="s">
        <v>168</v>
      </c>
      <c r="K10" s="72" t="s">
        <v>157</v>
      </c>
      <c r="L10" s="72" t="s">
        <v>157</v>
      </c>
      <c r="M10" s="72" t="s">
        <v>157</v>
      </c>
      <c r="N10" s="72" t="s">
        <v>157</v>
      </c>
    </row>
    <row r="11" ht="29" customHeight="1" spans="1:14">
      <c r="A11" s="59" t="s">
        <v>131</v>
      </c>
      <c r="B11" s="62">
        <f>C11-1.15</f>
        <v>27.7</v>
      </c>
      <c r="C11" s="62">
        <f>D11-1.15</f>
        <v>28.85</v>
      </c>
      <c r="D11" s="63">
        <v>30</v>
      </c>
      <c r="E11" s="62">
        <f t="shared" ref="E11:G11" si="3">D11+1.3</f>
        <v>31.3</v>
      </c>
      <c r="F11" s="62">
        <f t="shared" si="3"/>
        <v>32.6</v>
      </c>
      <c r="G11" s="62">
        <f t="shared" si="3"/>
        <v>33.9</v>
      </c>
      <c r="H11" s="66"/>
      <c r="I11" s="70" t="s">
        <v>156</v>
      </c>
      <c r="J11" s="70" t="s">
        <v>156</v>
      </c>
      <c r="K11" s="72" t="s">
        <v>169</v>
      </c>
      <c r="L11" s="72" t="s">
        <v>156</v>
      </c>
      <c r="M11" s="72" t="s">
        <v>156</v>
      </c>
      <c r="N11" s="72" t="s">
        <v>156</v>
      </c>
    </row>
    <row r="12" ht="29" customHeight="1" spans="1:14">
      <c r="A12" s="59" t="s">
        <v>132</v>
      </c>
      <c r="B12" s="62">
        <f>C12-0.4</f>
        <v>30.2</v>
      </c>
      <c r="C12" s="62">
        <f>D12-0.4</f>
        <v>30.6</v>
      </c>
      <c r="D12" s="63">
        <v>31</v>
      </c>
      <c r="E12" s="62">
        <f>D12+0.6</f>
        <v>31.6</v>
      </c>
      <c r="F12" s="62">
        <f>E12+0.7</f>
        <v>32.3</v>
      </c>
      <c r="G12" s="62">
        <f>F12+0.7</f>
        <v>33</v>
      </c>
      <c r="H12" s="66"/>
      <c r="I12" s="70" t="s">
        <v>165</v>
      </c>
      <c r="J12" s="70" t="s">
        <v>157</v>
      </c>
      <c r="K12" s="72" t="s">
        <v>157</v>
      </c>
      <c r="L12" s="72" t="s">
        <v>156</v>
      </c>
      <c r="M12" s="72" t="s">
        <v>156</v>
      </c>
      <c r="N12" s="72" t="s">
        <v>156</v>
      </c>
    </row>
    <row r="13" ht="29" customHeight="1" spans="1:14">
      <c r="A13" s="59" t="s">
        <v>133</v>
      </c>
      <c r="B13" s="62">
        <f>C13-0.5</f>
        <v>41</v>
      </c>
      <c r="C13" s="62">
        <f>D13-0.5</f>
        <v>41.5</v>
      </c>
      <c r="D13" s="63">
        <v>42</v>
      </c>
      <c r="E13" s="62">
        <f t="shared" ref="E13:G13" si="4">D13+1.1</f>
        <v>43.1</v>
      </c>
      <c r="F13" s="62">
        <f t="shared" si="4"/>
        <v>44.2</v>
      </c>
      <c r="G13" s="62">
        <f t="shared" si="4"/>
        <v>45.3</v>
      </c>
      <c r="H13" s="66"/>
      <c r="I13" s="70" t="s">
        <v>156</v>
      </c>
      <c r="J13" s="70" t="s">
        <v>156</v>
      </c>
      <c r="K13" s="72" t="s">
        <v>170</v>
      </c>
      <c r="L13" s="72" t="s">
        <v>171</v>
      </c>
      <c r="M13" s="72" t="s">
        <v>156</v>
      </c>
      <c r="N13" s="72" t="s">
        <v>156</v>
      </c>
    </row>
    <row r="14" ht="29" customHeight="1" spans="1:14">
      <c r="A14" s="59" t="s">
        <v>134</v>
      </c>
      <c r="B14" s="62">
        <f t="shared" ref="B14:G14" si="5">B12+B13</f>
        <v>71.2</v>
      </c>
      <c r="C14" s="62">
        <f t="shared" si="5"/>
        <v>72.1</v>
      </c>
      <c r="D14" s="62">
        <f t="shared" si="5"/>
        <v>73</v>
      </c>
      <c r="E14" s="62">
        <f t="shared" si="5"/>
        <v>74.7</v>
      </c>
      <c r="F14" s="62">
        <f t="shared" si="5"/>
        <v>76.5</v>
      </c>
      <c r="G14" s="62">
        <f t="shared" si="5"/>
        <v>78.3</v>
      </c>
      <c r="H14" s="66"/>
      <c r="I14" s="70" t="s">
        <v>156</v>
      </c>
      <c r="J14" s="70" t="s">
        <v>156</v>
      </c>
      <c r="K14" s="72" t="s">
        <v>157</v>
      </c>
      <c r="L14" s="72" t="s">
        <v>158</v>
      </c>
      <c r="M14" s="72" t="s">
        <v>159</v>
      </c>
      <c r="N14" s="72" t="s">
        <v>156</v>
      </c>
    </row>
    <row r="15" ht="29" customHeight="1" spans="1:14">
      <c r="A15" s="59" t="s">
        <v>135</v>
      </c>
      <c r="B15" s="62">
        <f>C15</f>
        <v>4.5</v>
      </c>
      <c r="C15" s="62">
        <f>D15</f>
        <v>4.5</v>
      </c>
      <c r="D15" s="63">
        <v>4.5</v>
      </c>
      <c r="E15" s="62">
        <f t="shared" ref="E15:G15" si="6">D15</f>
        <v>4.5</v>
      </c>
      <c r="F15" s="62">
        <f t="shared" si="6"/>
        <v>4.5</v>
      </c>
      <c r="G15" s="62">
        <f t="shared" si="6"/>
        <v>4.5</v>
      </c>
      <c r="H15" s="66"/>
      <c r="I15" s="70" t="s">
        <v>156</v>
      </c>
      <c r="J15" s="70" t="s">
        <v>160</v>
      </c>
      <c r="K15" s="72" t="s">
        <v>161</v>
      </c>
      <c r="L15" s="72" t="s">
        <v>161</v>
      </c>
      <c r="M15" s="72" t="s">
        <v>162</v>
      </c>
      <c r="N15" s="72" t="s">
        <v>163</v>
      </c>
    </row>
    <row r="16" ht="29" customHeight="1" spans="1:14">
      <c r="A16" s="155"/>
      <c r="B16" s="156"/>
      <c r="C16" s="157"/>
      <c r="D16" s="157"/>
      <c r="E16" s="158"/>
      <c r="F16" s="158"/>
      <c r="G16" s="159"/>
      <c r="H16" s="160"/>
      <c r="I16" s="161"/>
      <c r="J16" s="162"/>
      <c r="K16" s="163"/>
      <c r="L16" s="162"/>
      <c r="M16" s="162"/>
      <c r="N16" s="164"/>
    </row>
    <row r="17" ht="18.35" spans="1:14">
      <c r="A17" s="74" t="s">
        <v>90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17.6" spans="1:14">
      <c r="A18" s="49" t="s">
        <v>172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ht="17.6" spans="1:13">
      <c r="A19" s="64"/>
      <c r="B19" s="64"/>
      <c r="C19" s="64"/>
      <c r="D19" s="64"/>
      <c r="E19" s="64"/>
      <c r="F19" s="64"/>
      <c r="G19" s="64"/>
      <c r="H19" s="64"/>
      <c r="I19" s="74" t="s">
        <v>137</v>
      </c>
      <c r="J19" s="75"/>
      <c r="K19" s="74" t="s">
        <v>138</v>
      </c>
      <c r="L19" s="74"/>
      <c r="M19" s="74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8" workbookViewId="0">
      <selection activeCell="A21" sqref="A21:K21"/>
    </sheetView>
  </sheetViews>
  <sheetFormatPr defaultColWidth="10.1696428571429" defaultRowHeight="17.6"/>
  <cols>
    <col min="1" max="1" width="9.66964285714286" style="80" customWidth="1"/>
    <col min="2" max="2" width="11.1696428571429" style="80" customWidth="1"/>
    <col min="3" max="3" width="9.16964285714286" style="80" customWidth="1"/>
    <col min="4" max="4" width="9.5" style="80" customWidth="1"/>
    <col min="5" max="5" width="9.16964285714286" style="80" customWidth="1"/>
    <col min="6" max="6" width="10.3303571428571" style="80" customWidth="1"/>
    <col min="7" max="7" width="9.5" style="80" customWidth="1"/>
    <col min="8" max="8" width="9.16964285714286" style="80" customWidth="1"/>
    <col min="9" max="9" width="8.16964285714286" style="80" customWidth="1"/>
    <col min="10" max="10" width="10.5" style="80" customWidth="1"/>
    <col min="11" max="11" width="12.1696428571429" style="80" customWidth="1"/>
    <col min="12" max="16384" width="10.1696428571429" style="80"/>
  </cols>
  <sheetData>
    <row r="1" ht="29.55" spans="1:11">
      <c r="A1" s="81" t="s">
        <v>173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18</v>
      </c>
      <c r="B2" s="83" t="s">
        <v>19</v>
      </c>
      <c r="C2" s="83"/>
      <c r="D2" s="84" t="s">
        <v>27</v>
      </c>
      <c r="E2" s="126" t="s">
        <v>28</v>
      </c>
      <c r="F2" s="98" t="s">
        <v>174</v>
      </c>
      <c r="G2" s="127" t="s">
        <v>34</v>
      </c>
      <c r="H2" s="127"/>
      <c r="I2" s="106" t="s">
        <v>22</v>
      </c>
      <c r="J2" s="127" t="s">
        <v>23</v>
      </c>
      <c r="K2" s="139"/>
    </row>
    <row r="3" spans="1:11">
      <c r="A3" s="85" t="s">
        <v>40</v>
      </c>
      <c r="B3" s="86">
        <v>6633</v>
      </c>
      <c r="C3" s="86"/>
      <c r="D3" s="87" t="s">
        <v>175</v>
      </c>
      <c r="E3" s="128">
        <v>44900</v>
      </c>
      <c r="F3" s="129"/>
      <c r="G3" s="129"/>
      <c r="H3" s="124" t="s">
        <v>176</v>
      </c>
      <c r="I3" s="124"/>
      <c r="J3" s="124"/>
      <c r="K3" s="140"/>
    </row>
    <row r="4" spans="1:11">
      <c r="A4" s="88" t="s">
        <v>37</v>
      </c>
      <c r="B4" s="89">
        <v>3</v>
      </c>
      <c r="C4" s="90">
        <v>6</v>
      </c>
      <c r="D4" s="91" t="s">
        <v>177</v>
      </c>
      <c r="E4" s="129" t="s">
        <v>178</v>
      </c>
      <c r="F4" s="129"/>
      <c r="G4" s="129"/>
      <c r="H4" s="91" t="s">
        <v>179</v>
      </c>
      <c r="I4" s="91"/>
      <c r="J4" s="99" t="s">
        <v>31</v>
      </c>
      <c r="K4" s="141" t="s">
        <v>32</v>
      </c>
    </row>
    <row r="5" spans="1:11">
      <c r="A5" s="88" t="s">
        <v>180</v>
      </c>
      <c r="B5" s="86">
        <v>1</v>
      </c>
      <c r="C5" s="86"/>
      <c r="D5" s="87" t="s">
        <v>181</v>
      </c>
      <c r="E5" s="87" t="s">
        <v>182</v>
      </c>
      <c r="F5" s="87" t="s">
        <v>183</v>
      </c>
      <c r="G5" s="87" t="s">
        <v>184</v>
      </c>
      <c r="H5" s="91" t="s">
        <v>185</v>
      </c>
      <c r="I5" s="91"/>
      <c r="J5" s="99" t="s">
        <v>31</v>
      </c>
      <c r="K5" s="141" t="s">
        <v>32</v>
      </c>
    </row>
    <row r="6" ht="18.35" spans="1:11">
      <c r="A6" s="92" t="s">
        <v>186</v>
      </c>
      <c r="B6" s="93">
        <v>200</v>
      </c>
      <c r="C6" s="93"/>
      <c r="D6" s="94" t="s">
        <v>187</v>
      </c>
      <c r="E6" s="104"/>
      <c r="F6" s="103">
        <v>5740</v>
      </c>
      <c r="G6" s="94"/>
      <c r="H6" s="130" t="s">
        <v>188</v>
      </c>
      <c r="I6" s="130"/>
      <c r="J6" s="103" t="s">
        <v>31</v>
      </c>
      <c r="K6" s="142" t="s">
        <v>32</v>
      </c>
    </row>
    <row r="7" ht="18.35" spans="1:11">
      <c r="A7" s="95"/>
      <c r="B7" s="96"/>
      <c r="C7" s="96"/>
      <c r="D7" s="95"/>
      <c r="E7" s="96"/>
      <c r="F7" s="131"/>
      <c r="G7" s="95"/>
      <c r="H7" s="131"/>
      <c r="I7" s="96"/>
      <c r="J7" s="96"/>
      <c r="K7" s="96"/>
    </row>
    <row r="8" spans="1:11">
      <c r="A8" s="97" t="s">
        <v>189</v>
      </c>
      <c r="B8" s="98" t="s">
        <v>190</v>
      </c>
      <c r="C8" s="98" t="s">
        <v>191</v>
      </c>
      <c r="D8" s="98" t="s">
        <v>192</v>
      </c>
      <c r="E8" s="98" t="s">
        <v>193</v>
      </c>
      <c r="F8" s="98" t="s">
        <v>194</v>
      </c>
      <c r="G8" s="132" t="s">
        <v>43</v>
      </c>
      <c r="H8" s="116"/>
      <c r="I8" s="116"/>
      <c r="J8" s="116"/>
      <c r="K8" s="143"/>
    </row>
    <row r="9" spans="1:11">
      <c r="A9" s="88" t="s">
        <v>195</v>
      </c>
      <c r="B9" s="91"/>
      <c r="C9" s="99" t="s">
        <v>31</v>
      </c>
      <c r="D9" s="99" t="s">
        <v>32</v>
      </c>
      <c r="E9" s="87" t="s">
        <v>196</v>
      </c>
      <c r="F9" s="102" t="s">
        <v>197</v>
      </c>
      <c r="G9" s="133"/>
      <c r="H9" s="134"/>
      <c r="I9" s="134"/>
      <c r="J9" s="134"/>
      <c r="K9" s="144"/>
    </row>
    <row r="10" spans="1:11">
      <c r="A10" s="88" t="s">
        <v>198</v>
      </c>
      <c r="B10" s="91"/>
      <c r="C10" s="99" t="s">
        <v>31</v>
      </c>
      <c r="D10" s="99" t="s">
        <v>32</v>
      </c>
      <c r="E10" s="87" t="s">
        <v>199</v>
      </c>
      <c r="F10" s="102" t="s">
        <v>200</v>
      </c>
      <c r="G10" s="133" t="s">
        <v>201</v>
      </c>
      <c r="H10" s="134"/>
      <c r="I10" s="134"/>
      <c r="J10" s="134"/>
      <c r="K10" s="144"/>
    </row>
    <row r="11" spans="1:11">
      <c r="A11" s="100" t="s">
        <v>141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45"/>
    </row>
    <row r="12" spans="1:11">
      <c r="A12" s="85" t="s">
        <v>53</v>
      </c>
      <c r="B12" s="99" t="s">
        <v>49</v>
      </c>
      <c r="C12" s="99" t="s">
        <v>50</v>
      </c>
      <c r="D12" s="102"/>
      <c r="E12" s="87" t="s">
        <v>51</v>
      </c>
      <c r="F12" s="99" t="s">
        <v>49</v>
      </c>
      <c r="G12" s="99" t="s">
        <v>50</v>
      </c>
      <c r="H12" s="99"/>
      <c r="I12" s="87" t="s">
        <v>202</v>
      </c>
      <c r="J12" s="99" t="s">
        <v>49</v>
      </c>
      <c r="K12" s="141" t="s">
        <v>50</v>
      </c>
    </row>
    <row r="13" spans="1:11">
      <c r="A13" s="85" t="s">
        <v>56</v>
      </c>
      <c r="B13" s="99" t="s">
        <v>49</v>
      </c>
      <c r="C13" s="99" t="s">
        <v>50</v>
      </c>
      <c r="D13" s="102"/>
      <c r="E13" s="87" t="s">
        <v>61</v>
      </c>
      <c r="F13" s="99" t="s">
        <v>49</v>
      </c>
      <c r="G13" s="99" t="s">
        <v>50</v>
      </c>
      <c r="H13" s="99"/>
      <c r="I13" s="87" t="s">
        <v>203</v>
      </c>
      <c r="J13" s="99" t="s">
        <v>49</v>
      </c>
      <c r="K13" s="141" t="s">
        <v>50</v>
      </c>
    </row>
    <row r="14" ht="18.35" spans="1:11">
      <c r="A14" s="92" t="s">
        <v>204</v>
      </c>
      <c r="B14" s="103" t="s">
        <v>49</v>
      </c>
      <c r="C14" s="103" t="s">
        <v>50</v>
      </c>
      <c r="D14" s="104"/>
      <c r="E14" s="94" t="s">
        <v>205</v>
      </c>
      <c r="F14" s="103" t="s">
        <v>49</v>
      </c>
      <c r="G14" s="103" t="s">
        <v>50</v>
      </c>
      <c r="H14" s="103"/>
      <c r="I14" s="94" t="s">
        <v>206</v>
      </c>
      <c r="J14" s="103" t="s">
        <v>49</v>
      </c>
      <c r="K14" s="142" t="s">
        <v>50</v>
      </c>
    </row>
    <row r="15" ht="18.35" spans="1:11">
      <c r="A15" s="95"/>
      <c r="B15" s="105"/>
      <c r="C15" s="105"/>
      <c r="D15" s="96"/>
      <c r="E15" s="95"/>
      <c r="F15" s="105"/>
      <c r="G15" s="105"/>
      <c r="H15" s="105"/>
      <c r="I15" s="95"/>
      <c r="J15" s="105"/>
      <c r="K15" s="105"/>
    </row>
    <row r="16" s="78" customFormat="1" spans="1:11">
      <c r="A16" s="82" t="s">
        <v>207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46"/>
    </row>
    <row r="17" spans="1:11">
      <c r="A17" s="88" t="s">
        <v>208</v>
      </c>
      <c r="B17" s="91"/>
      <c r="C17" s="91"/>
      <c r="D17" s="91"/>
      <c r="E17" s="91"/>
      <c r="F17" s="91"/>
      <c r="G17" s="91"/>
      <c r="H17" s="91"/>
      <c r="I17" s="91"/>
      <c r="J17" s="91"/>
      <c r="K17" s="147"/>
    </row>
    <row r="18" spans="1:11">
      <c r="A18" s="88" t="s">
        <v>209</v>
      </c>
      <c r="B18" s="91"/>
      <c r="C18" s="91"/>
      <c r="D18" s="91"/>
      <c r="E18" s="91"/>
      <c r="F18" s="91"/>
      <c r="G18" s="91"/>
      <c r="H18" s="91"/>
      <c r="I18" s="91"/>
      <c r="J18" s="91"/>
      <c r="K18" s="147"/>
    </row>
    <row r="19" spans="1:11">
      <c r="A19" s="107" t="s">
        <v>210</v>
      </c>
      <c r="B19" s="99"/>
      <c r="C19" s="99"/>
      <c r="D19" s="99"/>
      <c r="E19" s="99"/>
      <c r="F19" s="99"/>
      <c r="G19" s="99"/>
      <c r="H19" s="99"/>
      <c r="I19" s="99"/>
      <c r="J19" s="99"/>
      <c r="K19" s="141"/>
    </row>
    <row r="20" spans="1:11">
      <c r="A20" s="108" t="s">
        <v>211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48"/>
    </row>
    <row r="21" spans="1:11">
      <c r="A21" s="108" t="s">
        <v>212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48"/>
    </row>
    <row r="22" spans="1:11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48"/>
    </row>
    <row r="23" spans="1:11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49"/>
    </row>
    <row r="24" spans="1:11">
      <c r="A24" s="88" t="s">
        <v>89</v>
      </c>
      <c r="B24" s="91"/>
      <c r="C24" s="99" t="s">
        <v>31</v>
      </c>
      <c r="D24" s="99" t="s">
        <v>32</v>
      </c>
      <c r="E24" s="124"/>
      <c r="F24" s="124"/>
      <c r="G24" s="124"/>
      <c r="H24" s="124"/>
      <c r="I24" s="124"/>
      <c r="J24" s="124"/>
      <c r="K24" s="140"/>
    </row>
    <row r="25" ht="18.35" spans="1:11">
      <c r="A25" s="112" t="s">
        <v>213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50"/>
    </row>
    <row r="26" ht="18.35" spans="1:1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>
      <c r="A27" s="115" t="s">
        <v>214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43"/>
    </row>
    <row r="28" spans="1:11">
      <c r="A28" s="117" t="s">
        <v>215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51"/>
    </row>
    <row r="29" spans="1:11">
      <c r="A29" s="117" t="s">
        <v>216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51"/>
    </row>
    <row r="30" spans="1:11">
      <c r="A30" s="117" t="s">
        <v>217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51"/>
    </row>
    <row r="31" spans="1:1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51"/>
    </row>
    <row r="32" spans="1:11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51"/>
    </row>
    <row r="33" ht="23" customHeight="1" spans="1:1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51"/>
    </row>
    <row r="34" ht="23" customHeight="1" spans="1:11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48"/>
    </row>
    <row r="35" ht="23" customHeight="1" spans="1:11">
      <c r="A35" s="119"/>
      <c r="B35" s="109"/>
      <c r="C35" s="109"/>
      <c r="D35" s="109"/>
      <c r="E35" s="109"/>
      <c r="F35" s="109"/>
      <c r="G35" s="109"/>
      <c r="H35" s="109"/>
      <c r="I35" s="109"/>
      <c r="J35" s="109"/>
      <c r="K35" s="148"/>
    </row>
    <row r="36" ht="23" customHeight="1" spans="1:1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52"/>
    </row>
    <row r="37" ht="18.75" customHeight="1" spans="1:11">
      <c r="A37" s="122" t="s">
        <v>218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53"/>
    </row>
    <row r="38" s="79" customFormat="1" ht="18.75" customHeight="1" spans="1:11">
      <c r="A38" s="88" t="s">
        <v>219</v>
      </c>
      <c r="B38" s="91"/>
      <c r="C38" s="91"/>
      <c r="D38" s="124" t="s">
        <v>220</v>
      </c>
      <c r="E38" s="124"/>
      <c r="F38" s="135" t="s">
        <v>221</v>
      </c>
      <c r="G38" s="136"/>
      <c r="H38" s="91" t="s">
        <v>222</v>
      </c>
      <c r="I38" s="91"/>
      <c r="J38" s="91" t="s">
        <v>223</v>
      </c>
      <c r="K38" s="147"/>
    </row>
    <row r="39" ht="18.75" customHeight="1" spans="1:13">
      <c r="A39" s="88" t="s">
        <v>90</v>
      </c>
      <c r="B39" s="91" t="s">
        <v>224</v>
      </c>
      <c r="C39" s="91"/>
      <c r="D39" s="91"/>
      <c r="E39" s="91"/>
      <c r="F39" s="91"/>
      <c r="G39" s="91"/>
      <c r="H39" s="91"/>
      <c r="I39" s="91"/>
      <c r="J39" s="91"/>
      <c r="K39" s="147"/>
      <c r="M39" s="79"/>
    </row>
    <row r="40" ht="31" customHeight="1" spans="1:11">
      <c r="A40" s="88" t="s">
        <v>225</v>
      </c>
      <c r="B40" s="91"/>
      <c r="C40" s="91"/>
      <c r="D40" s="91"/>
      <c r="E40" s="91"/>
      <c r="F40" s="91"/>
      <c r="G40" s="91"/>
      <c r="H40" s="91"/>
      <c r="I40" s="91"/>
      <c r="J40" s="91"/>
      <c r="K40" s="147"/>
    </row>
    <row r="41" ht="18.75" customHeight="1" spans="1:11">
      <c r="A41" s="88"/>
      <c r="B41" s="91"/>
      <c r="C41" s="91"/>
      <c r="D41" s="91"/>
      <c r="E41" s="91"/>
      <c r="F41" s="91"/>
      <c r="G41" s="91"/>
      <c r="H41" s="91"/>
      <c r="I41" s="91"/>
      <c r="J41" s="91"/>
      <c r="K41" s="147"/>
    </row>
    <row r="42" ht="32" customHeight="1" spans="1:11">
      <c r="A42" s="92" t="s">
        <v>101</v>
      </c>
      <c r="B42" s="125" t="s">
        <v>226</v>
      </c>
      <c r="C42" s="125"/>
      <c r="D42" s="94" t="s">
        <v>227</v>
      </c>
      <c r="E42" s="104" t="s">
        <v>228</v>
      </c>
      <c r="F42" s="94" t="s">
        <v>104</v>
      </c>
      <c r="G42" s="137">
        <v>44986</v>
      </c>
      <c r="H42" s="138" t="s">
        <v>105</v>
      </c>
      <c r="I42" s="138"/>
      <c r="J42" s="125" t="s">
        <v>109</v>
      </c>
      <c r="K42" s="15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6" sqref="J6"/>
    </sheetView>
  </sheetViews>
  <sheetFormatPr defaultColWidth="9" defaultRowHeight="26" customHeight="1"/>
  <cols>
    <col min="1" max="1" width="17.1696428571429" style="49" customWidth="1"/>
    <col min="2" max="7" width="9.33035714285714" style="49" customWidth="1"/>
    <col min="8" max="8" width="1.33035714285714" style="49" customWidth="1"/>
    <col min="9" max="9" width="16.5" style="49" customWidth="1"/>
    <col min="10" max="10" width="17" style="49" customWidth="1"/>
    <col min="11" max="11" width="18.5" style="49" customWidth="1"/>
    <col min="12" max="12" width="16.6696428571429" style="49" customWidth="1"/>
    <col min="13" max="13" width="14.1696428571429" style="49" customWidth="1"/>
    <col min="14" max="14" width="16.3303571428571" style="49" customWidth="1"/>
    <col min="15" max="16384" width="9" style="49"/>
  </cols>
  <sheetData>
    <row r="1" ht="30" customHeight="1" spans="1:14">
      <c r="A1" s="50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27</v>
      </c>
      <c r="B2" s="53" t="s">
        <v>28</v>
      </c>
      <c r="C2" s="53"/>
      <c r="D2" s="54" t="s">
        <v>33</v>
      </c>
      <c r="E2" s="53" t="s">
        <v>34</v>
      </c>
      <c r="F2" s="53"/>
      <c r="G2" s="53"/>
      <c r="H2" s="65"/>
      <c r="I2" s="68" t="s">
        <v>22</v>
      </c>
      <c r="J2" s="53" t="s">
        <v>34</v>
      </c>
      <c r="K2" s="53"/>
      <c r="L2" s="53"/>
      <c r="M2" s="53"/>
      <c r="N2" s="76"/>
    </row>
    <row r="3" ht="29" customHeight="1" spans="1:14">
      <c r="A3" s="55" t="s">
        <v>111</v>
      </c>
      <c r="B3" s="56" t="s">
        <v>112</v>
      </c>
      <c r="C3" s="56"/>
      <c r="D3" s="56"/>
      <c r="E3" s="56"/>
      <c r="F3" s="56"/>
      <c r="G3" s="56"/>
      <c r="H3" s="66"/>
      <c r="I3" s="69" t="s">
        <v>113</v>
      </c>
      <c r="J3" s="69"/>
      <c r="K3" s="69"/>
      <c r="L3" s="69"/>
      <c r="M3" s="69"/>
      <c r="N3" s="77"/>
    </row>
    <row r="4" ht="29" customHeight="1" spans="1:14">
      <c r="A4" s="55"/>
      <c r="B4" s="57" t="s">
        <v>76</v>
      </c>
      <c r="C4" s="57" t="s">
        <v>77</v>
      </c>
      <c r="D4" s="58" t="s">
        <v>78</v>
      </c>
      <c r="E4" s="57" t="s">
        <v>79</v>
      </c>
      <c r="F4" s="57" t="s">
        <v>80</v>
      </c>
      <c r="G4" s="57" t="s">
        <v>81</v>
      </c>
      <c r="H4" s="66"/>
      <c r="I4" s="57" t="s">
        <v>229</v>
      </c>
      <c r="J4" s="57" t="s">
        <v>230</v>
      </c>
      <c r="K4" s="58" t="s">
        <v>231</v>
      </c>
      <c r="L4" s="57" t="s">
        <v>232</v>
      </c>
      <c r="M4" s="57" t="s">
        <v>233</v>
      </c>
      <c r="N4" s="57" t="s">
        <v>234</v>
      </c>
    </row>
    <row r="5" ht="29" customHeight="1" spans="1:14">
      <c r="A5" s="55"/>
      <c r="B5" s="57" t="s">
        <v>116</v>
      </c>
      <c r="C5" s="57" t="s">
        <v>117</v>
      </c>
      <c r="D5" s="57" t="s">
        <v>118</v>
      </c>
      <c r="E5" s="57" t="s">
        <v>119</v>
      </c>
      <c r="F5" s="57" t="s">
        <v>120</v>
      </c>
      <c r="G5" s="57" t="s">
        <v>121</v>
      </c>
      <c r="H5" s="66"/>
      <c r="I5" s="57" t="s">
        <v>116</v>
      </c>
      <c r="J5" s="57" t="s">
        <v>117</v>
      </c>
      <c r="K5" s="57" t="s">
        <v>118</v>
      </c>
      <c r="L5" s="57" t="s">
        <v>119</v>
      </c>
      <c r="M5" s="57" t="s">
        <v>120</v>
      </c>
      <c r="N5" s="57" t="s">
        <v>121</v>
      </c>
    </row>
    <row r="6" ht="29" customHeight="1" spans="1:14">
      <c r="A6" s="59" t="s">
        <v>122</v>
      </c>
      <c r="B6" s="60">
        <f>C6-1</f>
        <v>54</v>
      </c>
      <c r="C6" s="60">
        <f>D6-1</f>
        <v>55</v>
      </c>
      <c r="D6" s="61">
        <v>56</v>
      </c>
      <c r="E6" s="60">
        <f t="shared" ref="E6:G6" si="0">D6+1</f>
        <v>57</v>
      </c>
      <c r="F6" s="60">
        <f t="shared" si="0"/>
        <v>58</v>
      </c>
      <c r="G6" s="60">
        <f t="shared" si="0"/>
        <v>59</v>
      </c>
      <c r="H6" s="66"/>
      <c r="I6" s="70" t="s">
        <v>235</v>
      </c>
      <c r="J6" s="70" t="s">
        <v>236</v>
      </c>
      <c r="K6" s="71" t="s">
        <v>237</v>
      </c>
      <c r="L6" s="71" t="s">
        <v>238</v>
      </c>
      <c r="M6" s="71" t="s">
        <v>239</v>
      </c>
      <c r="N6" s="71" t="s">
        <v>240</v>
      </c>
    </row>
    <row r="7" ht="29" customHeight="1" spans="1:14">
      <c r="A7" s="59" t="s">
        <v>124</v>
      </c>
      <c r="B7" s="62">
        <f>C7-4</f>
        <v>72</v>
      </c>
      <c r="C7" s="62">
        <f>D7-4</f>
        <v>76</v>
      </c>
      <c r="D7" s="63">
        <v>80</v>
      </c>
      <c r="E7" s="62">
        <f t="shared" ref="E7:E9" si="1">D7+4</f>
        <v>84</v>
      </c>
      <c r="F7" s="62">
        <f>E7+5</f>
        <v>89</v>
      </c>
      <c r="G7" s="62">
        <f>F7+5</f>
        <v>94</v>
      </c>
      <c r="H7" s="66"/>
      <c r="I7" s="70" t="s">
        <v>241</v>
      </c>
      <c r="J7" s="70" t="s">
        <v>242</v>
      </c>
      <c r="K7" s="72" t="s">
        <v>243</v>
      </c>
      <c r="L7" s="72" t="s">
        <v>244</v>
      </c>
      <c r="M7" s="72" t="s">
        <v>159</v>
      </c>
      <c r="N7" s="72" t="s">
        <v>245</v>
      </c>
    </row>
    <row r="8" ht="29" customHeight="1" spans="1:14">
      <c r="A8" s="59" t="s">
        <v>126</v>
      </c>
      <c r="B8" s="62">
        <f>C8-4</f>
        <v>92</v>
      </c>
      <c r="C8" s="62">
        <f>D8-4</f>
        <v>96</v>
      </c>
      <c r="D8" s="63">
        <v>100</v>
      </c>
      <c r="E8" s="62">
        <f t="shared" si="1"/>
        <v>104</v>
      </c>
      <c r="F8" s="62">
        <f>E8+5</f>
        <v>109</v>
      </c>
      <c r="G8" s="62">
        <f>F8+5</f>
        <v>114</v>
      </c>
      <c r="H8" s="66"/>
      <c r="I8" s="70" t="s">
        <v>245</v>
      </c>
      <c r="J8" s="70" t="s">
        <v>246</v>
      </c>
      <c r="K8" s="72" t="s">
        <v>247</v>
      </c>
      <c r="L8" s="72" t="s">
        <v>247</v>
      </c>
      <c r="M8" s="72" t="s">
        <v>162</v>
      </c>
      <c r="N8" s="72" t="s">
        <v>163</v>
      </c>
    </row>
    <row r="9" ht="29" customHeight="1" spans="1:14">
      <c r="A9" s="59" t="s">
        <v>127</v>
      </c>
      <c r="B9" s="62">
        <f>C9-3.6</f>
        <v>98.8</v>
      </c>
      <c r="C9" s="62">
        <f>D9-3.6</f>
        <v>102.4</v>
      </c>
      <c r="D9" s="63">
        <v>106</v>
      </c>
      <c r="E9" s="62">
        <f t="shared" si="1"/>
        <v>110</v>
      </c>
      <c r="F9" s="62">
        <f>E9+4</f>
        <v>114</v>
      </c>
      <c r="G9" s="62">
        <f>F9+4</f>
        <v>118</v>
      </c>
      <c r="H9" s="66"/>
      <c r="I9" s="70" t="s">
        <v>164</v>
      </c>
      <c r="J9" s="70" t="s">
        <v>165</v>
      </c>
      <c r="K9" s="72" t="s">
        <v>247</v>
      </c>
      <c r="L9" s="72" t="s">
        <v>247</v>
      </c>
      <c r="M9" s="72" t="s">
        <v>162</v>
      </c>
      <c r="N9" s="72" t="s">
        <v>166</v>
      </c>
    </row>
    <row r="10" ht="29" customHeight="1" spans="1:14">
      <c r="A10" s="59" t="s">
        <v>129</v>
      </c>
      <c r="B10" s="62">
        <f>C10-1.15</f>
        <v>32.7</v>
      </c>
      <c r="C10" s="62">
        <f>D10-1.15</f>
        <v>33.85</v>
      </c>
      <c r="D10" s="63">
        <v>35</v>
      </c>
      <c r="E10" s="62">
        <f t="shared" ref="E10:G10" si="2">D10+1.3</f>
        <v>36.3</v>
      </c>
      <c r="F10" s="62">
        <f t="shared" si="2"/>
        <v>37.6</v>
      </c>
      <c r="G10" s="62">
        <f t="shared" si="2"/>
        <v>38.9</v>
      </c>
      <c r="H10" s="66"/>
      <c r="I10" s="70" t="s">
        <v>167</v>
      </c>
      <c r="J10" s="70" t="s">
        <v>168</v>
      </c>
      <c r="K10" s="72" t="s">
        <v>157</v>
      </c>
      <c r="L10" s="72" t="s">
        <v>157</v>
      </c>
      <c r="M10" s="72" t="s">
        <v>157</v>
      </c>
      <c r="N10" s="72" t="s">
        <v>157</v>
      </c>
    </row>
    <row r="11" ht="29" customHeight="1" spans="1:14">
      <c r="A11" s="59" t="s">
        <v>131</v>
      </c>
      <c r="B11" s="62">
        <f>C11-1.15</f>
        <v>27.7</v>
      </c>
      <c r="C11" s="62">
        <f>D11-1.15</f>
        <v>28.85</v>
      </c>
      <c r="D11" s="63">
        <v>30</v>
      </c>
      <c r="E11" s="62">
        <f t="shared" ref="E11:G11" si="3">D11+1.3</f>
        <v>31.3</v>
      </c>
      <c r="F11" s="62">
        <f t="shared" si="3"/>
        <v>32.6</v>
      </c>
      <c r="G11" s="62">
        <f t="shared" si="3"/>
        <v>33.9</v>
      </c>
      <c r="H11" s="66"/>
      <c r="I11" s="70" t="s">
        <v>245</v>
      </c>
      <c r="J11" s="70" t="s">
        <v>245</v>
      </c>
      <c r="K11" s="72" t="s">
        <v>248</v>
      </c>
      <c r="L11" s="72" t="s">
        <v>156</v>
      </c>
      <c r="M11" s="72" t="s">
        <v>156</v>
      </c>
      <c r="N11" s="72" t="s">
        <v>156</v>
      </c>
    </row>
    <row r="12" ht="29" customHeight="1" spans="1:14">
      <c r="A12" s="59" t="s">
        <v>132</v>
      </c>
      <c r="B12" s="62">
        <f>C12-0.4</f>
        <v>30.2</v>
      </c>
      <c r="C12" s="62">
        <f>D12-0.4</f>
        <v>30.6</v>
      </c>
      <c r="D12" s="63">
        <v>31</v>
      </c>
      <c r="E12" s="62">
        <f>D12+0.6</f>
        <v>31.6</v>
      </c>
      <c r="F12" s="62">
        <f>E12+0.7</f>
        <v>32.3</v>
      </c>
      <c r="G12" s="62">
        <f>F12+0.7</f>
        <v>33</v>
      </c>
      <c r="H12" s="66"/>
      <c r="I12" s="70" t="s">
        <v>165</v>
      </c>
      <c r="J12" s="70" t="s">
        <v>157</v>
      </c>
      <c r="K12" s="72" t="s">
        <v>157</v>
      </c>
      <c r="L12" s="72" t="s">
        <v>156</v>
      </c>
      <c r="M12" s="72" t="s">
        <v>156</v>
      </c>
      <c r="N12" s="72" t="s">
        <v>156</v>
      </c>
    </row>
    <row r="13" ht="29" customHeight="1" spans="1:14">
      <c r="A13" s="59" t="s">
        <v>133</v>
      </c>
      <c r="B13" s="62">
        <f>C13-0.5</f>
        <v>41</v>
      </c>
      <c r="C13" s="62">
        <f>D13-0.5</f>
        <v>41.5</v>
      </c>
      <c r="D13" s="63">
        <v>42</v>
      </c>
      <c r="E13" s="62">
        <f t="shared" ref="E13:G13" si="4">D13+1.1</f>
        <v>43.1</v>
      </c>
      <c r="F13" s="62">
        <f t="shared" si="4"/>
        <v>44.2</v>
      </c>
      <c r="G13" s="62">
        <f t="shared" si="4"/>
        <v>45.3</v>
      </c>
      <c r="H13" s="66"/>
      <c r="I13" s="70" t="s">
        <v>156</v>
      </c>
      <c r="J13" s="70" t="s">
        <v>156</v>
      </c>
      <c r="K13" s="72" t="s">
        <v>157</v>
      </c>
      <c r="L13" s="72" t="s">
        <v>158</v>
      </c>
      <c r="M13" s="72" t="s">
        <v>159</v>
      </c>
      <c r="N13" s="72" t="s">
        <v>156</v>
      </c>
    </row>
    <row r="14" ht="29" customHeight="1" spans="1:14">
      <c r="A14" s="59" t="s">
        <v>134</v>
      </c>
      <c r="B14" s="62">
        <f t="shared" ref="B14:G14" si="5">B12+B13</f>
        <v>71.2</v>
      </c>
      <c r="C14" s="62">
        <f t="shared" si="5"/>
        <v>72.1</v>
      </c>
      <c r="D14" s="62">
        <f t="shared" si="5"/>
        <v>73</v>
      </c>
      <c r="E14" s="62">
        <f t="shared" si="5"/>
        <v>74.7</v>
      </c>
      <c r="F14" s="62">
        <f t="shared" si="5"/>
        <v>76.5</v>
      </c>
      <c r="G14" s="62">
        <f t="shared" si="5"/>
        <v>78.3</v>
      </c>
      <c r="H14" s="67"/>
      <c r="I14" s="70" t="s">
        <v>156</v>
      </c>
      <c r="J14" s="70" t="s">
        <v>160</v>
      </c>
      <c r="K14" s="72" t="s">
        <v>247</v>
      </c>
      <c r="L14" s="72" t="s">
        <v>161</v>
      </c>
      <c r="M14" s="72" t="s">
        <v>162</v>
      </c>
      <c r="N14" s="72" t="s">
        <v>163</v>
      </c>
    </row>
    <row r="15" ht="17.6" spans="1:14">
      <c r="A15" s="59" t="s">
        <v>135</v>
      </c>
      <c r="B15" s="62">
        <f>C15</f>
        <v>4.5</v>
      </c>
      <c r="C15" s="62">
        <f>D15</f>
        <v>4.5</v>
      </c>
      <c r="D15" s="63">
        <v>4.5</v>
      </c>
      <c r="E15" s="62">
        <f t="shared" ref="E15:G15" si="6">D15</f>
        <v>4.5</v>
      </c>
      <c r="F15" s="62">
        <f t="shared" si="6"/>
        <v>4.5</v>
      </c>
      <c r="G15" s="62">
        <f t="shared" si="6"/>
        <v>4.5</v>
      </c>
      <c r="H15" s="64"/>
      <c r="I15" s="73"/>
      <c r="J15" s="73"/>
      <c r="K15" s="73"/>
      <c r="L15" s="73"/>
      <c r="M15" s="73"/>
      <c r="N15" s="73"/>
    </row>
    <row r="16" ht="17.6" spans="1:14">
      <c r="A16" s="49" t="s">
        <v>249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ht="17.6" spans="1:13">
      <c r="A17" s="64"/>
      <c r="B17" s="64"/>
      <c r="C17" s="64"/>
      <c r="D17" s="64"/>
      <c r="E17" s="64"/>
      <c r="F17" s="64"/>
      <c r="G17" s="64"/>
      <c r="H17" s="64"/>
      <c r="I17" s="74" t="s">
        <v>250</v>
      </c>
      <c r="J17" s="75"/>
      <c r="K17" s="74" t="s">
        <v>138</v>
      </c>
      <c r="L17" s="74"/>
      <c r="M17" s="74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9.16964285714286" customWidth="1"/>
    <col min="5" max="5" width="14.3303571428571" customWidth="1"/>
    <col min="6" max="6" width="11.330357142857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5.2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6"/>
      <c r="O3" s="6"/>
    </row>
    <row r="4" spans="1:15">
      <c r="A4" s="7">
        <v>1</v>
      </c>
      <c r="B4" s="8" t="s">
        <v>268</v>
      </c>
      <c r="C4" s="354" t="s">
        <v>269</v>
      </c>
      <c r="D4" s="355" t="s">
        <v>270</v>
      </c>
      <c r="E4" s="8" t="s">
        <v>28</v>
      </c>
      <c r="F4" s="40" t="s">
        <v>271</v>
      </c>
      <c r="G4" s="8" t="s">
        <v>31</v>
      </c>
      <c r="H4" s="8" t="s">
        <v>31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272</v>
      </c>
    </row>
    <row r="5" spans="1:15">
      <c r="A5" s="7">
        <v>2</v>
      </c>
      <c r="B5" s="8" t="s">
        <v>273</v>
      </c>
      <c r="C5" s="354" t="s">
        <v>269</v>
      </c>
      <c r="D5" s="355" t="s">
        <v>274</v>
      </c>
      <c r="E5" s="8" t="s">
        <v>28</v>
      </c>
      <c r="F5" s="40" t="s">
        <v>271</v>
      </c>
      <c r="G5" s="8" t="s">
        <v>31</v>
      </c>
      <c r="H5" s="8" t="s">
        <v>31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272</v>
      </c>
    </row>
    <row r="6" spans="1:15">
      <c r="A6" s="7">
        <v>3</v>
      </c>
      <c r="B6" s="8" t="s">
        <v>275</v>
      </c>
      <c r="C6" s="354" t="s">
        <v>269</v>
      </c>
      <c r="D6" s="355" t="s">
        <v>276</v>
      </c>
      <c r="E6" s="8" t="s">
        <v>28</v>
      </c>
      <c r="F6" s="40" t="s">
        <v>271</v>
      </c>
      <c r="G6" s="8" t="s">
        <v>31</v>
      </c>
      <c r="H6" s="8" t="s">
        <v>31</v>
      </c>
      <c r="I6" s="8">
        <v>1</v>
      </c>
      <c r="J6" s="8">
        <v>1</v>
      </c>
      <c r="K6" s="8">
        <v>1</v>
      </c>
      <c r="L6" s="8">
        <v>1</v>
      </c>
      <c r="M6" s="8">
        <v>0</v>
      </c>
      <c r="N6" s="8">
        <v>4</v>
      </c>
      <c r="O6" s="8" t="s">
        <v>272</v>
      </c>
    </row>
    <row r="7" spans="1:15">
      <c r="A7" s="7"/>
      <c r="B7" s="8"/>
      <c r="C7" s="42"/>
      <c r="D7" s="45"/>
      <c r="E7" s="8"/>
      <c r="F7" s="42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277</v>
      </c>
      <c r="B12" s="10"/>
      <c r="C12" s="10"/>
      <c r="D12" s="11"/>
      <c r="E12" s="16"/>
      <c r="F12" s="29"/>
      <c r="G12" s="29"/>
      <c r="H12" s="29"/>
      <c r="I12" s="24"/>
      <c r="J12" s="9" t="s">
        <v>278</v>
      </c>
      <c r="K12" s="10"/>
      <c r="L12" s="10"/>
      <c r="M12" s="11"/>
      <c r="N12" s="10"/>
      <c r="O12" s="19"/>
    </row>
    <row r="13" spans="1:15">
      <c r="A13" s="12" t="s">
        <v>279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281</v>
      </c>
      <c r="H2" s="4"/>
      <c r="I2" s="4" t="s">
        <v>282</v>
      </c>
      <c r="J2" s="4"/>
      <c r="K2" s="14" t="s">
        <v>283</v>
      </c>
      <c r="L2" s="46" t="s">
        <v>284</v>
      </c>
      <c r="M2" s="17" t="s">
        <v>285</v>
      </c>
    </row>
    <row r="3" s="1" customFormat="1" ht="14.4" spans="1:13">
      <c r="A3" s="4"/>
      <c r="B3" s="6"/>
      <c r="C3" s="6"/>
      <c r="D3" s="6"/>
      <c r="E3" s="6"/>
      <c r="F3" s="6"/>
      <c r="G3" s="4" t="s">
        <v>286</v>
      </c>
      <c r="H3" s="4" t="s">
        <v>287</v>
      </c>
      <c r="I3" s="4" t="s">
        <v>286</v>
      </c>
      <c r="J3" s="4" t="s">
        <v>287</v>
      </c>
      <c r="K3" s="15"/>
      <c r="L3" s="47"/>
      <c r="M3" s="18"/>
    </row>
    <row r="4" spans="1:13">
      <c r="A4" s="7">
        <v>1</v>
      </c>
      <c r="B4" s="40" t="s">
        <v>271</v>
      </c>
      <c r="C4" s="8" t="s">
        <v>268</v>
      </c>
      <c r="D4" s="354" t="s">
        <v>269</v>
      </c>
      <c r="E4" s="355" t="s">
        <v>270</v>
      </c>
      <c r="F4" s="8" t="s">
        <v>28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288</v>
      </c>
      <c r="M4" s="8" t="s">
        <v>272</v>
      </c>
    </row>
    <row r="5" spans="1:13">
      <c r="A5" s="7">
        <v>2</v>
      </c>
      <c r="B5" s="40" t="s">
        <v>271</v>
      </c>
      <c r="C5" s="8" t="s">
        <v>273</v>
      </c>
      <c r="D5" s="354" t="s">
        <v>269</v>
      </c>
      <c r="E5" s="355" t="s">
        <v>274</v>
      </c>
      <c r="F5" s="8" t="s">
        <v>28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288</v>
      </c>
      <c r="M5" s="8" t="s">
        <v>272</v>
      </c>
    </row>
    <row r="6" spans="1:13">
      <c r="A6" s="7">
        <v>3</v>
      </c>
      <c r="B6" s="40" t="s">
        <v>271</v>
      </c>
      <c r="C6" s="8" t="s">
        <v>275</v>
      </c>
      <c r="D6" s="354" t="s">
        <v>269</v>
      </c>
      <c r="E6" s="355" t="s">
        <v>276</v>
      </c>
      <c r="F6" s="8" t="s">
        <v>28</v>
      </c>
      <c r="G6" s="8">
        <v>0.4</v>
      </c>
      <c r="H6" s="8">
        <v>0.2</v>
      </c>
      <c r="I6" s="8">
        <v>0.4</v>
      </c>
      <c r="J6" s="8">
        <v>0.2</v>
      </c>
      <c r="K6" s="8">
        <v>1.2</v>
      </c>
      <c r="L6" s="8"/>
      <c r="M6" s="8" t="s">
        <v>272</v>
      </c>
    </row>
    <row r="7" spans="1:13">
      <c r="A7" s="7"/>
      <c r="B7" s="42"/>
      <c r="C7" s="8"/>
      <c r="D7" s="42"/>
      <c r="E7" s="45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9" t="s">
        <v>277</v>
      </c>
      <c r="B12" s="10"/>
      <c r="C12" s="10"/>
      <c r="D12" s="10"/>
      <c r="E12" s="11"/>
      <c r="F12" s="16"/>
      <c r="G12" s="24"/>
      <c r="H12" s="9" t="s">
        <v>278</v>
      </c>
      <c r="I12" s="10"/>
      <c r="J12" s="10"/>
      <c r="K12" s="11"/>
      <c r="L12" s="48"/>
      <c r="M12" s="19"/>
    </row>
    <row r="13" spans="1:13">
      <c r="A13" s="43" t="s">
        <v>289</v>
      </c>
      <c r="B13" s="4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2023-03-03T16:36:28Z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84849F3E3C054C598F4CFFFAFF74361F</vt:lpwstr>
  </property>
</Properties>
</file>