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<sst xmlns="http://schemas.openxmlformats.org/spreadsheetml/2006/main" count="1668" uniqueCount="457">
  <si>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</si>
  <si>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</si>
  <si>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</si>
  <si>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</si>
  <si>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</si>
  <si>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</si>
  <si>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</si>
  <si>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</si>
  <si>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</si>
  <si>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</si>
  <si>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</si>
  <si>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</si>
  <si>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</si>
  <si>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</si>
  <si>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</si>
  <si>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</si>
  <si>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</si>
  <si>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</si>
  <si>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</si>
  <si>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</si>
  <si>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</si>
  <si>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</si>
  <si>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</si>
  <si>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</si>
  <si>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</si>
  <si>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</si>
  <si>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</si>
  <si>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</si>
  <si>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</si>
  <si>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</si>
  <si>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</si>
  <si>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</si>
  <si>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</si>
  <si>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</si>
  <si>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</si>
  <si>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</si>
  <si>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</si>
  <si>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</si>
  <si>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</si>
  <si>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</si>
  <si>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</si>
  <si>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</si>
  <si>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</si>
  <si>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</si>
  <si>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</si>
  <si>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</si>
  <si>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</si>
  <si>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</si>
  <si>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</si>
  <si>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</si>
  <si>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</si>
  <si>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</si>
  <si>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</si>
  <si>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</si>
  <si>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</si>
  <si>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</si>
  <si>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</si>
  <si>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</si>
  <si>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</si>
  <si>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</si>
  <si>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</si>
  <si>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</si>
  <si>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</si>
  <si>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TAZZAL81505</t>
  </si>
  <si>
    <t>合同交期</t>
  </si>
  <si>
    <t>2022.3.26</t>
  </si>
  <si>
    <t>产前确认样</t>
  </si>
  <si>
    <t>有</t>
  </si>
  <si>
    <t>无</t>
  </si>
  <si>
    <t>品名</t>
  </si>
  <si>
    <t>男式皮肤衣</t>
  </si>
  <si>
    <t>上线日</t>
  </si>
  <si>
    <t>2022.11.15</t>
  </si>
  <si>
    <t>原辅材料卡</t>
  </si>
  <si>
    <t>色/号型数</t>
  </si>
  <si>
    <t>缝制预计完成日</t>
  </si>
  <si>
    <t>2022.12.15</t>
  </si>
  <si>
    <t>大货面料确认样</t>
  </si>
  <si>
    <t>订单数量</t>
  </si>
  <si>
    <t>包装预计完成日</t>
  </si>
  <si>
    <t>2022.12.18</t>
  </si>
  <si>
    <t>印花、刺绣确认样</t>
  </si>
  <si>
    <t>采购凭证编号：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</si>
  <si>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</si>
  <si>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</si>
  <si>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</si>
  <si>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</si>
  <si>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</si>
  <si>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</si>
  <si>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</si>
  <si>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</si>
  <si>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</si>
  <si>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</si>
  <si>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</si>
  <si>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</si>
  <si>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</si>
  <si>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</si>
  <si>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</si>
  <si>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</si>
  <si>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</si>
  <si>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</si>
  <si>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</si>
  <si>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</si>
  <si>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</si>
  <si>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</si>
  <si>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</si>
  <si>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</si>
  <si>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</si>
  <si>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</si>
  <si>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</si>
  <si>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</si>
  <si>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</si>
  <si>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</si>
  <si>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</si>
  <si>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</si>
  <si>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</si>
  <si>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</si>
  <si>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</si>
  <si>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</si>
  <si>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</si>
  <si>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</si>
  <si>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</si>
  <si>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</si>
  <si>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</si>
  <si>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</si>
  <si>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雪松石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</si>
  <si>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</si>
  <si>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</si>
  <si>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</si>
  <si>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迷雾绿：L--2,XL--2,XXL--2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</si>
  <si>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</si>
  <si>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</si>
  <si>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</si>
  <si>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</si>
  <si>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</si>
  <si>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</si>
  <si>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</si>
  <si>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</si>
  <si>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</si>
  <si>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</si>
  <si>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</si>
  <si>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</si>
  <si>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</si>
  <si>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</si>
  <si>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</si>
  <si>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</si>
  <si>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</si>
  <si>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</si>
  <si>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</si>
  <si>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</si>
  <si>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</si>
  <si>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</si>
  <si>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</si>
  <si>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</si>
  <si>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</si>
  <si>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</si>
  <si>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</si>
  <si>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</si>
  <si>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</si>
  <si>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</si>
  <si>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</si>
  <si>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</si>
  <si>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</si>
  <si>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</si>
  <si>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</si>
  <si>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</si>
  <si>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</si>
  <si>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</si>
  <si>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</si>
  <si>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</si>
  <si>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</si>
  <si>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</si>
  <si>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-1/-3</t>
  </si>
  <si>
    <t>腰围</t>
  </si>
  <si>
    <t>110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</si>
  <si>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</si>
  <si>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</si>
  <si>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</si>
  <si>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</si>
  <si>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</si>
  <si>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</si>
  <si>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</si>
  <si>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</si>
  <si>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</si>
  <si>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</si>
  <si>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</si>
  <si>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</si>
  <si>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</si>
  <si>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</si>
  <si>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</si>
  <si>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</si>
  <si>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</si>
  <si>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</si>
  <si>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</si>
  <si>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</si>
  <si>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</si>
  <si>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</si>
  <si>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</si>
  <si>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</si>
  <si>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</si>
  <si>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</si>
  <si>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</si>
  <si>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</si>
  <si>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</si>
  <si>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侧袋口长</t>
  </si>
  <si>
    <t>备注：</t>
  </si>
  <si>
    <t xml:space="preserve">     初期请洗测2-3件，有问题的另加测量数量。</t>
  </si>
  <si>
    <t>验货时间：11-25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</si>
  <si>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</si>
  <si>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</si>
  <si>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</si>
  <si>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</si>
  <si>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</si>
  <si>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</si>
  <si>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</si>
  <si>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</si>
  <si>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</si>
  <si>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</si>
  <si>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</si>
  <si>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</si>
  <si>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</si>
  <si>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</si>
  <si>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</si>
  <si>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</si>
  <si>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</si>
  <si>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</si>
  <si>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</si>
  <si>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</si>
  <si>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</si>
  <si>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</si>
  <si>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</si>
  <si>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</si>
  <si>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</si>
  <si>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</si>
  <si>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</si>
  <si>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</si>
  <si>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</si>
  <si>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</si>
  <si>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</si>
  <si>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</si>
  <si>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</si>
  <si>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</si>
  <si>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</si>
  <si>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</si>
  <si>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</si>
  <si>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</si>
  <si>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</si>
  <si>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</si>
  <si>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</si>
  <si>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</si>
  <si>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</si>
  <si>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</si>
  <si>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</si>
  <si>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</si>
  <si>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</si>
  <si>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</si>
  <si>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</si>
  <si>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</si>
  <si>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</si>
  <si>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</si>
  <si>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</si>
  <si>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>验货时间：10-31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</si>
  <si>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</si>
  <si>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</si>
  <si>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</si>
  <si>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</si>
  <si>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</si>
  <si>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</si>
  <si>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</si>
  <si>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</si>
  <si>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</si>
  <si>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</si>
  <si>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</si>
  <si>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</si>
  <si>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</si>
  <si>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</si>
  <si>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</si>
  <si>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</si>
  <si>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</si>
  <si>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</si>
  <si>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</si>
  <si>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</si>
  <si>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</si>
  <si>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</si>
  <si>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</si>
  <si>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</si>
  <si>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</si>
  <si>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</si>
  <si>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</si>
  <si>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2023.3.26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</si>
  <si>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</si>
  <si>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</si>
  <si>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</si>
  <si>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</si>
  <si>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</si>
  <si>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</si>
  <si>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</si>
  <si>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</si>
  <si>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</si>
  <si>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</si>
  <si>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</si>
  <si>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</si>
  <si>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</si>
  <si>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</si>
  <si>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</si>
  <si>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</si>
  <si>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</si>
  <si>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</si>
  <si>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</si>
  <si>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</si>
  <si>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</si>
  <si>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</si>
  <si>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</si>
  <si>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</si>
  <si>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</si>
  <si>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</si>
  <si>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</si>
  <si>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</si>
  <si>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</si>
  <si>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</si>
  <si>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</si>
  <si>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</si>
  <si>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</si>
  <si>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</si>
  <si>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</si>
  <si>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藏蓝色：263/267/271/273/275</t>
  </si>
  <si>
    <t>雪松石：276/282/264/307/320</t>
  </si>
  <si>
    <t>迷雾绿：324/334/352/357/359</t>
  </si>
  <si>
    <t>高级灰：365/382/397/406/413</t>
  </si>
  <si>
    <t>共抽验20箱，每箱10件，合计：200件</t>
  </si>
  <si>
    <t>情况说明：</t>
  </si>
  <si>
    <t xml:space="preserve">【问题点描述】  </t>
  </si>
  <si>
    <t>线毛2件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</si>
  <si>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</si>
  <si>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</si>
  <si>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</si>
  <si>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</si>
  <si>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</si>
  <si>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</si>
  <si>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</si>
  <si>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</si>
  <si>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</si>
  <si>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</si>
  <si>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-1√</t>
  </si>
  <si>
    <t>+0.5-0.3</t>
  </si>
  <si>
    <t>验货时间：3.1</t>
  </si>
  <si>
    <t>跟单QC:全昌根</t>
  </si>
  <si>
    <t>工厂负责人：杨小兵</t>
  </si>
  <si>
    <t>男式套绒冲锋衣</t>
  </si>
  <si>
    <t>2022.11.30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</si>
  <si>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</si>
  <si>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</si>
  <si>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</si>
  <si>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</si>
  <si>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</si>
  <si>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</si>
  <si>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</si>
  <si>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</si>
  <si>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</si>
  <si>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珲春博杨</t>
  </si>
  <si>
    <t>0.5√</t>
  </si>
  <si>
    <t>√-1</t>
  </si>
  <si>
    <t>-0.8√</t>
  </si>
  <si>
    <t>袖肥/2（参考值见注解）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</si>
  <si>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</si>
  <si>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</si>
  <si>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</si>
  <si>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</si>
  <si>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</si>
  <si>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</si>
  <si>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</si>
  <si>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</si>
  <si>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</si>
  <si>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</si>
  <si>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</si>
  <si>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</si>
  <si>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</si>
  <si>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</si>
  <si>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</si>
  <si>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</si>
  <si>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</si>
  <si>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</si>
  <si>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</si>
  <si>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 xml:space="preserve">面料   50uv </t>
  </si>
  <si>
    <t>藏蓝</t>
  </si>
  <si>
    <t>YES</t>
  </si>
  <si>
    <t>1051#</t>
  </si>
  <si>
    <t>1054#</t>
  </si>
  <si>
    <t>1055#</t>
  </si>
  <si>
    <t>制表时间：10.2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</si>
  <si>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</si>
  <si>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</si>
  <si>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</si>
  <si>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</si>
  <si>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</si>
  <si>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</si>
  <si>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</si>
  <si>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</si>
  <si>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</si>
  <si>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</si>
  <si>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</si>
  <si>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</si>
  <si>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</si>
  <si>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</si>
  <si>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</si>
  <si>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</si>
  <si>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</si>
  <si>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</si>
  <si>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</si>
  <si>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</si>
  <si>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</si>
  <si>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</si>
  <si>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</si>
  <si>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</si>
  <si>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</si>
  <si>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</si>
  <si>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</si>
  <si>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>3#尼龙反装开尾，大号皮拉手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</si>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</sst>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6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69" applyNumberFormat="0" applyAlignment="0" applyProtection="0">
      <alignment vertical="center"/>
    </xf>
    <xf numFmtId="0" fontId="57" fillId="18" borderId="65" applyNumberFormat="0" applyAlignment="0" applyProtection="0">
      <alignment vertical="center"/>
    </xf>
    <xf numFmtId="0" fontId="58" fillId="19" borderId="70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1" applyNumberFormat="0" applyFill="0" applyAlignment="0" applyProtection="0">
      <alignment vertical="center"/>
    </xf>
    <xf numFmtId="0" fontId="60" fillId="0" borderId="72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21" fillId="5" borderId="2" xfId="56" applyNumberFormat="1" applyFont="1" applyFill="1" applyBorder="1" applyAlignment="1">
      <alignment horizontal="center"/>
    </xf>
    <xf numFmtId="49" fontId="20" fillId="0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5" borderId="2" xfId="56" applyNumberFormat="1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176" fontId="22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2" fillId="3" borderId="2" xfId="1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15" fillId="3" borderId="2" xfId="53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0" fontId="21" fillId="0" borderId="2" xfId="38" applyNumberFormat="1" applyFont="1" applyFill="1" applyBorder="1" applyAlignment="1">
      <alignment horizontal="left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5" fillId="0" borderId="16" xfId="52" applyFont="1" applyFill="1" applyBorder="1" applyAlignment="1">
      <alignment horizontal="center" vertical="top"/>
    </xf>
    <xf numFmtId="0" fontId="2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right" vertical="center"/>
    </xf>
    <xf numFmtId="0" fontId="26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17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7" fontId="27" fillId="0" borderId="22" xfId="52" applyNumberFormat="1" applyFont="1" applyFill="1" applyBorder="1" applyAlignment="1">
      <alignment vertical="center"/>
    </xf>
    <xf numFmtId="0" fontId="26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/>
    </xf>
    <xf numFmtId="0" fontId="29" fillId="0" borderId="2" xfId="56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0" fontId="23" fillId="0" borderId="39" xfId="54" applyFont="1" applyFill="1" applyBorder="1" applyAlignment="1">
      <alignment horizontal="center"/>
    </xf>
    <xf numFmtId="176" fontId="22" fillId="0" borderId="39" xfId="54" applyNumberFormat="1" applyFont="1" applyFill="1" applyBorder="1" applyAlignment="1">
      <alignment horizontal="center"/>
    </xf>
    <xf numFmtId="0" fontId="23" fillId="0" borderId="39" xfId="56" applyFont="1" applyFill="1" applyBorder="1" applyAlignment="1">
      <alignment horizontal="center"/>
    </xf>
    <xf numFmtId="49" fontId="18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176" fontId="27" fillId="0" borderId="22" xfId="52" applyNumberFormat="1" applyFont="1" applyFill="1" applyBorder="1" applyAlignment="1">
      <alignment vertical="center"/>
    </xf>
    <xf numFmtId="0" fontId="26" fillId="0" borderId="42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176" fontId="21" fillId="3" borderId="2" xfId="56" applyNumberFormat="1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2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4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4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0" fontId="22" fillId="0" borderId="34" xfId="52" applyFont="1" applyBorder="1" applyAlignment="1">
      <alignment vertical="center"/>
    </xf>
    <xf numFmtId="0" fontId="24" fillId="0" borderId="20" xfId="52" applyFont="1" applyBorder="1" applyAlignment="1">
      <alignment vertical="center"/>
    </xf>
    <xf numFmtId="14" fontId="22" fillId="0" borderId="20" xfId="52" applyNumberFormat="1" applyFont="1" applyFill="1" applyBorder="1" applyAlignment="1">
      <alignment horizontal="center" vertical="center"/>
    </xf>
    <xf numFmtId="14" fontId="22" fillId="0" borderId="34" xfId="52" applyNumberFormat="1" applyFont="1" applyFill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34" fillId="0" borderId="21" xfId="52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22" fillId="0" borderId="35" xfId="52" applyFont="1" applyBorder="1" applyAlignment="1">
      <alignment horizontal="center" vertical="center"/>
    </xf>
    <xf numFmtId="0" fontId="24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2" fillId="0" borderId="22" xfId="52" applyNumberFormat="1" applyFont="1" applyFill="1" applyBorder="1" applyAlignment="1">
      <alignment horizontal="center" vertical="center"/>
    </xf>
    <xf numFmtId="14" fontId="22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4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4" fillId="0" borderId="21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2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4" fillId="0" borderId="34" xfId="52" applyFont="1" applyBorder="1" applyAlignment="1">
      <alignment horizontal="center" vertical="center"/>
    </xf>
    <xf numFmtId="0" fontId="24" fillId="0" borderId="35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2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9" xfId="53" applyFont="1" applyFill="1" applyBorder="1" applyAlignment="1"/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2" fillId="0" borderId="20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24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2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38" xfId="52" applyFont="1" applyBorder="1" applyAlignment="1">
      <alignment horizontal="left" vertical="center" wrapText="1"/>
    </xf>
    <xf numFmtId="0" fontId="24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9.125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/>
      <c r="F2" s="188" t="s">
        <v>286</v>
      </c>
      <c r="G2" s="189" t="s">
        <v>348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3498</v>
      </c>
      <c r="C3" s="191"/>
      <c r="D3" s="192" t="s">
        <v>288</v>
      </c>
      <c r="E3" s="193" t="s">
        <v>349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291</v>
      </c>
      <c r="E4" s="199" t="s">
        <v>292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125</v>
      </c>
      <c r="C6" s="201"/>
      <c r="D6" s="202" t="s">
        <v>301</v>
      </c>
      <c r="E6" s="203"/>
      <c r="F6" s="204">
        <v>2064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350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351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352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353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354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132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330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331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29" t="s">
        <v>355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80" customFormat="1" ht="17.25" customHeight="1" spans="1:1">
      <c r="A30" s="180" t="s">
        <v>356</v>
      </c>
    </row>
    <row r="31" s="180" customFormat="1" ht="17.25" customHeight="1" spans="1:11">
      <c r="A31" s="229" t="s">
        <v>357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335</v>
      </c>
      <c r="B40" s="198"/>
      <c r="C40" s="198"/>
      <c r="D40" s="195" t="s">
        <v>336</v>
      </c>
      <c r="E40" s="195"/>
      <c r="F40" s="236" t="s">
        <v>337</v>
      </c>
      <c r="G40" s="237"/>
      <c r="H40" s="198" t="s">
        <v>338</v>
      </c>
      <c r="I40" s="198"/>
      <c r="J40" s="198" t="s">
        <v>339</v>
      </c>
      <c r="K40" s="249"/>
    </row>
    <row r="41" s="180" customFormat="1" ht="18.75" customHeight="1" spans="1:13">
      <c r="A41" s="196" t="s">
        <v>205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144</v>
      </c>
      <c r="B44" s="238" t="s">
        <v>340</v>
      </c>
      <c r="C44" s="238"/>
      <c r="D44" s="202" t="s">
        <v>341</v>
      </c>
      <c r="E44" s="203"/>
      <c r="F44" s="202" t="s">
        <v>148</v>
      </c>
      <c r="G44" s="239">
        <v>11.27</v>
      </c>
      <c r="H44" s="240" t="s">
        <v>149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358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359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 t="s">
        <v>122</v>
      </c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 t="s">
        <v>264</v>
      </c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130" t="s">
        <v>164</v>
      </c>
      <c r="B6" s="133">
        <f>C6-1</f>
        <v>68</v>
      </c>
      <c r="C6" s="133">
        <f>D6-2</f>
        <v>69</v>
      </c>
      <c r="D6" s="134">
        <v>71</v>
      </c>
      <c r="E6" s="135">
        <f>D6+2</f>
        <v>73</v>
      </c>
      <c r="F6" s="133">
        <f>E6+2</f>
        <v>75</v>
      </c>
      <c r="G6" s="135">
        <f>F6+1</f>
        <v>76</v>
      </c>
      <c r="H6" s="133">
        <f>G6+1</f>
        <v>77</v>
      </c>
      <c r="I6" s="150"/>
      <c r="J6" s="172" t="s">
        <v>164</v>
      </c>
      <c r="K6" s="173" t="s">
        <v>343</v>
      </c>
      <c r="L6" s="173" t="s">
        <v>343</v>
      </c>
      <c r="M6" s="173" t="s">
        <v>265</v>
      </c>
      <c r="N6" s="173" t="s">
        <v>343</v>
      </c>
      <c r="O6" s="173" t="s">
        <v>265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5">
        <f>D7+2</f>
        <v>70</v>
      </c>
      <c r="F7" s="133">
        <f>E7+2</f>
        <v>72</v>
      </c>
      <c r="G7" s="135">
        <f>F7+1</f>
        <v>73</v>
      </c>
      <c r="H7" s="133">
        <f>G7+1</f>
        <v>74</v>
      </c>
      <c r="I7" s="150"/>
      <c r="J7" s="172" t="s">
        <v>167</v>
      </c>
      <c r="K7" s="173" t="s">
        <v>265</v>
      </c>
      <c r="L7" s="173" t="s">
        <v>265</v>
      </c>
      <c r="M7" s="173" t="s">
        <v>265</v>
      </c>
      <c r="N7" s="152" t="s">
        <v>273</v>
      </c>
      <c r="O7" s="173" t="s">
        <v>265</v>
      </c>
      <c r="P7" s="173" t="s">
        <v>265</v>
      </c>
      <c r="Q7" s="173"/>
    </row>
    <row r="8" s="120" customFormat="1" ht="29.1" customHeight="1" spans="1:17">
      <c r="A8" s="130" t="s">
        <v>170</v>
      </c>
      <c r="B8" s="133">
        <f>C8-4</f>
        <v>104</v>
      </c>
      <c r="C8" s="133">
        <f>D8-4</f>
        <v>108</v>
      </c>
      <c r="D8" s="136" t="s">
        <v>171</v>
      </c>
      <c r="E8" s="135">
        <f>D8+4</f>
        <v>116</v>
      </c>
      <c r="F8" s="133">
        <f>E8+4</f>
        <v>120</v>
      </c>
      <c r="G8" s="135">
        <f>F8+6</f>
        <v>126</v>
      </c>
      <c r="H8" s="133">
        <f>G8+6</f>
        <v>132</v>
      </c>
      <c r="I8" s="150"/>
      <c r="J8" s="172" t="s">
        <v>170</v>
      </c>
      <c r="K8" s="173" t="s">
        <v>343</v>
      </c>
      <c r="L8" s="152" t="s">
        <v>273</v>
      </c>
      <c r="M8" s="173" t="s">
        <v>265</v>
      </c>
      <c r="N8" s="173" t="s">
        <v>265</v>
      </c>
      <c r="O8" s="174" t="s">
        <v>360</v>
      </c>
      <c r="P8" s="174" t="s">
        <v>269</v>
      </c>
      <c r="Q8" s="152"/>
    </row>
    <row r="9" s="120" customFormat="1" ht="29.1" customHeight="1" spans="1:17">
      <c r="A9" s="137" t="s">
        <v>176</v>
      </c>
      <c r="B9" s="138">
        <f>C9-4</f>
        <v>102</v>
      </c>
      <c r="C9" s="138">
        <f>D9-4</f>
        <v>106</v>
      </c>
      <c r="D9" s="139">
        <v>110</v>
      </c>
      <c r="E9" s="140">
        <f>D9+4</f>
        <v>114</v>
      </c>
      <c r="F9" s="138">
        <f>E9+5</f>
        <v>119</v>
      </c>
      <c r="G9" s="140">
        <f>F9+6</f>
        <v>125</v>
      </c>
      <c r="H9" s="138">
        <f>G9+7</f>
        <v>132</v>
      </c>
      <c r="I9" s="150"/>
      <c r="J9" s="172" t="s">
        <v>173</v>
      </c>
      <c r="K9" s="152" t="s">
        <v>268</v>
      </c>
      <c r="L9" s="173" t="s">
        <v>361</v>
      </c>
      <c r="M9" s="173" t="s">
        <v>265</v>
      </c>
      <c r="N9" s="174" t="s">
        <v>269</v>
      </c>
      <c r="O9" s="173" t="s">
        <v>265</v>
      </c>
      <c r="P9" s="173" t="s">
        <v>265</v>
      </c>
      <c r="Q9" s="173"/>
    </row>
    <row r="10" s="120" customFormat="1" ht="29.1" customHeight="1" spans="1:17">
      <c r="A10" s="130" t="s">
        <v>199</v>
      </c>
      <c r="B10" s="133">
        <f>C10-1.2</f>
        <v>83.5</v>
      </c>
      <c r="C10" s="133">
        <f>D10-1.8</f>
        <v>84.7</v>
      </c>
      <c r="D10" s="134">
        <v>86.5</v>
      </c>
      <c r="E10" s="135">
        <f>D10+1.8</f>
        <v>88.3</v>
      </c>
      <c r="F10" s="133">
        <f>E10+1.8</f>
        <v>90.1</v>
      </c>
      <c r="G10" s="135">
        <f>F10+1.3</f>
        <v>91.4</v>
      </c>
      <c r="H10" s="133">
        <f>G10+1.3</f>
        <v>92.7</v>
      </c>
      <c r="I10" s="150"/>
      <c r="J10" s="172" t="s">
        <v>176</v>
      </c>
      <c r="K10" s="173" t="s">
        <v>343</v>
      </c>
      <c r="L10" s="173" t="s">
        <v>361</v>
      </c>
      <c r="M10" s="152" t="s">
        <v>273</v>
      </c>
      <c r="N10" s="173" t="s">
        <v>265</v>
      </c>
      <c r="O10" s="173" t="s">
        <v>361</v>
      </c>
      <c r="P10" s="173" t="s">
        <v>361</v>
      </c>
      <c r="Q10" s="152"/>
    </row>
    <row r="11" s="120" customFormat="1" ht="29.1" customHeight="1" spans="1:17">
      <c r="A11" s="130" t="s">
        <v>188</v>
      </c>
      <c r="B11" s="133">
        <f>C11-0.8</f>
        <v>19.9</v>
      </c>
      <c r="C11" s="133">
        <f>D11-0.8</f>
        <v>20.7</v>
      </c>
      <c r="D11" s="134">
        <v>21.5</v>
      </c>
      <c r="E11" s="135">
        <f>D11+0.8</f>
        <v>22.3</v>
      </c>
      <c r="F11" s="133">
        <f>E11+0.8</f>
        <v>23.1</v>
      </c>
      <c r="G11" s="135">
        <f>F11+1.3</f>
        <v>24.4</v>
      </c>
      <c r="H11" s="133">
        <f>G11+1.3</f>
        <v>25.7</v>
      </c>
      <c r="I11" s="150"/>
      <c r="J11" s="172" t="s">
        <v>180</v>
      </c>
      <c r="K11" s="152" t="s">
        <v>271</v>
      </c>
      <c r="L11" s="152" t="s">
        <v>362</v>
      </c>
      <c r="M11" s="152" t="s">
        <v>343</v>
      </c>
      <c r="N11" s="173" t="s">
        <v>265</v>
      </c>
      <c r="O11" s="152" t="s">
        <v>273</v>
      </c>
      <c r="P11" s="152" t="s">
        <v>273</v>
      </c>
      <c r="Q11" s="152"/>
    </row>
    <row r="12" s="120" customFormat="1" ht="29.1" customHeight="1" spans="1:17">
      <c r="A12" s="130" t="s">
        <v>190</v>
      </c>
      <c r="B12" s="133">
        <f>C12-0.7</f>
        <v>16.6</v>
      </c>
      <c r="C12" s="133">
        <f>D12-0.7</f>
        <v>17.3</v>
      </c>
      <c r="D12" s="141">
        <v>18</v>
      </c>
      <c r="E12" s="135">
        <f>D12+0.7</f>
        <v>18.7</v>
      </c>
      <c r="F12" s="133">
        <f>E12+0.7</f>
        <v>19.4</v>
      </c>
      <c r="G12" s="135">
        <f>F12+1</f>
        <v>20.4</v>
      </c>
      <c r="H12" s="133">
        <f>G12+1</f>
        <v>21.4</v>
      </c>
      <c r="I12" s="150"/>
      <c r="J12" s="172" t="s">
        <v>184</v>
      </c>
      <c r="K12" s="173" t="s">
        <v>343</v>
      </c>
      <c r="L12" s="173" t="s">
        <v>273</v>
      </c>
      <c r="M12" s="152" t="s">
        <v>273</v>
      </c>
      <c r="N12" s="152" t="s">
        <v>273</v>
      </c>
      <c r="O12" s="152" t="s">
        <v>273</v>
      </c>
      <c r="P12" s="152" t="s">
        <v>273</v>
      </c>
      <c r="Q12" s="152"/>
    </row>
    <row r="13" s="120" customFormat="1" ht="29.1" customHeight="1" spans="1:17">
      <c r="A13" s="130" t="s">
        <v>193</v>
      </c>
      <c r="B13" s="133">
        <f>C13-0.5</f>
        <v>10</v>
      </c>
      <c r="C13" s="133">
        <f>D13-0.5</f>
        <v>10.5</v>
      </c>
      <c r="D13" s="134">
        <v>11</v>
      </c>
      <c r="E13" s="135">
        <f>D13+0.5</f>
        <v>11.5</v>
      </c>
      <c r="F13" s="133">
        <f>E13+0.5</f>
        <v>12</v>
      </c>
      <c r="G13" s="142">
        <f>F13+0.7</f>
        <v>12.7</v>
      </c>
      <c r="H13" s="143">
        <f>G13+0.7</f>
        <v>13.4</v>
      </c>
      <c r="I13" s="150"/>
      <c r="J13" s="175" t="s">
        <v>363</v>
      </c>
      <c r="K13" s="173" t="s">
        <v>265</v>
      </c>
      <c r="L13" s="152" t="s">
        <v>273</v>
      </c>
      <c r="M13" s="173" t="s">
        <v>265</v>
      </c>
      <c r="N13" s="152" t="s">
        <v>273</v>
      </c>
      <c r="O13" s="173" t="s">
        <v>265</v>
      </c>
      <c r="P13" s="173" t="s">
        <v>265</v>
      </c>
      <c r="Q13" s="152"/>
    </row>
    <row r="14" s="120" customFormat="1" ht="29.1" customHeight="1" spans="1:17">
      <c r="A14" s="130" t="s">
        <v>198</v>
      </c>
      <c r="B14" s="133">
        <f>C14-1</f>
        <v>52</v>
      </c>
      <c r="C14" s="133">
        <f>D14-1</f>
        <v>53</v>
      </c>
      <c r="D14" s="134">
        <v>54</v>
      </c>
      <c r="E14" s="135">
        <f>D14+1</f>
        <v>55</v>
      </c>
      <c r="F14" s="133">
        <f>E14+1</f>
        <v>56</v>
      </c>
      <c r="G14" s="135">
        <f>F14+1.5</f>
        <v>57.5</v>
      </c>
      <c r="H14" s="133">
        <f>G14+1.5</f>
        <v>59</v>
      </c>
      <c r="I14" s="150"/>
      <c r="J14" s="172" t="s">
        <v>190</v>
      </c>
      <c r="K14" s="152" t="s">
        <v>276</v>
      </c>
      <c r="L14" s="173" t="s">
        <v>265</v>
      </c>
      <c r="M14" s="173" t="s">
        <v>265</v>
      </c>
      <c r="N14" s="173" t="s">
        <v>265</v>
      </c>
      <c r="O14" s="152" t="s">
        <v>273</v>
      </c>
      <c r="P14" s="152" t="s">
        <v>273</v>
      </c>
      <c r="Q14" s="152"/>
    </row>
    <row r="15" s="120" customFormat="1" ht="29.1" customHeight="1" spans="1:17">
      <c r="A15" s="144"/>
      <c r="B15" s="145"/>
      <c r="C15" s="145"/>
      <c r="D15" s="145"/>
      <c r="E15" s="145"/>
      <c r="F15" s="145"/>
      <c r="G15" s="145"/>
      <c r="H15" s="145"/>
      <c r="I15" s="150"/>
      <c r="J15" s="172" t="s">
        <v>364</v>
      </c>
      <c r="K15" s="173" t="s">
        <v>265</v>
      </c>
      <c r="L15" s="173" t="s">
        <v>273</v>
      </c>
      <c r="M15" s="152" t="s">
        <v>273</v>
      </c>
      <c r="N15" s="173" t="s">
        <v>265</v>
      </c>
      <c r="O15" s="152" t="s">
        <v>273</v>
      </c>
      <c r="P15" s="173" t="s">
        <v>265</v>
      </c>
      <c r="Q15" s="152"/>
    </row>
    <row r="16" s="120" customFormat="1" ht="29.1" customHeight="1" spans="1:17">
      <c r="A16" s="146"/>
      <c r="B16" s="147"/>
      <c r="C16" s="148"/>
      <c r="D16" s="149"/>
      <c r="E16" s="148"/>
      <c r="F16" s="148"/>
      <c r="G16" s="148"/>
      <c r="H16" s="150"/>
      <c r="I16" s="150"/>
      <c r="J16" s="152"/>
      <c r="K16" s="152"/>
      <c r="L16" s="152"/>
      <c r="M16" s="152"/>
      <c r="N16" s="174"/>
      <c r="O16" s="152"/>
      <c r="P16" s="152"/>
      <c r="Q16" s="152"/>
    </row>
    <row r="17" s="120" customFormat="1" ht="29.1" customHeight="1" spans="1:17">
      <c r="A17" s="151"/>
      <c r="B17" s="152"/>
      <c r="C17" s="153"/>
      <c r="D17" s="153"/>
      <c r="E17" s="153"/>
      <c r="F17" s="153"/>
      <c r="G17" s="152"/>
      <c r="H17" s="150"/>
      <c r="I17" s="150"/>
      <c r="J17" s="152"/>
      <c r="K17" s="152"/>
      <c r="L17" s="152"/>
      <c r="M17" s="152"/>
      <c r="N17" s="152"/>
      <c r="O17" s="152"/>
      <c r="P17" s="152"/>
      <c r="Q17" s="152"/>
    </row>
    <row r="18" s="120" customFormat="1" ht="29.1" customHeight="1" spans="1:17">
      <c r="A18" s="154"/>
      <c r="B18" s="155"/>
      <c r="C18" s="156"/>
      <c r="D18" s="156"/>
      <c r="E18" s="157"/>
      <c r="F18" s="157"/>
      <c r="G18" s="155"/>
      <c r="H18" s="150"/>
      <c r="I18" s="150"/>
      <c r="J18" s="155"/>
      <c r="K18" s="155"/>
      <c r="L18" s="152"/>
      <c r="M18" s="155"/>
      <c r="N18" s="155"/>
      <c r="O18" s="155"/>
      <c r="P18" s="155"/>
      <c r="Q18" s="155"/>
    </row>
    <row r="19" s="120" customFormat="1" ht="14.25" spans="1:17">
      <c r="A19" s="158" t="s">
        <v>205</v>
      </c>
      <c r="D19" s="159"/>
      <c r="E19" s="159"/>
      <c r="F19" s="159"/>
      <c r="G19" s="159"/>
      <c r="H19" s="159"/>
      <c r="I19" s="159"/>
      <c r="J19" s="159"/>
      <c r="K19" s="176"/>
      <c r="L19" s="176"/>
      <c r="M19" s="176"/>
      <c r="N19" s="176"/>
      <c r="O19" s="176"/>
      <c r="P19" s="176"/>
      <c r="Q19" s="176"/>
    </row>
    <row r="20" s="120" customFormat="1" ht="14.25" spans="1:17">
      <c r="A20" s="120" t="s">
        <v>206</v>
      </c>
      <c r="B20" s="159"/>
      <c r="C20" s="159"/>
      <c r="D20" s="159"/>
      <c r="E20" s="159"/>
      <c r="F20" s="159"/>
      <c r="G20" s="159"/>
      <c r="H20" s="159"/>
      <c r="I20" s="159"/>
      <c r="J20" s="158" t="s">
        <v>282</v>
      </c>
      <c r="K20" s="177"/>
      <c r="L20" s="177" t="s">
        <v>346</v>
      </c>
      <c r="M20" s="177"/>
      <c r="N20" s="177" t="s">
        <v>284</v>
      </c>
      <c r="O20" s="177"/>
      <c r="P20" s="177"/>
      <c r="Q20" s="121"/>
    </row>
    <row r="21" s="120" customFormat="1" customHeight="1" spans="1:17">
      <c r="A21" s="159"/>
      <c r="K21" s="121"/>
      <c r="L21" s="121"/>
      <c r="M21" s="121"/>
      <c r="N21" s="121"/>
      <c r="O21" s="121"/>
      <c r="P21" s="121"/>
      <c r="Q21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366</v>
      </c>
      <c r="B2" s="62" t="s">
        <v>367</v>
      </c>
      <c r="C2" s="62" t="s">
        <v>368</v>
      </c>
      <c r="D2" s="62" t="s">
        <v>369</v>
      </c>
      <c r="E2" s="62" t="s">
        <v>370</v>
      </c>
      <c r="F2" s="62" t="s">
        <v>371</v>
      </c>
      <c r="G2" s="62" t="s">
        <v>372</v>
      </c>
      <c r="H2" s="62" t="s">
        <v>373</v>
      </c>
      <c r="I2" s="67" t="s">
        <v>374</v>
      </c>
      <c r="J2" s="67" t="s">
        <v>375</v>
      </c>
      <c r="K2" s="67" t="s">
        <v>376</v>
      </c>
      <c r="L2" s="67" t="s">
        <v>377</v>
      </c>
      <c r="M2" s="67" t="s">
        <v>378</v>
      </c>
      <c r="N2" s="62" t="s">
        <v>379</v>
      </c>
      <c r="O2" s="62" t="s">
        <v>380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381</v>
      </c>
      <c r="J3" s="67" t="s">
        <v>381</v>
      </c>
      <c r="K3" s="67" t="s">
        <v>381</v>
      </c>
      <c r="L3" s="67" t="s">
        <v>381</v>
      </c>
      <c r="M3" s="67" t="s">
        <v>381</v>
      </c>
      <c r="N3" s="65"/>
      <c r="O3" s="65"/>
    </row>
    <row r="4" s="56" customFormat="1" spans="1:15">
      <c r="A4" s="103">
        <v>1</v>
      </c>
      <c r="B4" s="104" t="s">
        <v>382</v>
      </c>
      <c r="C4" s="75" t="s">
        <v>383</v>
      </c>
      <c r="D4" s="105" t="s">
        <v>384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7" si="0">SUM(I4:M4)</f>
        <v>2</v>
      </c>
      <c r="O4" s="75" t="s">
        <v>385</v>
      </c>
    </row>
    <row r="5" s="56" customFormat="1" spans="1:15">
      <c r="A5" s="103">
        <v>2</v>
      </c>
      <c r="B5" s="104" t="s">
        <v>386</v>
      </c>
      <c r="C5" s="75" t="s">
        <v>383</v>
      </c>
      <c r="D5" s="105" t="s">
        <v>125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385</v>
      </c>
    </row>
    <row r="6" s="56" customFormat="1" spans="1:15">
      <c r="A6" s="103">
        <v>3</v>
      </c>
      <c r="B6" s="104" t="s">
        <v>387</v>
      </c>
      <c r="C6" s="75" t="s">
        <v>383</v>
      </c>
      <c r="D6" s="105" t="s">
        <v>127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385</v>
      </c>
    </row>
    <row r="7" s="56" customFormat="1" spans="1:15">
      <c r="A7" s="103">
        <v>4</v>
      </c>
      <c r="B7" s="104" t="s">
        <v>388</v>
      </c>
      <c r="C7" s="75" t="s">
        <v>383</v>
      </c>
      <c r="D7" s="107" t="s">
        <v>126</v>
      </c>
      <c r="E7" s="103" t="s">
        <v>63</v>
      </c>
      <c r="F7" s="75" t="s">
        <v>54</v>
      </c>
      <c r="G7" s="103"/>
      <c r="H7" s="103"/>
      <c r="I7" s="103">
        <v>1</v>
      </c>
      <c r="J7" s="103"/>
      <c r="K7" s="103"/>
      <c r="L7" s="103"/>
      <c r="M7" s="103"/>
      <c r="N7" s="75">
        <f t="shared" si="0"/>
        <v>1</v>
      </c>
      <c r="O7" s="75" t="s">
        <v>385</v>
      </c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389</v>
      </c>
      <c r="B17" s="84"/>
      <c r="C17" s="84"/>
      <c r="D17" s="85"/>
      <c r="E17" s="86"/>
      <c r="F17" s="88"/>
      <c r="G17" s="88"/>
      <c r="H17" s="88"/>
      <c r="I17" s="87"/>
      <c r="J17" s="83" t="s">
        <v>390</v>
      </c>
      <c r="K17" s="84"/>
      <c r="L17" s="84"/>
      <c r="M17" s="85"/>
      <c r="N17" s="84"/>
      <c r="O17" s="99"/>
    </row>
    <row r="18" s="56" customFormat="1" ht="16.5" spans="1:15">
      <c r="A18" s="89" t="s">
        <v>391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7 O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366</v>
      </c>
      <c r="B2" s="62" t="s">
        <v>371</v>
      </c>
      <c r="C2" s="101" t="s">
        <v>367</v>
      </c>
      <c r="D2" s="62" t="s">
        <v>368</v>
      </c>
      <c r="E2" s="62" t="s">
        <v>369</v>
      </c>
      <c r="F2" s="62" t="s">
        <v>370</v>
      </c>
      <c r="G2" s="63" t="s">
        <v>393</v>
      </c>
      <c r="H2" s="91"/>
      <c r="I2" s="63" t="s">
        <v>394</v>
      </c>
      <c r="J2" s="91"/>
      <c r="K2" s="112" t="s">
        <v>395</v>
      </c>
      <c r="L2" s="113" t="s">
        <v>396</v>
      </c>
      <c r="M2" s="114" t="s">
        <v>397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398</v>
      </c>
      <c r="H3" s="67" t="s">
        <v>399</v>
      </c>
      <c r="I3" s="67" t="s">
        <v>398</v>
      </c>
      <c r="J3" s="67" t="s">
        <v>399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382</v>
      </c>
      <c r="D4" s="75" t="s">
        <v>383</v>
      </c>
      <c r="E4" s="105" t="s">
        <v>384</v>
      </c>
      <c r="F4" s="103" t="s">
        <v>63</v>
      </c>
      <c r="G4" s="75" t="s">
        <v>400</v>
      </c>
      <c r="H4" s="106">
        <v>0.02</v>
      </c>
      <c r="I4" s="106"/>
      <c r="J4" s="106"/>
      <c r="K4" s="106"/>
      <c r="L4" s="75"/>
      <c r="M4" s="75" t="s">
        <v>385</v>
      </c>
    </row>
    <row r="5" s="56" customFormat="1" spans="1:13">
      <c r="A5" s="103"/>
      <c r="B5" s="104" t="s">
        <v>54</v>
      </c>
      <c r="C5" s="104" t="s">
        <v>386</v>
      </c>
      <c r="D5" s="75" t="s">
        <v>383</v>
      </c>
      <c r="E5" s="105" t="s">
        <v>125</v>
      </c>
      <c r="F5" s="103" t="s">
        <v>63</v>
      </c>
      <c r="G5" s="75" t="s">
        <v>400</v>
      </c>
      <c r="H5" s="106">
        <v>0.02</v>
      </c>
      <c r="I5" s="106"/>
      <c r="J5" s="106"/>
      <c r="K5" s="106"/>
      <c r="L5" s="75"/>
      <c r="M5" s="75" t="s">
        <v>385</v>
      </c>
    </row>
    <row r="6" s="56" customFormat="1" spans="1:13">
      <c r="A6" s="103"/>
      <c r="B6" s="104" t="s">
        <v>54</v>
      </c>
      <c r="C6" s="104" t="s">
        <v>387</v>
      </c>
      <c r="D6" s="75" t="s">
        <v>383</v>
      </c>
      <c r="E6" s="105" t="s">
        <v>127</v>
      </c>
      <c r="F6" s="103" t="s">
        <v>63</v>
      </c>
      <c r="G6" s="75" t="s">
        <v>400</v>
      </c>
      <c r="H6" s="106">
        <v>0.02</v>
      </c>
      <c r="I6" s="106"/>
      <c r="J6" s="106"/>
      <c r="K6" s="106"/>
      <c r="L6" s="75"/>
      <c r="M6" s="75" t="s">
        <v>385</v>
      </c>
    </row>
    <row r="7" s="56" customFormat="1" spans="1:13">
      <c r="A7" s="103"/>
      <c r="B7" s="104" t="s">
        <v>54</v>
      </c>
      <c r="C7" s="104" t="s">
        <v>388</v>
      </c>
      <c r="D7" s="75" t="s">
        <v>383</v>
      </c>
      <c r="E7" s="107" t="s">
        <v>126</v>
      </c>
      <c r="F7" s="103" t="s">
        <v>63</v>
      </c>
      <c r="G7" s="75" t="s">
        <v>400</v>
      </c>
      <c r="H7" s="106">
        <v>0.02</v>
      </c>
      <c r="I7" s="103"/>
      <c r="J7" s="103"/>
      <c r="K7" s="103"/>
      <c r="L7" s="103"/>
      <c r="M7" s="75" t="s">
        <v>385</v>
      </c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401</v>
      </c>
      <c r="B20" s="84"/>
      <c r="C20" s="84"/>
      <c r="D20" s="84"/>
      <c r="E20" s="85"/>
      <c r="F20" s="86"/>
      <c r="G20" s="87"/>
      <c r="H20" s="83" t="s">
        <v>390</v>
      </c>
      <c r="I20" s="84"/>
      <c r="J20" s="84"/>
      <c r="K20" s="85"/>
      <c r="L20" s="118"/>
      <c r="M20" s="99"/>
    </row>
    <row r="21" s="60" customFormat="1" ht="16.5" spans="1:13">
      <c r="A21" s="110" t="s">
        <v>402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404</v>
      </c>
      <c r="B2" s="62" t="s">
        <v>371</v>
      </c>
      <c r="C2" s="62" t="s">
        <v>367</v>
      </c>
      <c r="D2" s="62" t="s">
        <v>368</v>
      </c>
      <c r="E2" s="62" t="s">
        <v>369</v>
      </c>
      <c r="F2" s="62" t="s">
        <v>370</v>
      </c>
      <c r="G2" s="63" t="s">
        <v>405</v>
      </c>
      <c r="H2" s="64"/>
      <c r="I2" s="91"/>
      <c r="J2" s="63" t="s">
        <v>406</v>
      </c>
      <c r="K2" s="64"/>
      <c r="L2" s="91"/>
      <c r="M2" s="63" t="s">
        <v>407</v>
      </c>
      <c r="N2" s="64"/>
      <c r="O2" s="91"/>
      <c r="P2" s="63" t="s">
        <v>408</v>
      </c>
      <c r="Q2" s="64"/>
      <c r="R2" s="91"/>
      <c r="S2" s="64" t="s">
        <v>409</v>
      </c>
      <c r="T2" s="64"/>
      <c r="U2" s="91"/>
      <c r="V2" s="94" t="s">
        <v>410</v>
      </c>
      <c r="W2" s="94" t="s">
        <v>380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411</v>
      </c>
      <c r="H3" s="67" t="s">
        <v>69</v>
      </c>
      <c r="I3" s="67" t="s">
        <v>371</v>
      </c>
      <c r="J3" s="67" t="s">
        <v>411</v>
      </c>
      <c r="K3" s="67" t="s">
        <v>69</v>
      </c>
      <c r="L3" s="67" t="s">
        <v>371</v>
      </c>
      <c r="M3" s="67" t="s">
        <v>411</v>
      </c>
      <c r="N3" s="67" t="s">
        <v>69</v>
      </c>
      <c r="O3" s="67" t="s">
        <v>371</v>
      </c>
      <c r="P3" s="67" t="s">
        <v>411</v>
      </c>
      <c r="Q3" s="67" t="s">
        <v>69</v>
      </c>
      <c r="R3" s="67" t="s">
        <v>371</v>
      </c>
      <c r="S3" s="67" t="s">
        <v>411</v>
      </c>
      <c r="T3" s="67" t="s">
        <v>69</v>
      </c>
      <c r="U3" s="67" t="s">
        <v>371</v>
      </c>
      <c r="V3" s="95"/>
      <c r="W3" s="95"/>
    </row>
    <row r="4" s="56" customFormat="1" ht="40.5" spans="1:23">
      <c r="A4" s="68" t="s">
        <v>412</v>
      </c>
      <c r="B4" s="68" t="s">
        <v>413</v>
      </c>
      <c r="C4" s="69" t="s">
        <v>386</v>
      </c>
      <c r="D4" s="70" t="s">
        <v>383</v>
      </c>
      <c r="E4" s="68" t="s">
        <v>125</v>
      </c>
      <c r="F4" s="68" t="s">
        <v>63</v>
      </c>
      <c r="G4" s="71"/>
      <c r="H4" s="71" t="s">
        <v>414</v>
      </c>
      <c r="I4" s="71" t="s">
        <v>54</v>
      </c>
      <c r="J4" s="71"/>
      <c r="K4" s="92" t="s">
        <v>415</v>
      </c>
      <c r="L4" s="71" t="s">
        <v>54</v>
      </c>
      <c r="N4" s="93" t="s">
        <v>416</v>
      </c>
      <c r="O4" s="71" t="s">
        <v>54</v>
      </c>
      <c r="P4" s="71"/>
      <c r="Q4" s="93" t="s">
        <v>417</v>
      </c>
      <c r="R4" s="71" t="s">
        <v>54</v>
      </c>
      <c r="S4" s="71"/>
      <c r="T4" s="93" t="s">
        <v>418</v>
      </c>
      <c r="U4" s="71" t="s">
        <v>54</v>
      </c>
      <c r="V4" s="96" t="s">
        <v>419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420</v>
      </c>
      <c r="H5" s="64"/>
      <c r="I5" s="91"/>
      <c r="J5" s="63" t="s">
        <v>421</v>
      </c>
      <c r="K5" s="64"/>
      <c r="L5" s="91"/>
      <c r="M5" s="63" t="s">
        <v>422</v>
      </c>
      <c r="N5" s="64"/>
      <c r="O5" s="91"/>
      <c r="P5" s="63" t="s">
        <v>423</v>
      </c>
      <c r="Q5" s="64"/>
      <c r="R5" s="91"/>
      <c r="S5" s="64" t="s">
        <v>424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411</v>
      </c>
      <c r="H6" s="67" t="s">
        <v>69</v>
      </c>
      <c r="I6" s="67" t="s">
        <v>371</v>
      </c>
      <c r="J6" s="67" t="s">
        <v>411</v>
      </c>
      <c r="K6" s="67" t="s">
        <v>69</v>
      </c>
      <c r="L6" s="67" t="s">
        <v>371</v>
      </c>
      <c r="M6" s="67" t="s">
        <v>411</v>
      </c>
      <c r="N6" s="67" t="s">
        <v>69</v>
      </c>
      <c r="O6" s="67" t="s">
        <v>371</v>
      </c>
      <c r="P6" s="67" t="s">
        <v>411</v>
      </c>
      <c r="Q6" s="67" t="s">
        <v>69</v>
      </c>
      <c r="R6" s="67" t="s">
        <v>371</v>
      </c>
      <c r="S6" s="67" t="s">
        <v>411</v>
      </c>
      <c r="T6" s="67" t="s">
        <v>69</v>
      </c>
      <c r="U6" s="67" t="s">
        <v>371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425</v>
      </c>
      <c r="I7" s="71" t="s">
        <v>54</v>
      </c>
      <c r="J7" s="75"/>
      <c r="K7" s="75" t="s">
        <v>426</v>
      </c>
      <c r="L7" s="71" t="s">
        <v>54</v>
      </c>
      <c r="M7" s="75"/>
      <c r="N7" s="76" t="s">
        <v>427</v>
      </c>
      <c r="O7" s="71" t="s">
        <v>54</v>
      </c>
      <c r="P7" s="75"/>
      <c r="Q7" s="75" t="s">
        <v>428</v>
      </c>
      <c r="R7" s="71" t="s">
        <v>54</v>
      </c>
      <c r="S7" s="75"/>
      <c r="T7" s="75" t="s">
        <v>429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430</v>
      </c>
      <c r="H8" s="64"/>
      <c r="I8" s="91"/>
      <c r="J8" s="63" t="s">
        <v>431</v>
      </c>
      <c r="K8" s="64"/>
      <c r="L8" s="91"/>
      <c r="M8" s="63" t="s">
        <v>432</v>
      </c>
      <c r="N8" s="64"/>
      <c r="O8" s="91"/>
      <c r="P8" s="63" t="s">
        <v>433</v>
      </c>
      <c r="Q8" s="64"/>
      <c r="R8" s="91"/>
      <c r="S8" s="64" t="s">
        <v>434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411</v>
      </c>
      <c r="H9" s="67" t="s">
        <v>69</v>
      </c>
      <c r="I9" s="67" t="s">
        <v>371</v>
      </c>
      <c r="J9" s="67" t="s">
        <v>411</v>
      </c>
      <c r="K9" s="67" t="s">
        <v>69</v>
      </c>
      <c r="L9" s="67" t="s">
        <v>371</v>
      </c>
      <c r="M9" s="67" t="s">
        <v>411</v>
      </c>
      <c r="N9" s="67" t="s">
        <v>69</v>
      </c>
      <c r="O9" s="67" t="s">
        <v>371</v>
      </c>
      <c r="P9" s="67" t="s">
        <v>411</v>
      </c>
      <c r="Q9" s="67" t="s">
        <v>69</v>
      </c>
      <c r="R9" s="67" t="s">
        <v>371</v>
      </c>
      <c r="S9" s="67" t="s">
        <v>411</v>
      </c>
      <c r="T9" s="67" t="s">
        <v>69</v>
      </c>
      <c r="U9" s="67" t="s">
        <v>371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435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430</v>
      </c>
      <c r="H11" s="64"/>
      <c r="I11" s="91"/>
      <c r="J11" s="63" t="s">
        <v>431</v>
      </c>
      <c r="K11" s="64"/>
      <c r="L11" s="91"/>
      <c r="M11" s="63" t="s">
        <v>432</v>
      </c>
      <c r="N11" s="64"/>
      <c r="O11" s="91"/>
      <c r="P11" s="63" t="s">
        <v>433</v>
      </c>
      <c r="Q11" s="64"/>
      <c r="R11" s="91"/>
      <c r="S11" s="64" t="s">
        <v>434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411</v>
      </c>
      <c r="H12" s="67" t="s">
        <v>69</v>
      </c>
      <c r="I12" s="67" t="s">
        <v>371</v>
      </c>
      <c r="J12" s="67" t="s">
        <v>411</v>
      </c>
      <c r="K12" s="67" t="s">
        <v>69</v>
      </c>
      <c r="L12" s="67" t="s">
        <v>371</v>
      </c>
      <c r="M12" s="67" t="s">
        <v>411</v>
      </c>
      <c r="N12" s="67" t="s">
        <v>69</v>
      </c>
      <c r="O12" s="67" t="s">
        <v>371</v>
      </c>
      <c r="P12" s="67" t="s">
        <v>411</v>
      </c>
      <c r="Q12" s="67" t="s">
        <v>69</v>
      </c>
      <c r="R12" s="67" t="s">
        <v>371</v>
      </c>
      <c r="S12" s="67" t="s">
        <v>411</v>
      </c>
      <c r="T12" s="67" t="s">
        <v>69</v>
      </c>
      <c r="U12" s="67" t="s">
        <v>371</v>
      </c>
      <c r="V12" s="97"/>
      <c r="W12" s="98"/>
    </row>
    <row r="13" s="56" customFormat="1" ht="16.5" spans="1:23">
      <c r="A13" s="68" t="s">
        <v>412</v>
      </c>
      <c r="B13" s="68" t="s">
        <v>413</v>
      </c>
      <c r="C13" s="69" t="s">
        <v>387</v>
      </c>
      <c r="D13" s="70" t="s">
        <v>383</v>
      </c>
      <c r="E13" s="77" t="s">
        <v>127</v>
      </c>
      <c r="F13" s="68" t="s">
        <v>63</v>
      </c>
      <c r="G13" s="63" t="s">
        <v>420</v>
      </c>
      <c r="H13" s="64"/>
      <c r="I13" s="91"/>
      <c r="J13" s="63" t="s">
        <v>421</v>
      </c>
      <c r="K13" s="64"/>
      <c r="L13" s="91"/>
      <c r="M13" s="63" t="s">
        <v>422</v>
      </c>
      <c r="N13" s="64"/>
      <c r="O13" s="91"/>
      <c r="P13" s="63" t="s">
        <v>423</v>
      </c>
      <c r="Q13" s="64"/>
      <c r="R13" s="91"/>
      <c r="S13" s="64" t="s">
        <v>424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411</v>
      </c>
      <c r="H14" s="67" t="s">
        <v>69</v>
      </c>
      <c r="I14" s="67" t="s">
        <v>371</v>
      </c>
      <c r="J14" s="67" t="s">
        <v>411</v>
      </c>
      <c r="K14" s="67" t="s">
        <v>69</v>
      </c>
      <c r="L14" s="67" t="s">
        <v>371</v>
      </c>
      <c r="M14" s="67" t="s">
        <v>411</v>
      </c>
      <c r="N14" s="67" t="s">
        <v>69</v>
      </c>
      <c r="O14" s="67" t="s">
        <v>371</v>
      </c>
      <c r="P14" s="67" t="s">
        <v>411</v>
      </c>
      <c r="Q14" s="67" t="s">
        <v>69</v>
      </c>
      <c r="R14" s="67" t="s">
        <v>371</v>
      </c>
      <c r="S14" s="67" t="s">
        <v>411</v>
      </c>
      <c r="T14" s="67" t="s">
        <v>69</v>
      </c>
      <c r="U14" s="67" t="s">
        <v>371</v>
      </c>
      <c r="V14" s="97"/>
      <c r="W14" s="75"/>
    </row>
    <row r="15" s="56" customFormat="1" ht="40.5" spans="1:23">
      <c r="A15" s="72"/>
      <c r="B15" s="72"/>
      <c r="C15" s="73"/>
      <c r="D15" s="74"/>
      <c r="E15" s="78"/>
      <c r="F15" s="72"/>
      <c r="G15" s="71"/>
      <c r="H15" s="71" t="s">
        <v>414</v>
      </c>
      <c r="I15" s="71" t="s">
        <v>54</v>
      </c>
      <c r="J15" s="71"/>
      <c r="K15" s="92" t="s">
        <v>415</v>
      </c>
      <c r="L15" s="71" t="s">
        <v>54</v>
      </c>
      <c r="N15" s="93" t="s">
        <v>416</v>
      </c>
      <c r="O15" s="71" t="s">
        <v>54</v>
      </c>
      <c r="P15" s="71"/>
      <c r="Q15" s="93" t="s">
        <v>417</v>
      </c>
      <c r="R15" s="71" t="s">
        <v>54</v>
      </c>
      <c r="S15" s="71"/>
      <c r="T15" s="93" t="s">
        <v>418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420</v>
      </c>
      <c r="H16" s="64"/>
      <c r="I16" s="91"/>
      <c r="J16" s="63" t="s">
        <v>421</v>
      </c>
      <c r="K16" s="64"/>
      <c r="L16" s="91"/>
      <c r="M16" s="63" t="s">
        <v>422</v>
      </c>
      <c r="N16" s="64"/>
      <c r="O16" s="91"/>
      <c r="P16" s="63" t="s">
        <v>423</v>
      </c>
      <c r="Q16" s="64"/>
      <c r="R16" s="91"/>
      <c r="S16" s="64" t="s">
        <v>424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411</v>
      </c>
      <c r="H17" s="67" t="s">
        <v>69</v>
      </c>
      <c r="I17" s="67" t="s">
        <v>371</v>
      </c>
      <c r="J17" s="67" t="s">
        <v>411</v>
      </c>
      <c r="K17" s="67" t="s">
        <v>69</v>
      </c>
      <c r="L17" s="67" t="s">
        <v>371</v>
      </c>
      <c r="M17" s="67" t="s">
        <v>411</v>
      </c>
      <c r="N17" s="67" t="s">
        <v>69</v>
      </c>
      <c r="O17" s="67" t="s">
        <v>371</v>
      </c>
      <c r="P17" s="67" t="s">
        <v>411</v>
      </c>
      <c r="Q17" s="67" t="s">
        <v>69</v>
      </c>
      <c r="R17" s="67" t="s">
        <v>371</v>
      </c>
      <c r="S17" s="67" t="s">
        <v>411</v>
      </c>
      <c r="T17" s="67" t="s">
        <v>69</v>
      </c>
      <c r="U17" s="67" t="s">
        <v>371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425</v>
      </c>
      <c r="I18" s="71" t="s">
        <v>54</v>
      </c>
      <c r="J18" s="75"/>
      <c r="K18" s="75" t="s">
        <v>426</v>
      </c>
      <c r="L18" s="71" t="s">
        <v>54</v>
      </c>
      <c r="M18" s="75"/>
      <c r="N18" s="76" t="s">
        <v>427</v>
      </c>
      <c r="O18" s="71" t="s">
        <v>54</v>
      </c>
      <c r="P18" s="75"/>
      <c r="Q18" s="75" t="s">
        <v>428</v>
      </c>
      <c r="R18" s="71" t="s">
        <v>54</v>
      </c>
      <c r="S18" s="75"/>
      <c r="T18" s="75" t="s">
        <v>429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430</v>
      </c>
      <c r="H19" s="64"/>
      <c r="I19" s="91"/>
      <c r="J19" s="63" t="s">
        <v>431</v>
      </c>
      <c r="K19" s="64"/>
      <c r="L19" s="91"/>
      <c r="M19" s="63" t="s">
        <v>432</v>
      </c>
      <c r="N19" s="64"/>
      <c r="O19" s="91"/>
      <c r="P19" s="63" t="s">
        <v>433</v>
      </c>
      <c r="Q19" s="64"/>
      <c r="R19" s="91"/>
      <c r="S19" s="64" t="s">
        <v>434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411</v>
      </c>
      <c r="H20" s="67" t="s">
        <v>69</v>
      </c>
      <c r="I20" s="67" t="s">
        <v>371</v>
      </c>
      <c r="J20" s="67" t="s">
        <v>411</v>
      </c>
      <c r="K20" s="67" t="s">
        <v>69</v>
      </c>
      <c r="L20" s="67" t="s">
        <v>371</v>
      </c>
      <c r="M20" s="67" t="s">
        <v>411</v>
      </c>
      <c r="N20" s="67" t="s">
        <v>69</v>
      </c>
      <c r="O20" s="67" t="s">
        <v>371</v>
      </c>
      <c r="P20" s="67" t="s">
        <v>411</v>
      </c>
      <c r="Q20" s="67" t="s">
        <v>69</v>
      </c>
      <c r="R20" s="67" t="s">
        <v>371</v>
      </c>
      <c r="S20" s="67" t="s">
        <v>411</v>
      </c>
      <c r="T20" s="67" t="s">
        <v>69</v>
      </c>
      <c r="U20" s="67" t="s">
        <v>371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435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401</v>
      </c>
      <c r="B26" s="84"/>
      <c r="C26" s="84"/>
      <c r="D26" s="84"/>
      <c r="E26" s="85"/>
      <c r="F26" s="86"/>
      <c r="G26" s="87"/>
      <c r="H26" s="88"/>
      <c r="I26" s="88"/>
      <c r="J26" s="83" t="s">
        <v>436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437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439</v>
      </c>
      <c r="B2" s="39" t="s">
        <v>440</v>
      </c>
      <c r="C2" s="40" t="s">
        <v>411</v>
      </c>
      <c r="D2" s="40" t="s">
        <v>369</v>
      </c>
      <c r="E2" s="41" t="s">
        <v>370</v>
      </c>
      <c r="F2" s="41" t="s">
        <v>371</v>
      </c>
      <c r="G2" s="42" t="s">
        <v>441</v>
      </c>
      <c r="H2" s="42" t="s">
        <v>442</v>
      </c>
      <c r="I2" s="42" t="s">
        <v>443</v>
      </c>
      <c r="J2" s="42" t="s">
        <v>442</v>
      </c>
      <c r="K2" s="42" t="s">
        <v>444</v>
      </c>
      <c r="L2" s="42" t="s">
        <v>442</v>
      </c>
      <c r="M2" s="41" t="s">
        <v>410</v>
      </c>
      <c r="N2" s="41" t="s">
        <v>380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419</v>
      </c>
      <c r="N28" s="27"/>
    </row>
    <row r="29" s="2" customFormat="1" ht="18.75" spans="1:14">
      <c r="A29" s="11" t="s">
        <v>401</v>
      </c>
      <c r="B29" s="12"/>
      <c r="C29" s="12"/>
      <c r="D29" s="13"/>
      <c r="E29" s="14"/>
      <c r="F29" s="52"/>
      <c r="G29" s="36"/>
      <c r="H29" s="52"/>
      <c r="I29" s="11" t="s">
        <v>445</v>
      </c>
      <c r="J29" s="12"/>
      <c r="K29" s="12"/>
      <c r="L29" s="12"/>
      <c r="M29" s="12"/>
      <c r="N29" s="19"/>
    </row>
    <row r="30" ht="53" customHeight="1" spans="1:14">
      <c r="A30" s="15" t="s">
        <v>446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404</v>
      </c>
      <c r="B2" s="5" t="s">
        <v>371</v>
      </c>
      <c r="C2" s="23" t="s">
        <v>367</v>
      </c>
      <c r="D2" s="5" t="s">
        <v>368</v>
      </c>
      <c r="E2" s="5" t="s">
        <v>369</v>
      </c>
      <c r="F2" s="5" t="s">
        <v>370</v>
      </c>
      <c r="G2" s="4" t="s">
        <v>448</v>
      </c>
      <c r="H2" s="4" t="s">
        <v>449</v>
      </c>
      <c r="I2" s="4" t="s">
        <v>450</v>
      </c>
      <c r="J2" s="4" t="s">
        <v>451</v>
      </c>
      <c r="K2" s="5" t="s">
        <v>410</v>
      </c>
      <c r="L2" s="5" t="s">
        <v>380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401</v>
      </c>
      <c r="B11" s="12"/>
      <c r="C11" s="35"/>
      <c r="D11" s="12"/>
      <c r="E11" s="13"/>
      <c r="F11" s="14"/>
      <c r="G11" s="36"/>
      <c r="H11" s="11" t="s">
        <v>445</v>
      </c>
      <c r="I11" s="12"/>
      <c r="J11" s="12"/>
      <c r="K11" s="12"/>
      <c r="L11" s="19"/>
    </row>
    <row r="12" ht="69" customHeight="1" spans="1:12">
      <c r="A12" s="15" t="s">
        <v>452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366</v>
      </c>
      <c r="B2" s="5" t="s">
        <v>371</v>
      </c>
      <c r="C2" s="5" t="s">
        <v>411</v>
      </c>
      <c r="D2" s="5" t="s">
        <v>369</v>
      </c>
      <c r="E2" s="5" t="s">
        <v>370</v>
      </c>
      <c r="F2" s="4" t="s">
        <v>454</v>
      </c>
      <c r="G2" s="4" t="s">
        <v>394</v>
      </c>
      <c r="H2" s="6" t="s">
        <v>395</v>
      </c>
      <c r="I2" s="17" t="s">
        <v>397</v>
      </c>
    </row>
    <row r="3" s="1" customFormat="1" ht="16.5" spans="1:9">
      <c r="A3" s="4"/>
      <c r="B3" s="7"/>
      <c r="C3" s="7"/>
      <c r="D3" s="7"/>
      <c r="E3" s="7"/>
      <c r="F3" s="4" t="s">
        <v>455</v>
      </c>
      <c r="G3" s="4" t="s">
        <v>398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401</v>
      </c>
      <c r="B12" s="12"/>
      <c r="C12" s="12"/>
      <c r="D12" s="13"/>
      <c r="E12" s="14"/>
      <c r="F12" s="11" t="s">
        <v>445</v>
      </c>
      <c r="G12" s="12"/>
      <c r="H12" s="13"/>
      <c r="I12" s="19"/>
    </row>
    <row r="13" ht="16.5" spans="1:9">
      <c r="A13" s="15" t="s">
        <v>456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5" t="s">
        <v>58</v>
      </c>
      <c r="J2" s="365"/>
      <c r="K2" s="366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398" t="s">
        <v>61</v>
      </c>
      <c r="I3" s="444"/>
      <c r="J3" s="444"/>
      <c r="K3" s="445"/>
    </row>
    <row r="4" ht="14.25" spans="1:11">
      <c r="A4" s="297" t="s">
        <v>62</v>
      </c>
      <c r="B4" s="298" t="s">
        <v>63</v>
      </c>
      <c r="C4" s="299"/>
      <c r="D4" s="297" t="s">
        <v>64</v>
      </c>
      <c r="E4" s="300"/>
      <c r="F4" s="301" t="s">
        <v>65</v>
      </c>
      <c r="G4" s="302"/>
      <c r="H4" s="338" t="s">
        <v>66</v>
      </c>
      <c r="I4" s="446"/>
      <c r="J4" s="339" t="s">
        <v>67</v>
      </c>
      <c r="K4" s="376" t="s">
        <v>68</v>
      </c>
    </row>
    <row r="5" ht="14.25" spans="1:11">
      <c r="A5" s="303" t="s">
        <v>69</v>
      </c>
      <c r="B5" s="298" t="s">
        <v>70</v>
      </c>
      <c r="C5" s="299"/>
      <c r="D5" s="297" t="s">
        <v>71</v>
      </c>
      <c r="E5" s="300"/>
      <c r="F5" s="301" t="s">
        <v>72</v>
      </c>
      <c r="G5" s="302"/>
      <c r="H5" s="338" t="s">
        <v>73</v>
      </c>
      <c r="I5" s="446"/>
      <c r="J5" s="339" t="s">
        <v>67</v>
      </c>
      <c r="K5" s="376" t="s">
        <v>68</v>
      </c>
    </row>
    <row r="6" ht="14.25" spans="1:11">
      <c r="A6" s="297" t="s">
        <v>74</v>
      </c>
      <c r="B6" s="304">
        <v>4</v>
      </c>
      <c r="C6" s="305">
        <v>6</v>
      </c>
      <c r="D6" s="303" t="s">
        <v>75</v>
      </c>
      <c r="E6" s="306"/>
      <c r="F6" s="307" t="s">
        <v>76</v>
      </c>
      <c r="G6" s="308"/>
      <c r="H6" s="338" t="s">
        <v>77</v>
      </c>
      <c r="I6" s="446"/>
      <c r="J6" s="339" t="s">
        <v>67</v>
      </c>
      <c r="K6" s="376" t="s">
        <v>68</v>
      </c>
    </row>
    <row r="7" ht="14.25" spans="1:11">
      <c r="A7" s="297" t="s">
        <v>78</v>
      </c>
      <c r="B7" s="310">
        <v>16593</v>
      </c>
      <c r="C7" s="311"/>
      <c r="D7" s="303" t="s">
        <v>79</v>
      </c>
      <c r="E7" s="312"/>
      <c r="F7" s="307" t="s">
        <v>80</v>
      </c>
      <c r="G7" s="308"/>
      <c r="H7" s="338" t="s">
        <v>81</v>
      </c>
      <c r="I7" s="446"/>
      <c r="J7" s="339" t="s">
        <v>67</v>
      </c>
      <c r="K7" s="376" t="s">
        <v>68</v>
      </c>
    </row>
    <row r="8" ht="15" spans="1:11">
      <c r="A8" s="314" t="s">
        <v>82</v>
      </c>
      <c r="B8" s="315"/>
      <c r="C8" s="316"/>
      <c r="D8" s="317" t="s">
        <v>83</v>
      </c>
      <c r="E8" s="318"/>
      <c r="F8" s="319" t="s">
        <v>84</v>
      </c>
      <c r="G8" s="320"/>
      <c r="H8" s="399" t="s">
        <v>85</v>
      </c>
      <c r="I8" s="447"/>
      <c r="J8" s="448" t="s">
        <v>67</v>
      </c>
      <c r="K8" s="449" t="s">
        <v>68</v>
      </c>
    </row>
    <row r="9" ht="15" spans="1:11">
      <c r="A9" s="400" t="s">
        <v>86</v>
      </c>
      <c r="B9" s="401"/>
      <c r="C9" s="401"/>
      <c r="D9" s="401"/>
      <c r="E9" s="401"/>
      <c r="F9" s="401"/>
      <c r="G9" s="401"/>
      <c r="H9" s="401"/>
      <c r="I9" s="401"/>
      <c r="J9" s="401"/>
      <c r="K9" s="450"/>
    </row>
    <row r="10" ht="15" spans="1:11">
      <c r="A10" s="402" t="s">
        <v>87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51"/>
    </row>
    <row r="11" ht="14.25" spans="1:11">
      <c r="A11" s="404" t="s">
        <v>88</v>
      </c>
      <c r="B11" s="405" t="s">
        <v>89</v>
      </c>
      <c r="C11" s="406" t="s">
        <v>90</v>
      </c>
      <c r="D11" s="407"/>
      <c r="E11" s="408" t="s">
        <v>91</v>
      </c>
      <c r="F11" s="405" t="s">
        <v>89</v>
      </c>
      <c r="G11" s="406" t="s">
        <v>90</v>
      </c>
      <c r="H11" s="406" t="s">
        <v>92</v>
      </c>
      <c r="I11" s="408" t="s">
        <v>93</v>
      </c>
      <c r="J11" s="405" t="s">
        <v>89</v>
      </c>
      <c r="K11" s="452" t="s">
        <v>90</v>
      </c>
    </row>
    <row r="12" ht="14.25" spans="1:11">
      <c r="A12" s="303" t="s">
        <v>94</v>
      </c>
      <c r="B12" s="327" t="s">
        <v>89</v>
      </c>
      <c r="C12" s="298" t="s">
        <v>90</v>
      </c>
      <c r="D12" s="312"/>
      <c r="E12" s="306" t="s">
        <v>95</v>
      </c>
      <c r="F12" s="327" t="s">
        <v>89</v>
      </c>
      <c r="G12" s="298" t="s">
        <v>90</v>
      </c>
      <c r="H12" s="298" t="s">
        <v>92</v>
      </c>
      <c r="I12" s="306" t="s">
        <v>96</v>
      </c>
      <c r="J12" s="327" t="s">
        <v>89</v>
      </c>
      <c r="K12" s="299" t="s">
        <v>90</v>
      </c>
    </row>
    <row r="13" ht="14.25" spans="1:11">
      <c r="A13" s="303" t="s">
        <v>97</v>
      </c>
      <c r="B13" s="327" t="s">
        <v>89</v>
      </c>
      <c r="C13" s="298" t="s">
        <v>90</v>
      </c>
      <c r="D13" s="312"/>
      <c r="E13" s="306" t="s">
        <v>98</v>
      </c>
      <c r="F13" s="298" t="s">
        <v>99</v>
      </c>
      <c r="G13" s="298" t="s">
        <v>100</v>
      </c>
      <c r="H13" s="298" t="s">
        <v>92</v>
      </c>
      <c r="I13" s="306" t="s">
        <v>101</v>
      </c>
      <c r="J13" s="327" t="s">
        <v>89</v>
      </c>
      <c r="K13" s="299" t="s">
        <v>90</v>
      </c>
    </row>
    <row r="14" ht="15" spans="1:11">
      <c r="A14" s="317" t="s">
        <v>102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68"/>
    </row>
    <row r="15" ht="15" spans="1:11">
      <c r="A15" s="402" t="s">
        <v>103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51"/>
    </row>
    <row r="16" ht="14.25" spans="1:11">
      <c r="A16" s="409" t="s">
        <v>104</v>
      </c>
      <c r="B16" s="406" t="s">
        <v>99</v>
      </c>
      <c r="C16" s="406" t="s">
        <v>100</v>
      </c>
      <c r="D16" s="410"/>
      <c r="E16" s="411" t="s">
        <v>105</v>
      </c>
      <c r="F16" s="406" t="s">
        <v>99</v>
      </c>
      <c r="G16" s="406" t="s">
        <v>100</v>
      </c>
      <c r="H16" s="412"/>
      <c r="I16" s="411" t="s">
        <v>106</v>
      </c>
      <c r="J16" s="406" t="s">
        <v>99</v>
      </c>
      <c r="K16" s="452" t="s">
        <v>100</v>
      </c>
    </row>
    <row r="17" customHeight="1" spans="1:22">
      <c r="A17" s="309" t="s">
        <v>107</v>
      </c>
      <c r="B17" s="298" t="s">
        <v>99</v>
      </c>
      <c r="C17" s="298" t="s">
        <v>100</v>
      </c>
      <c r="D17" s="413"/>
      <c r="E17" s="342" t="s">
        <v>108</v>
      </c>
      <c r="F17" s="298" t="s">
        <v>99</v>
      </c>
      <c r="G17" s="298" t="s">
        <v>100</v>
      </c>
      <c r="H17" s="414"/>
      <c r="I17" s="342" t="s">
        <v>109</v>
      </c>
      <c r="J17" s="298" t="s">
        <v>99</v>
      </c>
      <c r="K17" s="299" t="s">
        <v>100</v>
      </c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</row>
    <row r="18" ht="18" customHeight="1" spans="1:11">
      <c r="A18" s="415" t="s">
        <v>110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54"/>
    </row>
    <row r="19" s="396" customFormat="1" ht="18" customHeight="1" spans="1:11">
      <c r="A19" s="402" t="s">
        <v>111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51"/>
    </row>
    <row r="20" customHeight="1" spans="1:11">
      <c r="A20" s="417" t="s">
        <v>112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55"/>
    </row>
    <row r="21" ht="21.75" customHeight="1" spans="1:11">
      <c r="A21" s="419" t="s">
        <v>113</v>
      </c>
      <c r="B21" s="342" t="s">
        <v>114</v>
      </c>
      <c r="C21" s="342" t="s">
        <v>115</v>
      </c>
      <c r="D21" s="342" t="s">
        <v>116</v>
      </c>
      <c r="E21" s="342" t="s">
        <v>117</v>
      </c>
      <c r="F21" s="342" t="s">
        <v>118</v>
      </c>
      <c r="G21" s="342" t="s">
        <v>119</v>
      </c>
      <c r="H21" s="342" t="s">
        <v>120</v>
      </c>
      <c r="I21" s="342" t="s">
        <v>121</v>
      </c>
      <c r="J21" s="342" t="s">
        <v>122</v>
      </c>
      <c r="K21" s="378" t="s">
        <v>123</v>
      </c>
    </row>
    <row r="22" customHeight="1" spans="1:11">
      <c r="A22" s="313" t="s">
        <v>124</v>
      </c>
      <c r="B22" s="420"/>
      <c r="C22" s="420"/>
      <c r="D22" s="420">
        <v>1</v>
      </c>
      <c r="E22" s="420">
        <v>1</v>
      </c>
      <c r="F22" s="420">
        <v>1</v>
      </c>
      <c r="G22" s="420">
        <v>1</v>
      </c>
      <c r="H22" s="420">
        <v>1</v>
      </c>
      <c r="I22" s="420">
        <v>1</v>
      </c>
      <c r="J22" s="420"/>
      <c r="K22" s="456"/>
    </row>
    <row r="23" customHeight="1" spans="1:11">
      <c r="A23" s="313" t="s">
        <v>125</v>
      </c>
      <c r="B23" s="420"/>
      <c r="C23" s="420"/>
      <c r="D23" s="420">
        <v>1</v>
      </c>
      <c r="E23" s="420">
        <v>1</v>
      </c>
      <c r="F23" s="420">
        <v>1</v>
      </c>
      <c r="G23" s="420">
        <v>1</v>
      </c>
      <c r="H23" s="420">
        <v>1</v>
      </c>
      <c r="I23" s="420">
        <v>1</v>
      </c>
      <c r="J23" s="420"/>
      <c r="K23" s="457"/>
    </row>
    <row r="24" customHeight="1" spans="1:11">
      <c r="A24" s="313" t="s">
        <v>126</v>
      </c>
      <c r="B24" s="420"/>
      <c r="C24" s="420"/>
      <c r="D24" s="420">
        <v>1</v>
      </c>
      <c r="E24" s="420">
        <v>1</v>
      </c>
      <c r="F24" s="420">
        <v>1</v>
      </c>
      <c r="G24" s="420">
        <v>1</v>
      </c>
      <c r="H24" s="420">
        <v>1</v>
      </c>
      <c r="I24" s="420">
        <v>1</v>
      </c>
      <c r="J24" s="420"/>
      <c r="K24" s="457"/>
    </row>
    <row r="25" customHeight="1" spans="1:11">
      <c r="A25" s="313" t="s">
        <v>127</v>
      </c>
      <c r="B25" s="420"/>
      <c r="C25" s="420"/>
      <c r="D25" s="420">
        <v>1</v>
      </c>
      <c r="E25" s="420">
        <v>1</v>
      </c>
      <c r="F25" s="420">
        <v>1</v>
      </c>
      <c r="G25" s="420">
        <v>1</v>
      </c>
      <c r="H25" s="420">
        <v>1</v>
      </c>
      <c r="I25" s="420">
        <v>1</v>
      </c>
      <c r="J25" s="420"/>
      <c r="K25" s="457"/>
    </row>
    <row r="26" customHeight="1" spans="1:11">
      <c r="A26" s="313"/>
      <c r="B26" s="420"/>
      <c r="C26" s="420"/>
      <c r="D26" s="420"/>
      <c r="E26" s="420"/>
      <c r="F26" s="420"/>
      <c r="G26" s="420"/>
      <c r="H26" s="420"/>
      <c r="I26" s="420"/>
      <c r="J26" s="420"/>
      <c r="K26" s="457"/>
    </row>
    <row r="27" customHeight="1" spans="1:11">
      <c r="A27" s="313"/>
      <c r="B27" s="420"/>
      <c r="C27" s="420"/>
      <c r="D27" s="420"/>
      <c r="E27" s="420"/>
      <c r="F27" s="420"/>
      <c r="G27" s="420"/>
      <c r="H27" s="420"/>
      <c r="I27" s="420"/>
      <c r="J27" s="420"/>
      <c r="K27" s="458"/>
    </row>
    <row r="28" customHeight="1" spans="1:11">
      <c r="A28" s="313"/>
      <c r="B28" s="420"/>
      <c r="C28" s="420"/>
      <c r="D28" s="420"/>
      <c r="E28" s="420"/>
      <c r="F28" s="420"/>
      <c r="G28" s="420"/>
      <c r="H28" s="420"/>
      <c r="I28" s="420"/>
      <c r="J28" s="420"/>
      <c r="K28" s="458"/>
    </row>
    <row r="29" ht="18" customHeight="1" spans="1:11">
      <c r="A29" s="421" t="s">
        <v>128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59"/>
    </row>
    <row r="30" ht="18.75" customHeight="1" spans="1:11">
      <c r="A30" s="423" t="s">
        <v>129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60"/>
    </row>
    <row r="31" ht="18.75" customHeight="1" spans="1:11">
      <c r="A31" s="425"/>
      <c r="B31" s="426"/>
      <c r="C31" s="426"/>
      <c r="D31" s="426"/>
      <c r="E31" s="426"/>
      <c r="F31" s="426"/>
      <c r="G31" s="426"/>
      <c r="H31" s="426"/>
      <c r="I31" s="426"/>
      <c r="J31" s="426"/>
      <c r="K31" s="461"/>
    </row>
    <row r="32" ht="18" customHeight="1" spans="1:11">
      <c r="A32" s="421" t="s">
        <v>130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59"/>
    </row>
    <row r="33" ht="14.25" spans="1:11">
      <c r="A33" s="427" t="s">
        <v>131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62"/>
    </row>
    <row r="34" ht="15" spans="1:11">
      <c r="A34" s="196" t="s">
        <v>132</v>
      </c>
      <c r="B34" s="198"/>
      <c r="C34" s="298" t="s">
        <v>67</v>
      </c>
      <c r="D34" s="298" t="s">
        <v>68</v>
      </c>
      <c r="E34" s="429" t="s">
        <v>133</v>
      </c>
      <c r="F34" s="430"/>
      <c r="G34" s="430"/>
      <c r="H34" s="430"/>
      <c r="I34" s="430"/>
      <c r="J34" s="430"/>
      <c r="K34" s="463"/>
    </row>
    <row r="35" ht="15" spans="1:11">
      <c r="A35" s="431" t="s">
        <v>134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</row>
    <row r="36" ht="14.25" spans="1:11">
      <c r="A36" s="432" t="s">
        <v>135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64"/>
    </row>
    <row r="37" ht="14.25" spans="1:11">
      <c r="A37" s="349" t="s">
        <v>136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4.25" spans="1:11">
      <c r="A38" s="349" t="s">
        <v>137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4.25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4.25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4.25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4.25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5" spans="1:11">
      <c r="A43" s="344" t="s">
        <v>138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ht="15" spans="1:11">
      <c r="A44" s="402" t="s">
        <v>139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51"/>
    </row>
    <row r="45" ht="14.25" spans="1:11">
      <c r="A45" s="409" t="s">
        <v>140</v>
      </c>
      <c r="B45" s="406" t="s">
        <v>99</v>
      </c>
      <c r="C45" s="406" t="s">
        <v>100</v>
      </c>
      <c r="D45" s="406" t="s">
        <v>92</v>
      </c>
      <c r="E45" s="411" t="s">
        <v>141</v>
      </c>
      <c r="F45" s="406" t="s">
        <v>99</v>
      </c>
      <c r="G45" s="406" t="s">
        <v>100</v>
      </c>
      <c r="H45" s="406" t="s">
        <v>92</v>
      </c>
      <c r="I45" s="411" t="s">
        <v>142</v>
      </c>
      <c r="J45" s="406" t="s">
        <v>99</v>
      </c>
      <c r="K45" s="452" t="s">
        <v>100</v>
      </c>
    </row>
    <row r="46" ht="14.25" spans="1:11">
      <c r="A46" s="309" t="s">
        <v>91</v>
      </c>
      <c r="B46" s="298" t="s">
        <v>99</v>
      </c>
      <c r="C46" s="298" t="s">
        <v>100</v>
      </c>
      <c r="D46" s="298" t="s">
        <v>92</v>
      </c>
      <c r="E46" s="342" t="s">
        <v>98</v>
      </c>
      <c r="F46" s="298" t="s">
        <v>99</v>
      </c>
      <c r="G46" s="298" t="s">
        <v>100</v>
      </c>
      <c r="H46" s="298" t="s">
        <v>92</v>
      </c>
      <c r="I46" s="342" t="s">
        <v>109</v>
      </c>
      <c r="J46" s="298" t="s">
        <v>99</v>
      </c>
      <c r="K46" s="299" t="s">
        <v>100</v>
      </c>
    </row>
    <row r="47" ht="15" spans="1:11">
      <c r="A47" s="317" t="s">
        <v>102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68"/>
    </row>
    <row r="48" ht="15" spans="1:11">
      <c r="A48" s="431" t="s">
        <v>143</v>
      </c>
      <c r="B48" s="431"/>
      <c r="C48" s="431"/>
      <c r="D48" s="431"/>
      <c r="E48" s="431"/>
      <c r="F48" s="431"/>
      <c r="G48" s="431"/>
      <c r="H48" s="431"/>
      <c r="I48" s="431"/>
      <c r="J48" s="431"/>
      <c r="K48" s="431"/>
    </row>
    <row r="49" ht="15" spans="1:11">
      <c r="A49" s="432"/>
      <c r="B49" s="433"/>
      <c r="C49" s="433"/>
      <c r="D49" s="433"/>
      <c r="E49" s="433"/>
      <c r="F49" s="433"/>
      <c r="G49" s="433"/>
      <c r="H49" s="433"/>
      <c r="I49" s="433"/>
      <c r="J49" s="433"/>
      <c r="K49" s="464"/>
    </row>
    <row r="50" ht="15" spans="1:11">
      <c r="A50" s="434" t="s">
        <v>144</v>
      </c>
      <c r="B50" s="435" t="s">
        <v>145</v>
      </c>
      <c r="C50" s="435"/>
      <c r="D50" s="436" t="s">
        <v>146</v>
      </c>
      <c r="E50" s="437" t="s">
        <v>147</v>
      </c>
      <c r="F50" s="438" t="s">
        <v>148</v>
      </c>
      <c r="G50" s="439">
        <v>44890</v>
      </c>
      <c r="H50" s="440" t="s">
        <v>149</v>
      </c>
      <c r="I50" s="465"/>
      <c r="J50" s="466"/>
      <c r="K50" s="467"/>
    </row>
    <row r="51" ht="15" spans="1:11">
      <c r="A51" s="431" t="s">
        <v>150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31"/>
    </row>
    <row r="52" ht="15" spans="1:11">
      <c r="A52" s="441"/>
      <c r="B52" s="442"/>
      <c r="C52" s="442"/>
      <c r="D52" s="442"/>
      <c r="E52" s="442"/>
      <c r="F52" s="442"/>
      <c r="G52" s="442"/>
      <c r="H52" s="442"/>
      <c r="I52" s="442"/>
      <c r="J52" s="442"/>
      <c r="K52" s="468"/>
    </row>
    <row r="53" ht="15" spans="1:11">
      <c r="A53" s="434" t="s">
        <v>144</v>
      </c>
      <c r="B53" s="435" t="s">
        <v>145</v>
      </c>
      <c r="C53" s="435"/>
      <c r="D53" s="436" t="s">
        <v>146</v>
      </c>
      <c r="E53" s="443"/>
      <c r="F53" s="438" t="s">
        <v>151</v>
      </c>
      <c r="G53" s="439"/>
      <c r="H53" s="440" t="s">
        <v>149</v>
      </c>
      <c r="I53" s="465"/>
      <c r="J53" s="466"/>
      <c r="K53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72" t="s">
        <v>152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5"/>
      <c r="J2" s="276" t="s">
        <v>57</v>
      </c>
      <c r="K2" s="125" t="s">
        <v>153</v>
      </c>
      <c r="L2" s="125"/>
      <c r="M2" s="125"/>
      <c r="N2" s="125"/>
      <c r="O2" s="277"/>
    </row>
    <row r="3" s="120" customFormat="1" ht="16" customHeight="1" spans="1:15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4"/>
      <c r="J3" s="165" t="s">
        <v>156</v>
      </c>
      <c r="K3" s="165"/>
      <c r="L3" s="165"/>
      <c r="M3" s="165"/>
      <c r="N3" s="165"/>
      <c r="O3" s="278"/>
    </row>
    <row r="4" s="120" customFormat="1" ht="16" customHeight="1" spans="1:15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118</v>
      </c>
      <c r="K4" s="168" t="s">
        <v>119</v>
      </c>
      <c r="L4" s="168" t="s">
        <v>120</v>
      </c>
      <c r="M4" s="168"/>
      <c r="N4" s="168"/>
      <c r="O4" s="279"/>
    </row>
    <row r="5" s="120" customFormat="1" ht="16" customHeight="1" spans="1:15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4"/>
      <c r="J5" s="389" t="s">
        <v>163</v>
      </c>
      <c r="K5" s="389" t="s">
        <v>163</v>
      </c>
      <c r="L5" s="389" t="s">
        <v>163</v>
      </c>
      <c r="M5" s="389"/>
      <c r="N5" s="389"/>
      <c r="O5" s="390"/>
    </row>
    <row r="6" s="120" customFormat="1" ht="16" customHeight="1" spans="1:15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165</v>
      </c>
      <c r="K6" s="152" t="s">
        <v>166</v>
      </c>
      <c r="L6" s="152" t="s">
        <v>165</v>
      </c>
      <c r="M6" s="173"/>
      <c r="N6" s="173"/>
      <c r="O6" s="391"/>
    </row>
    <row r="7" s="120" customFormat="1" ht="16" customHeight="1" spans="1:15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168</v>
      </c>
      <c r="K7" s="152" t="s">
        <v>166</v>
      </c>
      <c r="L7" s="152" t="s">
        <v>169</v>
      </c>
      <c r="M7" s="152"/>
      <c r="N7" s="152"/>
      <c r="O7" s="281"/>
    </row>
    <row r="8" s="120" customFormat="1" ht="16" customHeight="1" spans="1:15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166</v>
      </c>
      <c r="K8" s="152" t="s">
        <v>172</v>
      </c>
      <c r="L8" s="152" t="s">
        <v>166</v>
      </c>
      <c r="M8" s="152"/>
      <c r="N8" s="152"/>
      <c r="O8" s="281"/>
    </row>
    <row r="9" s="120" customFormat="1" ht="16" customHeight="1" spans="1:15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175</v>
      </c>
      <c r="K9" s="152" t="s">
        <v>175</v>
      </c>
      <c r="L9" s="152" t="s">
        <v>166</v>
      </c>
      <c r="M9" s="173"/>
      <c r="N9" s="173"/>
      <c r="O9" s="391"/>
    </row>
    <row r="10" s="120" customFormat="1" ht="16" customHeight="1" spans="1:15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177</v>
      </c>
      <c r="K10" s="152" t="s">
        <v>178</v>
      </c>
      <c r="L10" s="152" t="s">
        <v>179</v>
      </c>
      <c r="M10" s="173"/>
      <c r="N10" s="173"/>
      <c r="O10" s="391"/>
    </row>
    <row r="11" s="120" customFormat="1" ht="16" customHeight="1" spans="1:15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181</v>
      </c>
      <c r="K11" s="152" t="s">
        <v>182</v>
      </c>
      <c r="L11" s="152" t="s">
        <v>183</v>
      </c>
      <c r="M11" s="173"/>
      <c r="N11" s="173"/>
      <c r="O11" s="391"/>
    </row>
    <row r="12" s="120" customFormat="1" ht="16" customHeight="1" spans="1:15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185</v>
      </c>
      <c r="K12" s="152" t="s">
        <v>186</v>
      </c>
      <c r="L12" s="152" t="s">
        <v>187</v>
      </c>
      <c r="M12" s="173"/>
      <c r="N12" s="173"/>
      <c r="O12" s="391"/>
    </row>
    <row r="13" s="120" customFormat="1" ht="16" customHeight="1" spans="1:15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185</v>
      </c>
      <c r="K13" s="152" t="s">
        <v>185</v>
      </c>
      <c r="L13" s="152" t="s">
        <v>189</v>
      </c>
      <c r="M13" s="173"/>
      <c r="N13" s="173"/>
      <c r="O13" s="391"/>
    </row>
    <row r="14" s="120" customFormat="1" ht="16" customHeight="1" spans="1:15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166</v>
      </c>
      <c r="K14" s="152" t="s">
        <v>166</v>
      </c>
      <c r="L14" s="152" t="s">
        <v>191</v>
      </c>
      <c r="M14" s="173"/>
      <c r="N14" s="173"/>
      <c r="O14" s="391"/>
    </row>
    <row r="15" s="120" customFormat="1" ht="16" customHeight="1" spans="1:15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185</v>
      </c>
      <c r="K15" s="152" t="s">
        <v>185</v>
      </c>
      <c r="L15" s="152" t="s">
        <v>189</v>
      </c>
      <c r="M15" s="173"/>
      <c r="N15" s="173"/>
      <c r="O15" s="391"/>
    </row>
    <row r="16" s="120" customFormat="1" ht="16" customHeight="1" spans="1:15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185</v>
      </c>
      <c r="K16" s="152" t="s">
        <v>185</v>
      </c>
      <c r="L16" s="152" t="s">
        <v>185</v>
      </c>
      <c r="M16" s="173"/>
      <c r="N16" s="173"/>
      <c r="O16" s="391"/>
    </row>
    <row r="17" s="120" customFormat="1" ht="16" customHeight="1" spans="1:15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195</v>
      </c>
      <c r="K17" s="152" t="s">
        <v>182</v>
      </c>
      <c r="L17" s="152" t="s">
        <v>196</v>
      </c>
      <c r="M17" s="173"/>
      <c r="N17" s="173"/>
      <c r="O17" s="391"/>
    </row>
    <row r="18" s="120" customFormat="1" ht="16" customHeight="1" spans="1:15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185</v>
      </c>
      <c r="K18" s="152" t="s">
        <v>185</v>
      </c>
      <c r="L18" s="152" t="s">
        <v>185</v>
      </c>
      <c r="M18" s="173"/>
      <c r="N18" s="173"/>
      <c r="O18" s="391"/>
    </row>
    <row r="19" s="120" customFormat="1" ht="16" customHeight="1" spans="1:15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185</v>
      </c>
      <c r="K19" s="152" t="s">
        <v>185</v>
      </c>
      <c r="L19" s="152" t="s">
        <v>185</v>
      </c>
      <c r="M19" s="173"/>
      <c r="N19" s="173"/>
      <c r="O19" s="391"/>
    </row>
    <row r="20" s="120" customFormat="1" ht="16" customHeight="1" spans="1:15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185</v>
      </c>
      <c r="K20" s="152" t="s">
        <v>185</v>
      </c>
      <c r="L20" s="152" t="s">
        <v>185</v>
      </c>
      <c r="M20" s="173"/>
      <c r="N20" s="173"/>
      <c r="O20" s="391"/>
    </row>
    <row r="21" s="120" customFormat="1" ht="16" customHeight="1" spans="1:15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201</v>
      </c>
      <c r="K21" s="152" t="s">
        <v>182</v>
      </c>
      <c r="L21" s="152" t="s">
        <v>202</v>
      </c>
      <c r="M21" s="173"/>
      <c r="N21" s="173"/>
      <c r="O21" s="391"/>
    </row>
    <row r="22" s="120" customFormat="1" ht="16" customHeight="1" spans="1:15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185</v>
      </c>
      <c r="K22" s="152" t="s">
        <v>185</v>
      </c>
      <c r="L22" s="152" t="s">
        <v>185</v>
      </c>
      <c r="M22" s="173"/>
      <c r="N22" s="173"/>
      <c r="O22" s="391"/>
    </row>
    <row r="23" s="120" customFormat="1" ht="16" customHeight="1" spans="1:15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185</v>
      </c>
      <c r="K23" s="152" t="s">
        <v>185</v>
      </c>
      <c r="L23" s="152" t="s">
        <v>185</v>
      </c>
      <c r="M23" s="173"/>
      <c r="N23" s="173"/>
      <c r="O23" s="391"/>
    </row>
    <row r="24" s="120" customFormat="1" ht="16" customHeight="1" spans="1:15">
      <c r="A24" s="261"/>
      <c r="B24" s="262"/>
      <c r="C24" s="262"/>
      <c r="D24" s="263"/>
      <c r="E24" s="262"/>
      <c r="F24" s="262"/>
      <c r="G24" s="262"/>
      <c r="H24" s="262"/>
      <c r="I24" s="392"/>
      <c r="J24" s="393"/>
      <c r="K24" s="393"/>
      <c r="L24" s="394"/>
      <c r="M24" s="393"/>
      <c r="N24" s="393"/>
      <c r="O24" s="395"/>
    </row>
    <row r="25" s="120" customFormat="1" ht="14.25" spans="1:15">
      <c r="A25" s="158" t="s">
        <v>205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="120" customFormat="1" ht="14.25" spans="1:15">
      <c r="A26" s="120" t="s">
        <v>206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="120" customFormat="1" ht="14.25" spans="1:14">
      <c r="A27" s="159"/>
      <c r="B27" s="159"/>
      <c r="C27" s="159"/>
      <c r="D27" s="159"/>
      <c r="E27" s="159"/>
      <c r="F27" s="159"/>
      <c r="G27" s="159"/>
      <c r="H27" s="159"/>
      <c r="I27" s="159"/>
      <c r="J27" s="158" t="s">
        <v>207</v>
      </c>
      <c r="K27" s="284"/>
      <c r="L27" s="158" t="s">
        <v>208</v>
      </c>
      <c r="M27" s="158"/>
      <c r="N27" s="158" t="s">
        <v>209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B4" sqref="B4:C4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210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5"/>
      <c r="J2" s="365"/>
      <c r="K2" s="366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4" t="s">
        <v>61</v>
      </c>
      <c r="I3" s="295"/>
      <c r="J3" s="295"/>
      <c r="K3" s="296"/>
    </row>
    <row r="4" customHeight="1" spans="1:11">
      <c r="A4" s="297" t="s">
        <v>62</v>
      </c>
      <c r="B4" s="298" t="s">
        <v>63</v>
      </c>
      <c r="C4" s="299"/>
      <c r="D4" s="297" t="s">
        <v>64</v>
      </c>
      <c r="E4" s="300"/>
      <c r="F4" s="301" t="s">
        <v>65</v>
      </c>
      <c r="G4" s="302"/>
      <c r="H4" s="297" t="s">
        <v>211</v>
      </c>
      <c r="I4" s="300"/>
      <c r="J4" s="298" t="s">
        <v>67</v>
      </c>
      <c r="K4" s="299" t="s">
        <v>68</v>
      </c>
    </row>
    <row r="5" customHeight="1" spans="1:11">
      <c r="A5" s="303" t="s">
        <v>69</v>
      </c>
      <c r="B5" s="298" t="s">
        <v>70</v>
      </c>
      <c r="C5" s="299"/>
      <c r="D5" s="297" t="s">
        <v>71</v>
      </c>
      <c r="E5" s="300"/>
      <c r="F5" s="301" t="s">
        <v>72</v>
      </c>
      <c r="G5" s="302"/>
      <c r="H5" s="297" t="s">
        <v>212</v>
      </c>
      <c r="I5" s="300"/>
      <c r="J5" s="298" t="s">
        <v>67</v>
      </c>
      <c r="K5" s="299" t="s">
        <v>68</v>
      </c>
    </row>
    <row r="6" customHeight="1" spans="1:11">
      <c r="A6" s="297" t="s">
        <v>74</v>
      </c>
      <c r="B6" s="304">
        <v>4</v>
      </c>
      <c r="C6" s="305">
        <v>6</v>
      </c>
      <c r="D6" s="303" t="s">
        <v>75</v>
      </c>
      <c r="E6" s="306"/>
      <c r="F6" s="307" t="s">
        <v>76</v>
      </c>
      <c r="G6" s="308"/>
      <c r="H6" s="309" t="s">
        <v>213</v>
      </c>
      <c r="I6" s="342"/>
      <c r="J6" s="342"/>
      <c r="K6" s="367"/>
    </row>
    <row r="7" customHeight="1" spans="1:11">
      <c r="A7" s="297" t="s">
        <v>78</v>
      </c>
      <c r="B7" s="310">
        <v>16593</v>
      </c>
      <c r="C7" s="311"/>
      <c r="D7" s="303" t="s">
        <v>79</v>
      </c>
      <c r="E7" s="312"/>
      <c r="F7" s="307" t="s">
        <v>80</v>
      </c>
      <c r="G7" s="308"/>
      <c r="H7" s="313"/>
      <c r="I7" s="298"/>
      <c r="J7" s="298"/>
      <c r="K7" s="299"/>
    </row>
    <row r="8" customHeight="1" spans="1:11">
      <c r="A8" s="314" t="s">
        <v>82</v>
      </c>
      <c r="B8" s="315"/>
      <c r="C8" s="316"/>
      <c r="D8" s="317" t="s">
        <v>83</v>
      </c>
      <c r="E8" s="318"/>
      <c r="F8" s="319" t="s">
        <v>84</v>
      </c>
      <c r="G8" s="320"/>
      <c r="H8" s="317"/>
      <c r="I8" s="318"/>
      <c r="J8" s="318"/>
      <c r="K8" s="368"/>
    </row>
    <row r="9" customHeight="1" spans="1:11">
      <c r="A9" s="321" t="s">
        <v>214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customHeight="1" spans="1:11">
      <c r="A10" s="322" t="s">
        <v>88</v>
      </c>
      <c r="B10" s="323" t="s">
        <v>89</v>
      </c>
      <c r="C10" s="324" t="s">
        <v>90</v>
      </c>
      <c r="D10" s="325"/>
      <c r="E10" s="326" t="s">
        <v>93</v>
      </c>
      <c r="F10" s="323" t="s">
        <v>89</v>
      </c>
      <c r="G10" s="324" t="s">
        <v>90</v>
      </c>
      <c r="H10" s="323"/>
      <c r="I10" s="326" t="s">
        <v>91</v>
      </c>
      <c r="J10" s="323" t="s">
        <v>89</v>
      </c>
      <c r="K10" s="369" t="s">
        <v>90</v>
      </c>
    </row>
    <row r="11" customHeight="1" spans="1:11">
      <c r="A11" s="303" t="s">
        <v>94</v>
      </c>
      <c r="B11" s="327" t="s">
        <v>89</v>
      </c>
      <c r="C11" s="298" t="s">
        <v>90</v>
      </c>
      <c r="D11" s="312"/>
      <c r="E11" s="306" t="s">
        <v>96</v>
      </c>
      <c r="F11" s="327" t="s">
        <v>89</v>
      </c>
      <c r="G11" s="298" t="s">
        <v>90</v>
      </c>
      <c r="H11" s="327"/>
      <c r="I11" s="306" t="s">
        <v>101</v>
      </c>
      <c r="J11" s="327" t="s">
        <v>89</v>
      </c>
      <c r="K11" s="299" t="s">
        <v>90</v>
      </c>
    </row>
    <row r="12" customHeight="1" spans="1:11">
      <c r="A12" s="317" t="s">
        <v>205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68"/>
    </row>
    <row r="13" customHeight="1" spans="1:11">
      <c r="A13" s="328" t="s">
        <v>215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customHeight="1" spans="1:11">
      <c r="A14" s="329" t="s">
        <v>216</v>
      </c>
      <c r="B14" s="330"/>
      <c r="C14" s="330"/>
      <c r="D14" s="330"/>
      <c r="E14" s="330"/>
      <c r="F14" s="330"/>
      <c r="G14" s="330"/>
      <c r="H14" s="330"/>
      <c r="I14" s="370"/>
      <c r="J14" s="370"/>
      <c r="K14" s="371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2"/>
      <c r="J15" s="373"/>
      <c r="K15" s="374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5"/>
    </row>
    <row r="17" customHeight="1" spans="1:11">
      <c r="A17" s="328" t="s">
        <v>217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customHeight="1" spans="1:11">
      <c r="A18" s="329" t="s">
        <v>218</v>
      </c>
      <c r="B18" s="330"/>
      <c r="C18" s="330"/>
      <c r="D18" s="330"/>
      <c r="E18" s="330"/>
      <c r="F18" s="330"/>
      <c r="G18" s="330"/>
      <c r="H18" s="330"/>
      <c r="I18" s="370"/>
      <c r="J18" s="370"/>
      <c r="K18" s="371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2"/>
      <c r="J19" s="373"/>
      <c r="K19" s="374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5"/>
    </row>
    <row r="21" customHeight="1" spans="1:11">
      <c r="A21" s="337" t="s">
        <v>130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84" t="s">
        <v>131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customHeight="1" spans="1:11">
      <c r="A23" s="196" t="s">
        <v>132</v>
      </c>
      <c r="B23" s="198"/>
      <c r="C23" s="298" t="s">
        <v>67</v>
      </c>
      <c r="D23" s="298" t="s">
        <v>68</v>
      </c>
      <c r="E23" s="195"/>
      <c r="F23" s="195"/>
      <c r="G23" s="195"/>
      <c r="H23" s="195"/>
      <c r="I23" s="195"/>
      <c r="J23" s="195"/>
      <c r="K23" s="242"/>
    </row>
    <row r="24" customHeight="1" spans="1:11">
      <c r="A24" s="338" t="s">
        <v>219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76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7"/>
    </row>
    <row r="26" customHeight="1" spans="1:11">
      <c r="A26" s="321" t="s">
        <v>139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customHeight="1" spans="1:11">
      <c r="A27" s="291" t="s">
        <v>140</v>
      </c>
      <c r="B27" s="324" t="s">
        <v>99</v>
      </c>
      <c r="C27" s="324" t="s">
        <v>100</v>
      </c>
      <c r="D27" s="324" t="s">
        <v>92</v>
      </c>
      <c r="E27" s="292" t="s">
        <v>141</v>
      </c>
      <c r="F27" s="324" t="s">
        <v>99</v>
      </c>
      <c r="G27" s="324" t="s">
        <v>100</v>
      </c>
      <c r="H27" s="324" t="s">
        <v>92</v>
      </c>
      <c r="I27" s="292" t="s">
        <v>142</v>
      </c>
      <c r="J27" s="324" t="s">
        <v>99</v>
      </c>
      <c r="K27" s="369" t="s">
        <v>100</v>
      </c>
    </row>
    <row r="28" customHeight="1" spans="1:11">
      <c r="A28" s="309" t="s">
        <v>91</v>
      </c>
      <c r="B28" s="298" t="s">
        <v>99</v>
      </c>
      <c r="C28" s="298" t="s">
        <v>100</v>
      </c>
      <c r="D28" s="298" t="s">
        <v>92</v>
      </c>
      <c r="E28" s="342" t="s">
        <v>98</v>
      </c>
      <c r="F28" s="298" t="s">
        <v>99</v>
      </c>
      <c r="G28" s="298" t="s">
        <v>100</v>
      </c>
      <c r="H28" s="298" t="s">
        <v>92</v>
      </c>
      <c r="I28" s="342" t="s">
        <v>109</v>
      </c>
      <c r="J28" s="298" t="s">
        <v>99</v>
      </c>
      <c r="K28" s="299" t="s">
        <v>100</v>
      </c>
    </row>
    <row r="29" customHeight="1" spans="1:11">
      <c r="A29" s="297" t="s">
        <v>102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8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9"/>
    </row>
    <row r="31" customHeight="1" spans="1:11">
      <c r="A31" s="346" t="s">
        <v>220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17.25" customHeight="1" spans="1:11">
      <c r="A32" s="347" t="s">
        <v>221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0"/>
    </row>
    <row r="33" ht="17.25" customHeight="1" spans="1:11">
      <c r="A33" s="349" t="s">
        <v>222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81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1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1"/>
    </row>
    <row r="36" ht="17.25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7.25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7.25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7.25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7.25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7.25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7.25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7.25" customHeight="1" spans="1:11">
      <c r="A43" s="344" t="s">
        <v>138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customHeight="1" spans="1:11">
      <c r="A44" s="346" t="s">
        <v>223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205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2"/>
    </row>
    <row r="46" ht="18" customHeight="1" spans="1:1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82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7"/>
    </row>
    <row r="48" ht="21" customHeight="1" spans="1:11">
      <c r="A48" s="353" t="s">
        <v>144</v>
      </c>
      <c r="B48" s="354" t="s">
        <v>145</v>
      </c>
      <c r="C48" s="354"/>
      <c r="D48" s="355" t="s">
        <v>146</v>
      </c>
      <c r="E48" s="356"/>
      <c r="F48" s="355" t="s">
        <v>148</v>
      </c>
      <c r="G48" s="357"/>
      <c r="H48" s="358" t="s">
        <v>149</v>
      </c>
      <c r="I48" s="358"/>
      <c r="J48" s="354"/>
      <c r="K48" s="383"/>
    </row>
    <row r="49" customHeight="1" spans="1:11">
      <c r="A49" s="359" t="s">
        <v>150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4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5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6"/>
    </row>
    <row r="52" ht="21" customHeight="1" spans="1:11">
      <c r="A52" s="353" t="s">
        <v>144</v>
      </c>
      <c r="B52" s="354" t="s">
        <v>145</v>
      </c>
      <c r="C52" s="354"/>
      <c r="D52" s="355" t="s">
        <v>146</v>
      </c>
      <c r="E52" s="355"/>
      <c r="F52" s="355" t="s">
        <v>148</v>
      </c>
      <c r="G52" s="355"/>
      <c r="H52" s="358" t="s">
        <v>149</v>
      </c>
      <c r="I52" s="358"/>
      <c r="J52" s="387"/>
      <c r="K52" s="3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N8" sqref="N8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72" t="s">
        <v>152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5"/>
      <c r="J2" s="276" t="s">
        <v>57</v>
      </c>
      <c r="K2" s="125" t="s">
        <v>224</v>
      </c>
      <c r="L2" s="125"/>
      <c r="M2" s="125"/>
      <c r="N2" s="125"/>
      <c r="O2" s="125"/>
      <c r="P2" s="277"/>
    </row>
    <row r="3" s="120" customFormat="1" ht="16" customHeight="1" spans="1:16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4"/>
      <c r="J3" s="165" t="s">
        <v>156</v>
      </c>
      <c r="K3" s="165"/>
      <c r="L3" s="165"/>
      <c r="M3" s="165"/>
      <c r="N3" s="165"/>
      <c r="O3" s="165"/>
      <c r="P3" s="278"/>
    </row>
    <row r="4" s="120" customFormat="1" ht="16" customHeight="1" spans="1:16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125</v>
      </c>
      <c r="K4" s="168" t="s">
        <v>126</v>
      </c>
      <c r="L4" s="168" t="s">
        <v>225</v>
      </c>
      <c r="M4" s="168" t="s">
        <v>127</v>
      </c>
      <c r="N4" s="168" t="s">
        <v>126</v>
      </c>
      <c r="O4" s="168" t="s">
        <v>225</v>
      </c>
      <c r="P4" s="279"/>
    </row>
    <row r="5" s="120" customFormat="1" ht="16" customHeight="1" spans="1:16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4"/>
      <c r="J5" s="129" t="s">
        <v>226</v>
      </c>
      <c r="K5" s="130" t="s">
        <v>227</v>
      </c>
      <c r="L5" s="130" t="s">
        <v>228</v>
      </c>
      <c r="M5" s="130" t="s">
        <v>229</v>
      </c>
      <c r="N5" s="130" t="s">
        <v>230</v>
      </c>
      <c r="O5" s="130" t="s">
        <v>231</v>
      </c>
      <c r="P5" s="280" t="s">
        <v>122</v>
      </c>
    </row>
    <row r="6" s="120" customFormat="1" ht="16" customHeight="1" spans="1:16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232</v>
      </c>
      <c r="K6" s="152" t="s">
        <v>233</v>
      </c>
      <c r="L6" s="152" t="s">
        <v>234</v>
      </c>
      <c r="M6" s="152" t="s">
        <v>235</v>
      </c>
      <c r="N6" s="152" t="s">
        <v>236</v>
      </c>
      <c r="O6" s="152" t="s">
        <v>237</v>
      </c>
      <c r="P6" s="281"/>
    </row>
    <row r="7" s="120" customFormat="1" ht="16" customHeight="1" spans="1:16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238</v>
      </c>
      <c r="K7" s="152" t="s">
        <v>239</v>
      </c>
      <c r="L7" s="152" t="s">
        <v>240</v>
      </c>
      <c r="M7" s="152" t="s">
        <v>241</v>
      </c>
      <c r="N7" s="152" t="s">
        <v>242</v>
      </c>
      <c r="O7" s="152" t="s">
        <v>243</v>
      </c>
      <c r="P7" s="281"/>
    </row>
    <row r="8" s="120" customFormat="1" ht="16" customHeight="1" spans="1:16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238</v>
      </c>
      <c r="K8" s="152" t="s">
        <v>244</v>
      </c>
      <c r="L8" s="152" t="s">
        <v>185</v>
      </c>
      <c r="M8" s="152" t="s">
        <v>241</v>
      </c>
      <c r="N8" s="282" t="s">
        <v>166</v>
      </c>
      <c r="O8" s="282" t="s">
        <v>172</v>
      </c>
      <c r="P8" s="281"/>
    </row>
    <row r="9" s="120" customFormat="1" ht="16" customHeight="1" spans="1:16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232</v>
      </c>
      <c r="K9" s="152" t="s">
        <v>245</v>
      </c>
      <c r="L9" s="152" t="s">
        <v>165</v>
      </c>
      <c r="M9" s="152" t="s">
        <v>191</v>
      </c>
      <c r="N9" s="282" t="s">
        <v>246</v>
      </c>
      <c r="O9" s="282" t="s">
        <v>246</v>
      </c>
      <c r="P9" s="281"/>
    </row>
    <row r="10" s="120" customFormat="1" ht="16" customHeight="1" spans="1:16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247</v>
      </c>
      <c r="K10" s="152" t="s">
        <v>179</v>
      </c>
      <c r="L10" s="152" t="s">
        <v>238</v>
      </c>
      <c r="M10" s="152" t="s">
        <v>232</v>
      </c>
      <c r="N10" s="152" t="s">
        <v>248</v>
      </c>
      <c r="O10" s="152" t="s">
        <v>249</v>
      </c>
      <c r="P10" s="281"/>
    </row>
    <row r="11" s="120" customFormat="1" ht="16" customHeight="1" spans="1:16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250</v>
      </c>
      <c r="K11" s="152" t="s">
        <v>251</v>
      </c>
      <c r="L11" s="152" t="s">
        <v>191</v>
      </c>
      <c r="M11" s="152" t="s">
        <v>252</v>
      </c>
      <c r="N11" s="152" t="s">
        <v>253</v>
      </c>
      <c r="O11" s="152" t="s">
        <v>254</v>
      </c>
      <c r="P11" s="281"/>
    </row>
    <row r="12" s="120" customFormat="1" ht="16" customHeight="1" spans="1:16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185</v>
      </c>
      <c r="K12" s="152" t="s">
        <v>186</v>
      </c>
      <c r="L12" s="152" t="s">
        <v>187</v>
      </c>
      <c r="M12" s="152" t="s">
        <v>255</v>
      </c>
      <c r="N12" s="152" t="s">
        <v>256</v>
      </c>
      <c r="O12" s="152" t="s">
        <v>257</v>
      </c>
      <c r="P12" s="281"/>
    </row>
    <row r="13" s="120" customFormat="1" ht="16" customHeight="1" spans="1:16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185</v>
      </c>
      <c r="K13" s="152" t="s">
        <v>185</v>
      </c>
      <c r="L13" s="152" t="s">
        <v>189</v>
      </c>
      <c r="M13" s="152" t="s">
        <v>185</v>
      </c>
      <c r="N13" s="152" t="s">
        <v>185</v>
      </c>
      <c r="O13" s="152" t="s">
        <v>252</v>
      </c>
      <c r="P13" s="281"/>
    </row>
    <row r="14" s="120" customFormat="1" ht="16" customHeight="1" spans="1:16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166</v>
      </c>
      <c r="K14" s="152" t="s">
        <v>166</v>
      </c>
      <c r="L14" s="152" t="s">
        <v>191</v>
      </c>
      <c r="M14" s="152" t="s">
        <v>166</v>
      </c>
      <c r="N14" s="152" t="s">
        <v>166</v>
      </c>
      <c r="O14" s="152" t="s">
        <v>191</v>
      </c>
      <c r="P14" s="281"/>
    </row>
    <row r="15" s="120" customFormat="1" ht="16" customHeight="1" spans="1:16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185</v>
      </c>
      <c r="K15" s="152" t="s">
        <v>185</v>
      </c>
      <c r="L15" s="152" t="s">
        <v>189</v>
      </c>
      <c r="M15" s="152" t="s">
        <v>185</v>
      </c>
      <c r="N15" s="152" t="s">
        <v>185</v>
      </c>
      <c r="O15" s="152" t="s">
        <v>252</v>
      </c>
      <c r="P15" s="281"/>
    </row>
    <row r="16" s="120" customFormat="1" ht="16" customHeight="1" spans="1:16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185</v>
      </c>
      <c r="K16" s="152" t="s">
        <v>185</v>
      </c>
      <c r="L16" s="152" t="s">
        <v>185</v>
      </c>
      <c r="M16" s="152" t="s">
        <v>185</v>
      </c>
      <c r="N16" s="152" t="s">
        <v>185</v>
      </c>
      <c r="O16" s="152" t="s">
        <v>185</v>
      </c>
      <c r="P16" s="281"/>
    </row>
    <row r="17" s="120" customFormat="1" ht="16" customHeight="1" spans="1:16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195</v>
      </c>
      <c r="K17" s="152" t="s">
        <v>182</v>
      </c>
      <c r="L17" s="152" t="s">
        <v>196</v>
      </c>
      <c r="M17" s="152" t="s">
        <v>258</v>
      </c>
      <c r="N17" s="152" t="s">
        <v>259</v>
      </c>
      <c r="O17" s="152" t="s">
        <v>251</v>
      </c>
      <c r="P17" s="281"/>
    </row>
    <row r="18" s="120" customFormat="1" ht="16" customHeight="1" spans="1:16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185</v>
      </c>
      <c r="K18" s="152" t="s">
        <v>185</v>
      </c>
      <c r="L18" s="152" t="s">
        <v>185</v>
      </c>
      <c r="M18" s="152" t="s">
        <v>185</v>
      </c>
      <c r="N18" s="152" t="s">
        <v>185</v>
      </c>
      <c r="O18" s="152" t="s">
        <v>185</v>
      </c>
      <c r="P18" s="281"/>
    </row>
    <row r="19" s="120" customFormat="1" ht="16" customHeight="1" spans="1:16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185</v>
      </c>
      <c r="K19" s="152" t="s">
        <v>185</v>
      </c>
      <c r="L19" s="152" t="s">
        <v>185</v>
      </c>
      <c r="M19" s="152" t="s">
        <v>185</v>
      </c>
      <c r="N19" s="152" t="s">
        <v>185</v>
      </c>
      <c r="O19" s="152" t="s">
        <v>185</v>
      </c>
      <c r="P19" s="281"/>
    </row>
    <row r="20" s="120" customFormat="1" ht="16" customHeight="1" spans="1:16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185</v>
      </c>
      <c r="K20" s="152" t="s">
        <v>185</v>
      </c>
      <c r="L20" s="152" t="s">
        <v>185</v>
      </c>
      <c r="M20" s="152" t="s">
        <v>185</v>
      </c>
      <c r="N20" s="152" t="s">
        <v>185</v>
      </c>
      <c r="O20" s="152" t="s">
        <v>185</v>
      </c>
      <c r="P20" s="281"/>
    </row>
    <row r="21" s="120" customFormat="1" ht="16" customHeight="1" spans="1:16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201</v>
      </c>
      <c r="K21" s="152" t="s">
        <v>182</v>
      </c>
      <c r="L21" s="152" t="s">
        <v>202</v>
      </c>
      <c r="M21" s="152" t="s">
        <v>260</v>
      </c>
      <c r="N21" s="152" t="s">
        <v>260</v>
      </c>
      <c r="O21" s="152" t="s">
        <v>181</v>
      </c>
      <c r="P21" s="281"/>
    </row>
    <row r="22" s="120" customFormat="1" ht="16" customHeight="1" spans="1:16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185</v>
      </c>
      <c r="K22" s="152" t="s">
        <v>185</v>
      </c>
      <c r="L22" s="152" t="s">
        <v>185</v>
      </c>
      <c r="M22" s="152" t="s">
        <v>185</v>
      </c>
      <c r="N22" s="152" t="s">
        <v>185</v>
      </c>
      <c r="O22" s="152" t="s">
        <v>185</v>
      </c>
      <c r="P22" s="281"/>
    </row>
    <row r="23" s="120" customFormat="1" ht="16" customHeight="1" spans="1:16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185</v>
      </c>
      <c r="K23" s="152" t="s">
        <v>185</v>
      </c>
      <c r="L23" s="152" t="s">
        <v>185</v>
      </c>
      <c r="M23" s="152" t="s">
        <v>185</v>
      </c>
      <c r="N23" s="152" t="s">
        <v>185</v>
      </c>
      <c r="O23" s="152" t="s">
        <v>185</v>
      </c>
      <c r="P23" s="281"/>
    </row>
    <row r="24" s="120" customFormat="1" ht="16" customHeight="1" spans="1:16">
      <c r="A24" s="261"/>
      <c r="B24" s="262"/>
      <c r="C24" s="262"/>
      <c r="D24" s="263"/>
      <c r="E24" s="262"/>
      <c r="F24" s="262"/>
      <c r="G24" s="262"/>
      <c r="H24" s="262"/>
      <c r="I24" s="154"/>
      <c r="J24" s="152"/>
      <c r="K24" s="152"/>
      <c r="L24" s="152"/>
      <c r="M24" s="152"/>
      <c r="N24" s="152"/>
      <c r="O24" s="152"/>
      <c r="P24" s="281"/>
    </row>
    <row r="25" s="120" customFormat="1" ht="16" customHeight="1" spans="1:16">
      <c r="A25" s="129"/>
      <c r="B25" s="133"/>
      <c r="C25" s="133"/>
      <c r="D25" s="134"/>
      <c r="E25" s="274"/>
      <c r="F25" s="274"/>
      <c r="G25" s="274"/>
      <c r="H25" s="133"/>
      <c r="I25" s="154"/>
      <c r="J25" s="152"/>
      <c r="K25" s="152"/>
      <c r="L25" s="152"/>
      <c r="M25" s="152"/>
      <c r="N25" s="152"/>
      <c r="O25" s="152"/>
      <c r="P25" s="281"/>
    </row>
    <row r="26" s="120" customFormat="1" ht="16" customHeight="1" spans="1:16">
      <c r="A26" s="144"/>
      <c r="B26" s="145"/>
      <c r="C26" s="145"/>
      <c r="D26" s="145"/>
      <c r="E26" s="145"/>
      <c r="F26" s="145"/>
      <c r="G26" s="145"/>
      <c r="H26" s="145"/>
      <c r="I26" s="154"/>
      <c r="J26" s="173"/>
      <c r="K26" s="152"/>
      <c r="L26" s="152"/>
      <c r="M26" s="152"/>
      <c r="N26" s="152"/>
      <c r="O26" s="152"/>
      <c r="P26" s="281"/>
    </row>
    <row r="27" s="120" customFormat="1" ht="14.25" spans="1:16">
      <c r="A27" s="158" t="s">
        <v>205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="120" customFormat="1" ht="14.25" spans="1:16">
      <c r="A28" s="120" t="s">
        <v>206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="120" customFormat="1" ht="14.25" spans="1:15">
      <c r="A29" s="159"/>
      <c r="B29" s="159"/>
      <c r="C29" s="159"/>
      <c r="D29" s="159"/>
      <c r="E29" s="159"/>
      <c r="F29" s="159"/>
      <c r="G29" s="159"/>
      <c r="H29" s="159"/>
      <c r="I29" s="159"/>
      <c r="J29" s="158" t="s">
        <v>261</v>
      </c>
      <c r="K29" s="283">
        <v>44890</v>
      </c>
      <c r="L29" s="284"/>
      <c r="M29" s="158" t="s">
        <v>208</v>
      </c>
      <c r="N29" s="158"/>
      <c r="O29" s="158" t="s">
        <v>209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164</v>
      </c>
      <c r="K6" s="173" t="s">
        <v>265</v>
      </c>
      <c r="L6" s="173" t="s">
        <v>265</v>
      </c>
      <c r="M6" s="173" t="s">
        <v>266</v>
      </c>
      <c r="N6" s="173" t="s">
        <v>265</v>
      </c>
      <c r="O6" s="173" t="s">
        <v>266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167</v>
      </c>
      <c r="K7" s="173" t="s">
        <v>265</v>
      </c>
      <c r="L7" s="264" t="s">
        <v>267</v>
      </c>
      <c r="M7" s="173" t="s">
        <v>265</v>
      </c>
      <c r="N7" s="264" t="s">
        <v>267</v>
      </c>
      <c r="O7" s="173" t="s">
        <v>265</v>
      </c>
      <c r="P7" s="264" t="s">
        <v>267</v>
      </c>
      <c r="Q7" s="173"/>
    </row>
    <row r="8" s="120" customFormat="1" ht="29.1" customHeight="1" spans="1:17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170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266</v>
      </c>
      <c r="P8" s="173" t="s">
        <v>266</v>
      </c>
      <c r="Q8" s="152"/>
    </row>
    <row r="9" s="120" customFormat="1" ht="29.1" customHeight="1" spans="1:17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173</v>
      </c>
      <c r="K9" s="152" t="s">
        <v>268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269</v>
      </c>
      <c r="L10" s="174" t="s">
        <v>267</v>
      </c>
      <c r="M10" s="173" t="s">
        <v>269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180</v>
      </c>
      <c r="K11" s="152" t="s">
        <v>271</v>
      </c>
      <c r="L11" s="173" t="s">
        <v>265</v>
      </c>
      <c r="M11" s="152" t="s">
        <v>271</v>
      </c>
      <c r="N11" s="173" t="s">
        <v>265</v>
      </c>
      <c r="O11" s="152" t="s">
        <v>271</v>
      </c>
      <c r="P11" s="174" t="s">
        <v>272</v>
      </c>
      <c r="Q11" s="152"/>
    </row>
    <row r="12" s="120" customFormat="1" ht="29.1" customHeight="1" spans="1:17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184</v>
      </c>
      <c r="K12" s="152" t="s">
        <v>273</v>
      </c>
      <c r="L12" s="173" t="s">
        <v>265</v>
      </c>
      <c r="M12" s="152" t="s">
        <v>273</v>
      </c>
      <c r="N12" s="174" t="s">
        <v>274</v>
      </c>
      <c r="O12" s="152" t="s">
        <v>273</v>
      </c>
      <c r="P12" s="174" t="s">
        <v>274</v>
      </c>
      <c r="Q12" s="152"/>
    </row>
    <row r="13" s="120" customFormat="1" ht="29.1" customHeight="1" spans="1:17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188</v>
      </c>
      <c r="K13" s="173" t="s">
        <v>265</v>
      </c>
      <c r="L13" s="174" t="s">
        <v>275</v>
      </c>
      <c r="M13" s="173" t="s">
        <v>265</v>
      </c>
      <c r="N13" s="173" t="s">
        <v>265</v>
      </c>
      <c r="O13" s="173" t="s">
        <v>265</v>
      </c>
      <c r="P13" s="174" t="s">
        <v>275</v>
      </c>
      <c r="Q13" s="152"/>
    </row>
    <row r="14" s="120" customFormat="1" ht="29.1" customHeight="1" spans="1:17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190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192</v>
      </c>
      <c r="K15" s="152" t="s">
        <v>277</v>
      </c>
      <c r="L15" s="174" t="s">
        <v>278</v>
      </c>
      <c r="M15" s="152" t="s">
        <v>277</v>
      </c>
      <c r="N15" s="173" t="s">
        <v>265</v>
      </c>
      <c r="O15" s="152" t="s">
        <v>277</v>
      </c>
      <c r="P15" s="173" t="s">
        <v>265</v>
      </c>
      <c r="Q15" s="152"/>
    </row>
    <row r="16" s="120" customFormat="1" ht="29.1" customHeight="1" spans="1:17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193</v>
      </c>
      <c r="K16" s="152" t="s">
        <v>277</v>
      </c>
      <c r="L16" s="174" t="s">
        <v>278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194</v>
      </c>
      <c r="K17" s="173" t="s">
        <v>265</v>
      </c>
      <c r="L17" s="264" t="s">
        <v>267</v>
      </c>
      <c r="M17" s="173" t="s">
        <v>265</v>
      </c>
      <c r="N17" s="264" t="s">
        <v>267</v>
      </c>
      <c r="O17" s="173" t="s">
        <v>265</v>
      </c>
      <c r="P17" s="264" t="s">
        <v>267</v>
      </c>
      <c r="Q17" s="152"/>
    </row>
    <row r="18" s="120" customFormat="1" ht="29.1" customHeight="1" spans="1:17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197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198</v>
      </c>
      <c r="K19" s="152" t="s">
        <v>277</v>
      </c>
      <c r="L19" s="174" t="s">
        <v>278</v>
      </c>
      <c r="M19" s="152" t="s">
        <v>277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199</v>
      </c>
      <c r="K20" s="152" t="s">
        <v>273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200</v>
      </c>
      <c r="K21" s="173" t="s">
        <v>265</v>
      </c>
      <c r="L21" s="173" t="s">
        <v>265</v>
      </c>
      <c r="M21" s="152" t="s">
        <v>277</v>
      </c>
      <c r="N21" s="173" t="s">
        <v>265</v>
      </c>
      <c r="O21" s="152" t="s">
        <v>277</v>
      </c>
      <c r="P21" s="152" t="s">
        <v>277</v>
      </c>
      <c r="Q21" s="152"/>
    </row>
    <row r="22" s="120" customFormat="1" ht="29.1" customHeight="1" spans="1:17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203</v>
      </c>
      <c r="K22" s="173" t="s">
        <v>265</v>
      </c>
      <c r="L22" s="173" t="s">
        <v>265</v>
      </c>
      <c r="M22" s="152" t="s">
        <v>279</v>
      </c>
      <c r="N22" s="174" t="s">
        <v>280</v>
      </c>
      <c r="O22" s="152" t="s">
        <v>279</v>
      </c>
      <c r="P22" s="152" t="s">
        <v>279</v>
      </c>
      <c r="Q22" s="152"/>
    </row>
    <row r="23" s="120" customFormat="1" ht="29.1" customHeight="1" spans="1:17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204</v>
      </c>
      <c r="K23" s="173" t="s">
        <v>265</v>
      </c>
      <c r="L23" s="173" t="s">
        <v>265</v>
      </c>
      <c r="M23" s="152" t="s">
        <v>281</v>
      </c>
      <c r="N23" s="173" t="s">
        <v>265</v>
      </c>
      <c r="O23" s="152" t="s">
        <v>281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206</v>
      </c>
      <c r="B25" s="159"/>
      <c r="C25" s="159"/>
      <c r="D25" s="159"/>
      <c r="E25" s="159"/>
      <c r="F25" s="159"/>
      <c r="G25" s="159"/>
      <c r="H25" s="159"/>
      <c r="I25" s="159"/>
      <c r="J25" s="158" t="s">
        <v>282</v>
      </c>
      <c r="K25" s="177"/>
      <c r="L25" s="177" t="s">
        <v>283</v>
      </c>
      <c r="M25" s="177"/>
      <c r="N25" s="177" t="s">
        <v>284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E30" sqref="E30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286</v>
      </c>
      <c r="G2" s="189" t="s">
        <v>70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16593</v>
      </c>
      <c r="C3" s="191"/>
      <c r="D3" s="192" t="s">
        <v>288</v>
      </c>
      <c r="E3" s="193" t="s">
        <v>289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4</v>
      </c>
      <c r="C4" s="197">
        <v>6</v>
      </c>
      <c r="D4" s="198" t="s">
        <v>291</v>
      </c>
      <c r="E4" s="199" t="s">
        <v>292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200</v>
      </c>
      <c r="C6" s="201"/>
      <c r="D6" s="202" t="s">
        <v>301</v>
      </c>
      <c r="E6" s="203"/>
      <c r="F6" s="204">
        <v>6271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309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326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327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328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 t="s">
        <v>329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80" customForma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51"/>
    </row>
    <row r="26" s="180" customFormat="1" spans="1:11">
      <c r="A26" s="196" t="s">
        <v>132</v>
      </c>
      <c r="B26" s="198"/>
      <c r="C26" s="212" t="s">
        <v>67</v>
      </c>
      <c r="D26" s="212" t="s">
        <v>68</v>
      </c>
      <c r="E26" s="195"/>
      <c r="F26" s="195"/>
      <c r="G26" s="195"/>
      <c r="H26" s="195"/>
      <c r="I26" s="195"/>
      <c r="J26" s="195"/>
      <c r="K26" s="242"/>
    </row>
    <row r="27" s="180" customFormat="1" ht="15" spans="1:11">
      <c r="A27" s="225" t="s">
        <v>330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52"/>
    </row>
    <row r="28" s="180" customFormat="1" ht="15" spans="1:1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</row>
    <row r="29" s="180" customFormat="1" spans="1:11">
      <c r="A29" s="228" t="s">
        <v>331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45"/>
    </row>
    <row r="30" s="180" customFormat="1" spans="1:11">
      <c r="A30" s="268" t="s">
        <v>332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1"/>
    </row>
    <row r="31" s="180" customFormat="1" ht="17.25" customHeight="1" spans="1:11">
      <c r="A31" s="229" t="s">
        <v>333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53"/>
    </row>
    <row r="37" s="180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1"/>
      <c r="B38" s="222"/>
      <c r="C38" s="222"/>
      <c r="D38" s="222"/>
      <c r="E38" s="222"/>
      <c r="F38" s="222"/>
      <c r="G38" s="222"/>
      <c r="H38" s="222"/>
      <c r="I38" s="222"/>
      <c r="J38" s="222"/>
      <c r="K38" s="250"/>
    </row>
    <row r="39" s="180" customFormat="1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54"/>
    </row>
    <row r="40" s="180" customFormat="1" ht="18.75" customHeight="1" spans="1:11">
      <c r="A40" s="234" t="s">
        <v>334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55"/>
    </row>
    <row r="41" s="182" customFormat="1" ht="18.75" customHeight="1" spans="1:11">
      <c r="A41" s="196" t="s">
        <v>335</v>
      </c>
      <c r="B41" s="198"/>
      <c r="C41" s="198"/>
      <c r="D41" s="195" t="s">
        <v>336</v>
      </c>
      <c r="E41" s="195"/>
      <c r="F41" s="236" t="s">
        <v>337</v>
      </c>
      <c r="G41" s="237"/>
      <c r="H41" s="198" t="s">
        <v>338</v>
      </c>
      <c r="I41" s="198"/>
      <c r="J41" s="198" t="s">
        <v>339</v>
      </c>
      <c r="K41" s="249"/>
    </row>
    <row r="42" s="180" customFormat="1" ht="18.75" customHeight="1" spans="1:13">
      <c r="A42" s="196" t="s">
        <v>205</v>
      </c>
      <c r="B42" s="198"/>
      <c r="C42" s="198"/>
      <c r="D42" s="198"/>
      <c r="E42" s="198"/>
      <c r="F42" s="198"/>
      <c r="G42" s="198"/>
      <c r="H42" s="198"/>
      <c r="I42" s="198"/>
      <c r="J42" s="198"/>
      <c r="K42" s="249"/>
      <c r="M42" s="182"/>
    </row>
    <row r="43" s="180" customFormat="1" ht="30.9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18.75" customHeight="1" spans="1:11">
      <c r="A44" s="196"/>
      <c r="B44" s="198"/>
      <c r="C44" s="198"/>
      <c r="D44" s="198"/>
      <c r="E44" s="198"/>
      <c r="F44" s="198"/>
      <c r="G44" s="198"/>
      <c r="H44" s="198"/>
      <c r="I44" s="198"/>
      <c r="J44" s="198"/>
      <c r="K44" s="249"/>
    </row>
    <row r="45" s="180" customFormat="1" ht="32.1" customHeight="1" spans="1:11">
      <c r="A45" s="200" t="s">
        <v>144</v>
      </c>
      <c r="B45" s="238" t="s">
        <v>340</v>
      </c>
      <c r="C45" s="238"/>
      <c r="D45" s="202" t="s">
        <v>341</v>
      </c>
      <c r="E45" s="203" t="s">
        <v>147</v>
      </c>
      <c r="F45" s="202" t="s">
        <v>148</v>
      </c>
      <c r="G45" s="270">
        <v>3.1</v>
      </c>
      <c r="H45" s="240" t="s">
        <v>149</v>
      </c>
      <c r="I45" s="240"/>
      <c r="J45" s="238" t="s">
        <v>342</v>
      </c>
      <c r="K45" s="256"/>
    </row>
    <row r="46" s="180" customFormat="1" ht="16.5" customHeight="1"/>
    <row r="47" s="180" customFormat="1" ht="16.5" customHeight="1"/>
    <row r="48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O15" sqref="O15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152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154</v>
      </c>
      <c r="B3" s="128" t="s">
        <v>155</v>
      </c>
      <c r="C3" s="128"/>
      <c r="D3" s="128"/>
      <c r="E3" s="128"/>
      <c r="F3" s="128"/>
      <c r="G3" s="128"/>
      <c r="H3" s="128"/>
      <c r="I3" s="150"/>
      <c r="J3" s="165" t="s">
        <v>156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157</v>
      </c>
      <c r="C5" s="130" t="s">
        <v>158</v>
      </c>
      <c r="D5" s="131" t="s">
        <v>159</v>
      </c>
      <c r="E5" s="132" t="s">
        <v>160</v>
      </c>
      <c r="F5" s="130" t="s">
        <v>161</v>
      </c>
      <c r="G5" s="132" t="s">
        <v>162</v>
      </c>
      <c r="H5" s="130"/>
      <c r="I5" s="150"/>
      <c r="J5" s="168"/>
      <c r="K5" s="171" t="s">
        <v>157</v>
      </c>
      <c r="L5" s="171" t="s">
        <v>158</v>
      </c>
      <c r="M5" s="171" t="s">
        <v>159</v>
      </c>
      <c r="N5" s="171" t="s">
        <v>160</v>
      </c>
      <c r="O5" s="171" t="s">
        <v>161</v>
      </c>
      <c r="P5" s="171" t="s">
        <v>162</v>
      </c>
      <c r="Q5" s="171" t="s">
        <v>264</v>
      </c>
    </row>
    <row r="6" s="120" customFormat="1" ht="29.1" customHeight="1" spans="1:17">
      <c r="A6" s="257" t="s">
        <v>164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164</v>
      </c>
      <c r="K6" s="173" t="s">
        <v>265</v>
      </c>
      <c r="L6" s="173" t="s">
        <v>265</v>
      </c>
      <c r="M6" s="173" t="s">
        <v>266</v>
      </c>
      <c r="N6" s="173" t="s">
        <v>265</v>
      </c>
      <c r="O6" s="173" t="s">
        <v>265</v>
      </c>
      <c r="P6" s="173" t="s">
        <v>265</v>
      </c>
      <c r="Q6" s="173"/>
    </row>
    <row r="7" s="120" customFormat="1" ht="29.1" customHeight="1" spans="1:17">
      <c r="A7" s="130" t="s">
        <v>167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167</v>
      </c>
      <c r="K7" s="173" t="s">
        <v>265</v>
      </c>
      <c r="L7" s="264" t="s">
        <v>267</v>
      </c>
      <c r="M7" s="173" t="s">
        <v>265</v>
      </c>
      <c r="N7" s="264" t="s">
        <v>343</v>
      </c>
      <c r="O7" s="173" t="s">
        <v>265</v>
      </c>
      <c r="P7" s="264" t="s">
        <v>266</v>
      </c>
      <c r="Q7" s="173"/>
    </row>
    <row r="8" s="120" customFormat="1" ht="29.1" customHeight="1" spans="1:17">
      <c r="A8" s="130" t="s">
        <v>170</v>
      </c>
      <c r="B8" s="133">
        <f t="shared" ref="B8:B10" si="0">C8-4</f>
        <v>104</v>
      </c>
      <c r="C8" s="133">
        <f t="shared" ref="C8:C10" si="1">D8-4</f>
        <v>108</v>
      </c>
      <c r="D8" s="136" t="s">
        <v>171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170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265</v>
      </c>
      <c r="P8" s="173" t="s">
        <v>265</v>
      </c>
      <c r="Q8" s="152"/>
    </row>
    <row r="9" s="120" customFormat="1" ht="29.1" customHeight="1" spans="1:17">
      <c r="A9" s="130" t="s">
        <v>173</v>
      </c>
      <c r="B9" s="133">
        <f t="shared" si="0"/>
        <v>102</v>
      </c>
      <c r="C9" s="133">
        <f t="shared" si="1"/>
        <v>106</v>
      </c>
      <c r="D9" s="136" t="s">
        <v>174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173</v>
      </c>
      <c r="K9" s="173" t="s">
        <v>266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265</v>
      </c>
      <c r="L10" s="174" t="s">
        <v>267</v>
      </c>
      <c r="M10" s="173" t="s">
        <v>343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180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180</v>
      </c>
      <c r="K11" s="173" t="s">
        <v>265</v>
      </c>
      <c r="L11" s="173" t="s">
        <v>265</v>
      </c>
      <c r="M11" s="152" t="s">
        <v>266</v>
      </c>
      <c r="N11" s="173" t="s">
        <v>265</v>
      </c>
      <c r="O11" s="173" t="s">
        <v>265</v>
      </c>
      <c r="P11" s="174" t="s">
        <v>277</v>
      </c>
      <c r="Q11" s="152"/>
    </row>
    <row r="12" s="120" customFormat="1" ht="29.1" customHeight="1" spans="1:17">
      <c r="A12" s="130" t="s">
        <v>184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184</v>
      </c>
      <c r="K12" s="173" t="s">
        <v>266</v>
      </c>
      <c r="L12" s="173" t="s">
        <v>265</v>
      </c>
      <c r="M12" s="152" t="s">
        <v>273</v>
      </c>
      <c r="N12" s="174" t="s">
        <v>271</v>
      </c>
      <c r="O12" s="152" t="s">
        <v>273</v>
      </c>
      <c r="P12" s="174" t="s">
        <v>281</v>
      </c>
      <c r="Q12" s="152"/>
    </row>
    <row r="13" s="120" customFormat="1" ht="29.1" customHeight="1" spans="1:17">
      <c r="A13" s="130" t="s">
        <v>188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188</v>
      </c>
      <c r="K13" s="173" t="s">
        <v>265</v>
      </c>
      <c r="L13" s="173" t="s">
        <v>265</v>
      </c>
      <c r="M13" s="173" t="s">
        <v>265</v>
      </c>
      <c r="N13" s="173" t="s">
        <v>265</v>
      </c>
      <c r="O13" s="173" t="s">
        <v>265</v>
      </c>
      <c r="P13" s="174" t="s">
        <v>344</v>
      </c>
      <c r="Q13" s="152"/>
    </row>
    <row r="14" s="120" customFormat="1" ht="29.1" customHeight="1" spans="1:17">
      <c r="A14" s="130" t="s">
        <v>190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190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192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192</v>
      </c>
      <c r="K15" s="152" t="s">
        <v>277</v>
      </c>
      <c r="L15" s="174" t="s">
        <v>278</v>
      </c>
      <c r="M15" s="173" t="s">
        <v>265</v>
      </c>
      <c r="N15" s="173" t="s">
        <v>265</v>
      </c>
      <c r="O15" s="173" t="s">
        <v>265</v>
      </c>
      <c r="P15" s="173" t="s">
        <v>265</v>
      </c>
      <c r="Q15" s="152"/>
    </row>
    <row r="16" s="120" customFormat="1" ht="29.1" customHeight="1" spans="1:17">
      <c r="A16" s="130" t="s">
        <v>193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193</v>
      </c>
      <c r="K16" s="152" t="s">
        <v>277</v>
      </c>
      <c r="L16" s="173" t="s">
        <v>265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194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194</v>
      </c>
      <c r="K17" s="173" t="s">
        <v>265</v>
      </c>
      <c r="L17" s="264" t="s">
        <v>267</v>
      </c>
      <c r="M17" s="173" t="s">
        <v>265</v>
      </c>
      <c r="N17" s="152" t="s">
        <v>266</v>
      </c>
      <c r="O17" s="173" t="s">
        <v>265</v>
      </c>
      <c r="P17" s="152" t="s">
        <v>266</v>
      </c>
      <c r="Q17" s="152"/>
    </row>
    <row r="18" s="120" customFormat="1" ht="29.1" customHeight="1" spans="1:17">
      <c r="A18" s="258" t="s">
        <v>197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197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198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198</v>
      </c>
      <c r="K19" s="173" t="s">
        <v>265</v>
      </c>
      <c r="L19" s="173" t="s">
        <v>265</v>
      </c>
      <c r="M19" s="152" t="s">
        <v>281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199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199</v>
      </c>
      <c r="K20" s="173" t="s">
        <v>265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200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200</v>
      </c>
      <c r="K21" s="173" t="s">
        <v>265</v>
      </c>
      <c r="L21" s="173" t="s">
        <v>265</v>
      </c>
      <c r="M21" s="173" t="s">
        <v>265</v>
      </c>
      <c r="N21" s="173" t="s">
        <v>265</v>
      </c>
      <c r="O21" s="173" t="s">
        <v>265</v>
      </c>
      <c r="P21" s="152" t="s">
        <v>281</v>
      </c>
      <c r="Q21" s="152"/>
    </row>
    <row r="22" s="120" customFormat="1" ht="29.1" customHeight="1" spans="1:17">
      <c r="A22" s="130" t="s">
        <v>203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203</v>
      </c>
      <c r="K22" s="173" t="s">
        <v>265</v>
      </c>
      <c r="L22" s="173" t="s">
        <v>265</v>
      </c>
      <c r="M22" s="173" t="s">
        <v>265</v>
      </c>
      <c r="N22" s="173" t="s">
        <v>265</v>
      </c>
      <c r="O22" s="173" t="s">
        <v>265</v>
      </c>
      <c r="P22" s="173" t="s">
        <v>265</v>
      </c>
      <c r="Q22" s="152"/>
    </row>
    <row r="23" s="120" customFormat="1" ht="29.1" customHeight="1" spans="1:17">
      <c r="A23" s="130" t="s">
        <v>204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204</v>
      </c>
      <c r="K23" s="173" t="s">
        <v>265</v>
      </c>
      <c r="L23" s="173" t="s">
        <v>265</v>
      </c>
      <c r="M23" s="152" t="s">
        <v>281</v>
      </c>
      <c r="N23" s="173" t="s">
        <v>265</v>
      </c>
      <c r="O23" s="173" t="s">
        <v>265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206</v>
      </c>
      <c r="B25" s="159"/>
      <c r="C25" s="159"/>
      <c r="D25" s="159"/>
      <c r="E25" s="159"/>
      <c r="F25" s="159"/>
      <c r="G25" s="159"/>
      <c r="H25" s="159"/>
      <c r="I25" s="159"/>
      <c r="J25" s="158" t="s">
        <v>345</v>
      </c>
      <c r="K25" s="177"/>
      <c r="L25" s="177" t="s">
        <v>346</v>
      </c>
      <c r="M25" s="177"/>
      <c r="N25" s="177" t="s">
        <v>347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2023-03-01T02:54:56Z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