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<sst xmlns="http://schemas.openxmlformats.org/spreadsheetml/2006/main" count="98" uniqueCount="59">
  <si>
    <t>TOREAD服装跳档规范</t>
  </si>
  <si>
    <t>单位：cm</t>
  </si>
  <si>
    <t>产品代码：</t>
  </si>
  <si>
    <t>款号：</t>
  </si>
  <si>
    <t xml:space="preserve">                码号</t>
  </si>
  <si>
    <t>XS</t>
  </si>
  <si>
    <t>S</t>
  </si>
  <si>
    <t>M</t>
  </si>
  <si>
    <t>L</t>
  </si>
  <si>
    <t>XL</t>
  </si>
  <si>
    <t>XXL</t>
  </si>
  <si>
    <t>XXXL</t>
  </si>
  <si>
    <t xml:space="preserve">    号型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</si>
  <si>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</si>
  <si>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</si>
  <si>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</si>
  <si>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</si>
  <si>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</si>
  <si>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</si>
  <si>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</si>
  <si>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</si>
  <si>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-1-0</t>
  </si>
  <si>
    <t>-0.5-1</t>
  </si>
  <si>
    <t>+1+1</t>
  </si>
  <si>
    <t>-1+0.5</t>
  </si>
  <si>
    <t>胸围</t>
  </si>
  <si>
    <t>98</t>
  </si>
  <si>
    <t>-1+1</t>
  </si>
  <si>
    <t>-0-1</t>
  </si>
  <si>
    <t>-1-0.9</t>
  </si>
  <si>
    <t>摆围</t>
  </si>
  <si>
    <t>102</t>
  </si>
  <si>
    <t>-1-1</t>
  </si>
  <si>
    <t>+1-1</t>
  </si>
  <si>
    <t>肩宽</t>
  </si>
  <si>
    <t>+0.6+0.5</t>
  </si>
  <si>
    <t>+1+0.5</t>
  </si>
  <si>
    <t>-0.6-0.6</t>
  </si>
  <si>
    <t>-1-0.8</t>
  </si>
  <si>
    <t>+1+0.7</t>
  </si>
  <si>
    <t>肩点袖长</t>
  </si>
  <si>
    <t>-0.5-0</t>
  </si>
  <si>
    <t>-0.3-0</t>
  </si>
  <si>
    <t>-0-0</t>
  </si>
  <si>
    <t>+0.5+0.5</t>
  </si>
  <si>
    <t>-0.4-0.5</t>
  </si>
  <si>
    <t>袖肥/2</t>
  </si>
  <si>
    <t>0+0.4</t>
  </si>
  <si>
    <t>+0.3-0.2</t>
  </si>
  <si>
    <t>+0.2-0.3</t>
  </si>
  <si>
    <t>0</t>
  </si>
  <si>
    <t>袖肘围/2</t>
  </si>
  <si>
    <t>+0.3-0</t>
  </si>
  <si>
    <t>-0.7-0.7</t>
  </si>
  <si>
    <t>袖口围/3（平量）</t>
  </si>
  <si>
    <t>+0.3-0.8</t>
  </si>
  <si>
    <t>下领围</t>
  </si>
  <si>
    <t>帽高</t>
  </si>
  <si>
    <t>帽宽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</si>
</sst>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4">
    <font>
      <sz val="11"/>
      <color theme="1"/>
      <name val="宋体"/>
      <charset val="134"/>
      <scheme val="minor"/>
    </font>
    <font>
      <b/>
      <sz val="18"/>
      <color theme="3"/>
      <name val="微软雅黑"/>
      <charset val="134"/>
    </font>
    <font>
      <b/>
      <sz val="10"/>
      <color theme="3"/>
      <name val="微软雅黑"/>
      <charset val="134"/>
    </font>
    <font>
      <sz val="10"/>
      <color theme="3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50" applyFont="1" applyFill="1" applyAlignment="1">
      <alignment horizontal="center"/>
    </xf>
    <xf numFmtId="0" fontId="2" fillId="2" borderId="0" xfId="50" applyFont="1" applyFill="1" applyAlignment="1">
      <alignment horizontal="center"/>
    </xf>
    <xf numFmtId="0" fontId="2" fillId="2" borderId="0" xfId="50" applyFont="1" applyFill="1" applyBorder="1" applyAlignment="1">
      <alignment horizontal="center"/>
    </xf>
    <xf numFmtId="14" fontId="2" fillId="2" borderId="0" xfId="50" applyNumberFormat="1" applyFont="1" applyFill="1" applyBorder="1" applyAlignment="1">
      <alignment horizontal="right"/>
    </xf>
    <xf numFmtId="0" fontId="2" fillId="2" borderId="0" xfId="50" applyFont="1" applyFill="1" applyBorder="1" applyAlignment="1">
      <alignment horizontal="right"/>
    </xf>
    <xf numFmtId="0" fontId="2" fillId="2" borderId="1" xfId="50" applyFont="1" applyFill="1" applyBorder="1" applyAlignment="1">
      <alignment horizontal="center"/>
    </xf>
    <xf numFmtId="0" fontId="2" fillId="2" borderId="2" xfId="50" applyFont="1" applyFill="1" applyBorder="1" applyAlignment="1">
      <alignment horizontal="center"/>
    </xf>
    <xf numFmtId="0" fontId="2" fillId="2" borderId="2" xfId="51" applyFont="1" applyFill="1" applyBorder="1" applyAlignment="1">
      <alignment horizontal="center"/>
    </xf>
    <xf numFmtId="0" fontId="2" fillId="2" borderId="3" xfId="50" applyFont="1" applyFill="1" applyBorder="1" applyAlignment="1">
      <alignment horizontal="center"/>
    </xf>
    <xf numFmtId="0" fontId="2" fillId="2" borderId="4" xfId="50" applyFont="1" applyFill="1" applyBorder="1" applyAlignment="1">
      <alignment horizontal="left"/>
    </xf>
    <xf numFmtId="0" fontId="2" fillId="2" borderId="4" xfId="50" applyFont="1" applyFill="1" applyBorder="1" applyAlignment="1">
      <alignment horizontal="center"/>
    </xf>
    <xf numFmtId="176" fontId="3" fillId="2" borderId="2" xfId="5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4" xfId="49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77" fontId="3" fillId="2" borderId="2" xfId="50" applyNumberFormat="1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110509_2006-09-28 2" xfId="49"/>
    <cellStyle name="常规 23" xfId="50"/>
    <cellStyle name="常规 38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742950"/>
          <a:ext cx="685800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ZZAL82502&#27454;&#36164;&#26009;11-14%20%20&#20135;&#21069;&#2667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批版报告"/>
      <sheetName val="BOM"/>
      <sheetName val="全码规格表"/>
      <sheetName val="跳码样意见"/>
      <sheetName val="产前样意见"/>
      <sheetName val="Sheet1"/>
    </sheetNames>
    <sheetDataSet>
      <sheetData sheetId="0">
        <row r="5">
          <cell r="E5" t="str">
            <v>女式皮肤衣</v>
          </cell>
        </row>
        <row r="6">
          <cell r="E6" t="str">
            <v>TAZZAL82502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H19" sqref="H19"/>
    </sheetView>
  </sheetViews>
  <sheetFormatPr defaultColWidth="9" defaultRowHeight="13.5"/>
  <cols>
    <col min="9" max="13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2"/>
    </row>
    <row r="2" ht="16.5" spans="1:8">
      <c r="A2" s="3" t="s">
        <v>1</v>
      </c>
      <c r="B2" s="3"/>
      <c r="C2" s="3"/>
      <c r="D2" s="3"/>
      <c r="E2" s="3"/>
      <c r="F2" s="3"/>
      <c r="G2" s="4"/>
      <c r="H2" s="5"/>
    </row>
    <row r="3" ht="16.5" spans="1:8">
      <c r="A3" s="6" t="s">
        <v>2</v>
      </c>
      <c r="B3" s="7" t="str">
        <f>[1]封面!E5</f>
        <v>女式皮肤衣</v>
      </c>
      <c r="C3" s="7"/>
      <c r="D3" s="7"/>
      <c r="E3" s="7"/>
      <c r="F3" s="8" t="s">
        <v>3</v>
      </c>
      <c r="G3" s="7" t="str">
        <f>[1]封面!E6</f>
        <v>TAZZAL82502</v>
      </c>
      <c r="H3" s="7"/>
    </row>
    <row r="4" ht="16.5" spans="1:13">
      <c r="A4" s="6" t="s">
        <v>4</v>
      </c>
      <c r="B4" s="9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</row>
    <row r="5" ht="16.5" spans="1:13">
      <c r="A5" s="10" t="s">
        <v>12</v>
      </c>
      <c r="B5" s="9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</row>
    <row r="6" ht="16.5" spans="1:13">
      <c r="A6" s="11" t="s">
        <v>20</v>
      </c>
      <c r="B6" s="12">
        <f>C6-1</f>
        <v>58</v>
      </c>
      <c r="C6" s="12">
        <f>D6-2</f>
        <v>59</v>
      </c>
      <c r="D6" s="13">
        <v>61</v>
      </c>
      <c r="E6" s="12">
        <f>D6+2</f>
        <v>63</v>
      </c>
      <c r="F6" s="12">
        <f>E6+2</f>
        <v>65</v>
      </c>
      <c r="G6" s="12">
        <f>F6+1</f>
        <v>66</v>
      </c>
      <c r="H6" s="12">
        <f>G6+1</f>
        <v>67</v>
      </c>
      <c r="I6" s="19" t="s">
        <v>21</v>
      </c>
      <c r="J6" s="19" t="s">
        <v>22</v>
      </c>
      <c r="K6" s="19" t="s">
        <v>23</v>
      </c>
      <c r="L6" s="19" t="s">
        <v>23</v>
      </c>
      <c r="M6" s="19" t="s">
        <v>24</v>
      </c>
    </row>
    <row r="7" ht="16.5" spans="1:13">
      <c r="A7" s="7" t="s">
        <v>25</v>
      </c>
      <c r="B7" s="12">
        <f>C7-4</f>
        <v>90</v>
      </c>
      <c r="C7" s="12">
        <f>D7-4</f>
        <v>94</v>
      </c>
      <c r="D7" s="14" t="s">
        <v>26</v>
      </c>
      <c r="E7" s="12">
        <f>D7+4</f>
        <v>102</v>
      </c>
      <c r="F7" s="12">
        <f>E7+4</f>
        <v>106</v>
      </c>
      <c r="G7" s="12">
        <f>F7+6</f>
        <v>112</v>
      </c>
      <c r="H7" s="12">
        <f>G7+6</f>
        <v>118</v>
      </c>
      <c r="I7" s="19" t="s">
        <v>27</v>
      </c>
      <c r="J7" s="19" t="s">
        <v>28</v>
      </c>
      <c r="K7" s="19" t="s">
        <v>29</v>
      </c>
      <c r="L7" s="19" t="s">
        <v>21</v>
      </c>
      <c r="M7" s="19" t="s">
        <v>28</v>
      </c>
    </row>
    <row r="8" ht="16.5" spans="1:13">
      <c r="A8" s="7" t="s">
        <v>30</v>
      </c>
      <c r="B8" s="12">
        <f>C8-4</f>
        <v>94</v>
      </c>
      <c r="C8" s="12">
        <f>D8-4</f>
        <v>98</v>
      </c>
      <c r="D8" s="14" t="s">
        <v>31</v>
      </c>
      <c r="E8" s="12">
        <f>D8+4</f>
        <v>106</v>
      </c>
      <c r="F8" s="12">
        <f>E8+5</f>
        <v>111</v>
      </c>
      <c r="G8" s="12">
        <f>F8+6</f>
        <v>117</v>
      </c>
      <c r="H8" s="12">
        <f>G8+7</f>
        <v>124</v>
      </c>
      <c r="I8" s="19" t="s">
        <v>32</v>
      </c>
      <c r="J8" s="19" t="s">
        <v>27</v>
      </c>
      <c r="K8" s="19" t="s">
        <v>32</v>
      </c>
      <c r="L8" s="19" t="s">
        <v>32</v>
      </c>
      <c r="M8" s="19" t="s">
        <v>33</v>
      </c>
    </row>
    <row r="9" ht="16.5" spans="1:13">
      <c r="A9" s="15" t="s">
        <v>34</v>
      </c>
      <c r="B9" s="16">
        <f>C9-1</f>
        <v>36</v>
      </c>
      <c r="C9" s="16">
        <f>D9-1</f>
        <v>37</v>
      </c>
      <c r="D9" s="15">
        <v>38</v>
      </c>
      <c r="E9" s="16">
        <f>D9+1</f>
        <v>39</v>
      </c>
      <c r="F9" s="16">
        <f>E9+1</f>
        <v>40</v>
      </c>
      <c r="G9" s="16">
        <f>F9+1.2</f>
        <v>41.2</v>
      </c>
      <c r="H9" s="16">
        <f>G9+1.2</f>
        <v>42.4</v>
      </c>
      <c r="I9" s="19" t="s">
        <v>35</v>
      </c>
      <c r="J9" s="19" t="s">
        <v>36</v>
      </c>
      <c r="K9" s="19" t="s">
        <v>37</v>
      </c>
      <c r="L9" s="19" t="s">
        <v>38</v>
      </c>
      <c r="M9" s="19" t="s">
        <v>39</v>
      </c>
    </row>
    <row r="10" ht="16.5" spans="1:13">
      <c r="A10" s="15" t="s">
        <v>40</v>
      </c>
      <c r="B10" s="16">
        <f>C10-0.5</f>
        <v>56.5</v>
      </c>
      <c r="C10" s="16">
        <f>D10-1</f>
        <v>57</v>
      </c>
      <c r="D10" s="15">
        <v>58</v>
      </c>
      <c r="E10" s="16">
        <f>D10+1</f>
        <v>59</v>
      </c>
      <c r="F10" s="16">
        <f>E10+1</f>
        <v>60</v>
      </c>
      <c r="G10" s="16">
        <f>F10+0.5</f>
        <v>60.5</v>
      </c>
      <c r="H10" s="16">
        <f>G10+0.5</f>
        <v>61</v>
      </c>
      <c r="I10" s="19" t="s">
        <v>41</v>
      </c>
      <c r="J10" s="19" t="s">
        <v>42</v>
      </c>
      <c r="K10" s="19" t="s">
        <v>43</v>
      </c>
      <c r="L10" s="19" t="s">
        <v>44</v>
      </c>
      <c r="M10" s="19" t="s">
        <v>45</v>
      </c>
    </row>
    <row r="11" ht="16.5" spans="1:13">
      <c r="A11" s="7" t="s">
        <v>46</v>
      </c>
      <c r="B11" s="12">
        <f>C11-0.8</f>
        <v>16.9</v>
      </c>
      <c r="C11" s="12">
        <f>D11-0.8</f>
        <v>17.7</v>
      </c>
      <c r="D11" s="13">
        <v>18.5</v>
      </c>
      <c r="E11" s="12">
        <f>D11+0.8</f>
        <v>19.3</v>
      </c>
      <c r="F11" s="12">
        <f>E11+0.8</f>
        <v>20.1</v>
      </c>
      <c r="G11" s="12">
        <f>F11+1.3</f>
        <v>21.4</v>
      </c>
      <c r="H11" s="12">
        <f>G11+1.3</f>
        <v>22.7</v>
      </c>
      <c r="I11" s="19" t="s">
        <v>47</v>
      </c>
      <c r="J11" s="19" t="s">
        <v>47</v>
      </c>
      <c r="K11" s="19" t="s">
        <v>48</v>
      </c>
      <c r="L11" s="19" t="s">
        <v>49</v>
      </c>
      <c r="M11" s="19" t="s">
        <v>50</v>
      </c>
    </row>
    <row r="12" ht="16.5" spans="1:13">
      <c r="A12" s="7" t="s">
        <v>51</v>
      </c>
      <c r="B12" s="12">
        <f>C12-0.7</f>
        <v>13.6</v>
      </c>
      <c r="C12" s="12">
        <f>D12-0.7</f>
        <v>14.3</v>
      </c>
      <c r="D12" s="13">
        <v>15</v>
      </c>
      <c r="E12" s="12">
        <f>D12+0.7</f>
        <v>15.7</v>
      </c>
      <c r="F12" s="12">
        <f>E12+0.7</f>
        <v>16.4</v>
      </c>
      <c r="G12" s="12">
        <f>F12+0.9</f>
        <v>17.3</v>
      </c>
      <c r="H12" s="12">
        <f>G12+0.9</f>
        <v>18.2</v>
      </c>
      <c r="I12" s="19" t="s">
        <v>52</v>
      </c>
      <c r="J12" s="19" t="s">
        <v>52</v>
      </c>
      <c r="K12" s="19" t="s">
        <v>43</v>
      </c>
      <c r="L12" s="19" t="s">
        <v>53</v>
      </c>
      <c r="M12" s="19" t="s">
        <v>43</v>
      </c>
    </row>
    <row r="13" ht="16.5" spans="1:13">
      <c r="A13" s="7" t="s">
        <v>54</v>
      </c>
      <c r="B13" s="12">
        <f>C13-0.5</f>
        <v>8</v>
      </c>
      <c r="C13" s="12">
        <f>D13-0.5</f>
        <v>8.5</v>
      </c>
      <c r="D13" s="13">
        <v>9</v>
      </c>
      <c r="E13" s="12">
        <f>D13+0.5</f>
        <v>9.5</v>
      </c>
      <c r="F13" s="12">
        <f>E13+0.5</f>
        <v>10</v>
      </c>
      <c r="G13" s="12">
        <f>F13+0.7</f>
        <v>10.7</v>
      </c>
      <c r="H13" s="12">
        <f>G13+0.7</f>
        <v>11.4</v>
      </c>
      <c r="I13" s="19" t="s">
        <v>43</v>
      </c>
      <c r="J13" s="19" t="s">
        <v>43</v>
      </c>
      <c r="K13" s="19" t="s">
        <v>43</v>
      </c>
      <c r="L13" s="19" t="s">
        <v>55</v>
      </c>
      <c r="M13" s="19" t="s">
        <v>43</v>
      </c>
    </row>
    <row r="14" ht="16.5" spans="1:13">
      <c r="A14" s="7" t="s">
        <v>56</v>
      </c>
      <c r="B14" s="12">
        <f>C14-1</f>
        <v>45</v>
      </c>
      <c r="C14" s="12">
        <f>D14-1</f>
        <v>46</v>
      </c>
      <c r="D14" s="17">
        <v>47</v>
      </c>
      <c r="E14" s="12">
        <f>D14+1</f>
        <v>48</v>
      </c>
      <c r="F14" s="12">
        <f>E14+1</f>
        <v>49</v>
      </c>
      <c r="G14" s="12">
        <f>F14+1.5</f>
        <v>50.5</v>
      </c>
      <c r="H14" s="12">
        <f>G14+1.5</f>
        <v>52</v>
      </c>
      <c r="I14" s="19" t="s">
        <v>52</v>
      </c>
      <c r="J14" s="19" t="s">
        <v>52</v>
      </c>
      <c r="K14" s="19" t="s">
        <v>43</v>
      </c>
      <c r="L14" s="19" t="s">
        <v>53</v>
      </c>
      <c r="M14" s="19" t="s">
        <v>43</v>
      </c>
    </row>
    <row r="15" ht="16.5" spans="1:13">
      <c r="A15" s="7" t="s">
        <v>57</v>
      </c>
      <c r="B15" s="12">
        <f>C15-0.5</f>
        <v>33.5</v>
      </c>
      <c r="C15" s="12">
        <f>D15-0.5</f>
        <v>34</v>
      </c>
      <c r="D15" s="17">
        <v>34.5</v>
      </c>
      <c r="E15" s="12">
        <f>D15+0.5</f>
        <v>35</v>
      </c>
      <c r="F15" s="12">
        <f>E15+0.5</f>
        <v>35.5</v>
      </c>
      <c r="G15" s="12">
        <f>F15+0.5</f>
        <v>36</v>
      </c>
      <c r="H15" s="12">
        <f>G15</f>
        <v>36</v>
      </c>
      <c r="I15" s="19" t="s">
        <v>52</v>
      </c>
      <c r="J15" s="19" t="s">
        <v>52</v>
      </c>
      <c r="K15" s="19" t="s">
        <v>43</v>
      </c>
      <c r="L15" s="19" t="s">
        <v>53</v>
      </c>
      <c r="M15" s="19" t="s">
        <v>43</v>
      </c>
    </row>
    <row r="16" ht="16.5" spans="1:13">
      <c r="A16" s="7" t="s">
        <v>58</v>
      </c>
      <c r="B16" s="12">
        <f>C16-0.5</f>
        <v>23.5</v>
      </c>
      <c r="C16" s="12">
        <f>D16-0.5</f>
        <v>24</v>
      </c>
      <c r="D16" s="17">
        <v>24.5</v>
      </c>
      <c r="E16" s="12">
        <f>D16+0.5</f>
        <v>25</v>
      </c>
      <c r="F16" s="12">
        <f>E16+0.5</f>
        <v>25.5</v>
      </c>
      <c r="G16" s="18">
        <f>F16+0.75</f>
        <v>26.25</v>
      </c>
      <c r="H16" s="18">
        <f>G16</f>
        <v>26.25</v>
      </c>
      <c r="I16" s="19" t="s">
        <v>43</v>
      </c>
      <c r="J16" s="19" t="s">
        <v>43</v>
      </c>
      <c r="K16" s="19" t="s">
        <v>43</v>
      </c>
      <c r="L16" s="19" t="s">
        <v>55</v>
      </c>
      <c r="M16" s="19" t="s">
        <v>43</v>
      </c>
    </row>
  </sheetData>
  <mergeCells count="4">
    <mergeCell ref="A1:G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2023-02-24T06:15:02Z</dcterms:created>
  <dcterms:modified xsi:type="dcterms:W3CDTF">2023-02-24T06:17:41Z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BDCCDCCECBBB44308A53D37602DC2520</vt:lpwstr>
  </property>
  <property fmtid="{D5CDD505-2E9C-101B-9397-08002B2CF9AE}" pid="3" name="KSOProductBuildVer">
    <vt:lpwstr>2052-11.1.0.12980</vt:lpwstr>
  </property>
</Properties>
</file>