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5"/>
  </bookViews>
  <sheets>
    <sheet name="工作内容" sheetId="1" r:id="rId1"/>
    <sheet name="AQL2.5验货" sheetId="2" r:id="rId2"/>
    <sheet name="首期" sheetId="3" r:id="rId3"/>
    <sheet name="尾期1" sheetId="5" r:id="rId4"/>
    <sheet name="验货尺寸表1" sheetId="6" r:id="rId5"/>
    <sheet name="尾期2" sheetId="13" r:id="rId6"/>
    <sheet name="验货尺寸表2" sheetId="14" r:id="rId7"/>
    <sheet name="Sheet3" sheetId="15" r:id="rId8"/>
    <sheet name="Sheet4" sheetId="1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/>
</workbook>
</file>

<file path=xl/sharedStrings.xml><?xml version="1.0" encoding="utf-8"?>
<sst xmlns="http://schemas.openxmlformats.org/spreadsheetml/2006/main" count="975" uniqueCount="402">
  <si>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</si>
  <si>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</si>
  <si>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</si>
  <si>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</si>
  <si>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</si>
  <si>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</si>
  <si>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</si>
  <si>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</si>
  <si>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</si>
  <si>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</si>
  <si>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</si>
  <si>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</si>
  <si>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</si>
  <si>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</si>
  <si>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</si>
  <si>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</si>
  <si>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</si>
  <si>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</si>
  <si>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</si>
  <si>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</si>
  <si>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</si>
  <si>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</si>
  <si>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</si>
  <si>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</si>
  <si>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</si>
  <si>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</si>
  <si>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</si>
  <si>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</si>
  <si>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</si>
  <si>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</si>
  <si>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</si>
  <si>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</si>
  <si>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</si>
  <si>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</si>
  <si>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</si>
  <si>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</si>
  <si>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</si>
  <si>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</si>
  <si>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</si>
  <si>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</si>
  <si>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</si>
  <si>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</si>
  <si>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</si>
  <si>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</si>
  <si>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</si>
  <si>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</si>
  <si>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</si>
  <si>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</si>
  <si>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</si>
  <si>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</si>
  <si>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</si>
  <si>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</si>
  <si>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</si>
  <si>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</si>
  <si>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</si>
  <si>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</si>
  <si>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</si>
  <si>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</si>
  <si>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</si>
  <si>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</si>
  <si>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</si>
  <si>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</si>
  <si>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</si>
  <si>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</si>
  <si>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TAMMAL81251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</si>
  <si>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</si>
  <si>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</si>
  <si>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</si>
  <si>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</si>
  <si>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</si>
  <si>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</si>
  <si>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</si>
  <si>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</si>
  <si>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</si>
  <si>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</si>
  <si>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</si>
  <si>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</si>
  <si>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</si>
  <si>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</si>
  <si>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采购凭证号</t>
  </si>
  <si>
    <t>CGDD22110100022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</si>
  <si>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</si>
  <si>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</si>
  <si>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</si>
  <si>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</si>
  <si>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</si>
  <si>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</si>
  <si>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</si>
  <si>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</si>
  <si>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</si>
  <si>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</si>
  <si>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</si>
  <si>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</si>
  <si>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</si>
  <si>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</si>
  <si>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</si>
  <si>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</si>
  <si>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</si>
  <si>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</si>
  <si>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</si>
  <si>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</si>
  <si>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</si>
  <si>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</si>
  <si>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</si>
  <si>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</si>
  <si>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</si>
  <si>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</si>
  <si>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</si>
  <si>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</si>
  <si>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</si>
  <si>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</si>
  <si>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</si>
  <si>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</si>
  <si>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</si>
  <si>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</si>
  <si>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</si>
  <si>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</si>
  <si>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</si>
  <si>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</si>
  <si>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</si>
  <si>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</si>
  <si>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</si>
  <si>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</si>
  <si>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t>陆续裁剪</t>
  </si>
  <si>
    <t>深卡其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</si>
  <si>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</si>
  <si>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</si>
  <si>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</si>
  <si>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</si>
  <si>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</si>
  <si>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</si>
  <si>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</si>
  <si>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</si>
  <si>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1.侧兜搭份小</t>
  </si>
  <si>
    <t>2.漏划粉印</t>
  </si>
  <si>
    <t>3.侧兜下有吃皱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</si>
  <si>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</si>
  <si>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</si>
  <si>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</si>
  <si>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</si>
  <si>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</si>
  <si>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</si>
  <si>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</si>
  <si>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</si>
  <si>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</si>
  <si>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</si>
  <si>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</si>
  <si>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</si>
  <si>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</si>
  <si>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</si>
  <si>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2022.11.3</t>
  </si>
  <si>
    <t>张爱萍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</si>
  <si>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</si>
  <si>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</si>
  <si>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</si>
  <si>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</si>
  <si>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</si>
  <si>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</si>
  <si>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</si>
  <si>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</si>
  <si>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俄罗斯S德州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</si>
  <si>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</si>
  <si>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</si>
  <si>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</si>
  <si>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</si>
  <si>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</si>
  <si>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</si>
  <si>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</si>
  <si>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</si>
  <si>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</si>
  <si>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</si>
  <si>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</si>
  <si>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</si>
  <si>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</si>
  <si>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</si>
  <si>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</si>
  <si>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</si>
  <si>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</si>
  <si>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</si>
  <si>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</si>
  <si>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</si>
  <si>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</si>
  <si>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</si>
  <si>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</si>
  <si>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</si>
  <si>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</si>
  <si>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</si>
  <si>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</si>
  <si>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</si>
  <si>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黑色：2、5、8、11、13</t>
  </si>
  <si>
    <t>藏蓝：15、18、21、24、26</t>
  </si>
  <si>
    <t>共抽10箱，每箱8件，合计：80件</t>
  </si>
  <si>
    <t>情况说明：</t>
  </si>
  <si>
    <t xml:space="preserve">【问题点描述】  </t>
  </si>
  <si>
    <t>1.洗唛针眼2件</t>
  </si>
  <si>
    <t>2.少量脏污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</si>
  <si>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</si>
  <si>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</si>
  <si>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</si>
  <si>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</si>
  <si>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</si>
  <si>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</si>
  <si>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</si>
  <si>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此订单分三次出货，此次出货德州1137件，按照AQL2.5的抽验要求，抽验80件，不良数量2件，在允许范围内，可以出货</t>
  </si>
  <si>
    <t>服装QC部门</t>
  </si>
  <si>
    <t>检验人</t>
  </si>
  <si>
    <t>2022.11.24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</si>
  <si>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</si>
  <si>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</si>
  <si>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</si>
  <si>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</si>
  <si>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</si>
  <si>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</si>
  <si>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</si>
  <si>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</si>
  <si>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</si>
  <si>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</si>
  <si>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裤外侧长（参考值）</t>
  </si>
  <si>
    <t>+1</t>
  </si>
  <si>
    <t>+1+1</t>
  </si>
  <si>
    <t>+0.4+0.8</t>
  </si>
  <si>
    <t>+0.8+1</t>
  </si>
  <si>
    <t>0+1</t>
  </si>
  <si>
    <t>腰围 平量</t>
  </si>
  <si>
    <t>0</t>
  </si>
  <si>
    <t>0-0.2</t>
  </si>
  <si>
    <t>-0.50</t>
  </si>
  <si>
    <t>-0.6-0.4</t>
  </si>
  <si>
    <t>+10</t>
  </si>
  <si>
    <t>-10</t>
  </si>
  <si>
    <t>臀围</t>
  </si>
  <si>
    <t>+1+1.2</t>
  </si>
  <si>
    <t>+1.5+1</t>
  </si>
  <si>
    <t>+2+1.2</t>
  </si>
  <si>
    <t>+2+1.5</t>
  </si>
  <si>
    <t>腿围/2</t>
  </si>
  <si>
    <t>+0.4</t>
  </si>
  <si>
    <t>-0.4+0.2</t>
  </si>
  <si>
    <t>+0.5+0.6</t>
  </si>
  <si>
    <t>+0.6+0.4</t>
  </si>
  <si>
    <t>00</t>
  </si>
  <si>
    <t>-0.2-0.5</t>
  </si>
  <si>
    <t>膝围/2</t>
  </si>
  <si>
    <t>-0.3-0.2</t>
  </si>
  <si>
    <t>+0.50</t>
  </si>
  <si>
    <t>-0.5-0.2</t>
  </si>
  <si>
    <t>-0.40</t>
  </si>
  <si>
    <t>-0.4-0.2</t>
  </si>
  <si>
    <t>脚口/2</t>
  </si>
  <si>
    <t>+0.5</t>
  </si>
  <si>
    <t>+0.5+0.4</t>
  </si>
  <si>
    <t>+0.5+0.5</t>
  </si>
  <si>
    <t>+0.3+0.4</t>
  </si>
  <si>
    <t>前裆长 含腰</t>
  </si>
  <si>
    <t>+0.4+0.5</t>
  </si>
  <si>
    <t>-0.5+0.5</t>
  </si>
  <si>
    <t>-0.2+0.4</t>
  </si>
  <si>
    <t>后裆长 含腰</t>
  </si>
  <si>
    <t>0+0.4</t>
  </si>
  <si>
    <t>+0.3+0.6</t>
  </si>
  <si>
    <t>-0.3-0.5</t>
  </si>
  <si>
    <t xml:space="preserve">     初期请洗测2-3件，有问题的另加测量数量。</t>
  </si>
  <si>
    <t>验货时间：2022.11.24</t>
  </si>
  <si>
    <t>跟单QC:周苑</t>
  </si>
  <si>
    <t>工厂负责人：</t>
  </si>
  <si>
    <t>天津NDC库</t>
  </si>
  <si>
    <t>CGDD22110100023</t>
  </si>
  <si>
    <t>黑色：35、52、79、98、112、122、156、165、173、200、219</t>
  </si>
  <si>
    <t>深灰：223、235、241、266、277、290、297、310、320</t>
  </si>
  <si>
    <t>藏蓝：327、330、334、337、340</t>
  </si>
  <si>
    <t>深卡其：341、343、346、348、349</t>
  </si>
  <si>
    <t>共抽30箱，每箱10件，合计：300件</t>
  </si>
  <si>
    <t>1.油点3件</t>
  </si>
  <si>
    <t>2.线头2件</t>
  </si>
  <si>
    <t>此订单分三次出货，此次出货天津NDC仓13128件，按照AQL2.5的抽验要求，抽验300件，不良数量5件，在允许范围内，可以出货</t>
  </si>
  <si>
    <t>2023.2.20</t>
  </si>
  <si>
    <t>藏蓝/深卡其</t>
  </si>
  <si>
    <t>黑色/深卡其</t>
  </si>
  <si>
    <t>0-0.5</t>
  </si>
  <si>
    <t>+0.40</t>
  </si>
  <si>
    <t>+0.30</t>
  </si>
  <si>
    <t>0-1</t>
  </si>
  <si>
    <t>-1-1</t>
  </si>
  <si>
    <t>+1+1.5</t>
  </si>
  <si>
    <t>+2+1</t>
  </si>
  <si>
    <t>+0.6+0.5</t>
  </si>
  <si>
    <t>+0.5+0.3</t>
  </si>
  <si>
    <t>+0.3+0.2</t>
  </si>
  <si>
    <t>-0.4-0.5</t>
  </si>
  <si>
    <t>-0.30</t>
  </si>
  <si>
    <t>0-0.3</t>
  </si>
  <si>
    <t>-0.5-0.8</t>
  </si>
  <si>
    <t>-0.4-0.6</t>
  </si>
  <si>
    <t>-0.5-0.7</t>
  </si>
  <si>
    <t>-0.8-1</t>
  </si>
  <si>
    <t>-0.6-0.6</t>
  </si>
  <si>
    <t>-0.6-0.8</t>
  </si>
  <si>
    <t>验货时间：2023.2.20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</si>
  <si>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</si>
  <si>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</si>
  <si>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</si>
  <si>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</si>
  <si>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</si>
  <si>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</si>
  <si>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</si>
  <si>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</si>
  <si>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</si>
  <si>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</si>
  <si>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</si>
  <si>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</si>
  <si>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</si>
  <si>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</si>
  <si>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</si>
  <si>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</si>
  <si>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</si>
  <si>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10/26</t>
  </si>
  <si>
    <t>FW08491</t>
  </si>
  <si>
    <t>台华</t>
  </si>
  <si>
    <t>YES</t>
  </si>
  <si>
    <t>3/10</t>
  </si>
  <si>
    <t>22SS深灰19-3912TCX</t>
  </si>
  <si>
    <t>1/3R1</t>
  </si>
  <si>
    <r>
      <rPr>
        <sz val="10"/>
        <color rgb="FF000000"/>
        <rFont val="Tahoma"/>
        <charset val="134"/>
      </rPr>
      <t>22FW</t>
    </r>
    <r>
      <rPr>
        <sz val="10"/>
        <color rgb="FF000000"/>
        <rFont val="宋体"/>
        <charset val="134"/>
      </rPr>
      <t>蓝黑</t>
    </r>
    <r>
      <rPr>
        <sz val="10"/>
        <color rgb="FF000000"/>
        <rFont val="Tahoma"/>
        <charset val="134"/>
      </rPr>
      <t>19-4018TCX</t>
    </r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</si>
  <si>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</si>
  <si>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</si>
  <si>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</si>
  <si>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</si>
  <si>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</si>
  <si>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</si>
  <si>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</si>
  <si>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</si>
  <si>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</si>
  <si>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</si>
  <si>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</si>
  <si>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</si>
  <si>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10-26</t>
  </si>
  <si>
    <t>81317/82246</t>
  </si>
  <si>
    <t>15-26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</si>
  <si>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</si>
  <si>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</si>
  <si>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</si>
  <si>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</si>
  <si>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</si>
  <si>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</si>
  <si>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</si>
  <si>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</si>
  <si>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</si>
  <si>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</si>
  <si>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 xml:space="preserve">19SS黑色/E77//    </t>
  </si>
  <si>
    <t>YK00196</t>
  </si>
  <si>
    <t>3#尼龙闭尾反装DFBW拉头.不含注塑上下止</t>
  </si>
  <si>
    <t>YK</t>
  </si>
  <si>
    <t>YK00028</t>
  </si>
  <si>
    <t>3#尼龙闭尾正装DA拉头.含注塑上下止</t>
  </si>
  <si>
    <t>LP000119</t>
  </si>
  <si>
    <t>花纹细绳拉袢</t>
  </si>
  <si>
    <t>东莞泰丰</t>
  </si>
  <si>
    <t>SK00054</t>
  </si>
  <si>
    <t>喷弹性漆TOREAD裤勾扣</t>
  </si>
  <si>
    <t>浙江伟星</t>
  </si>
  <si>
    <t>SD00028</t>
  </si>
  <si>
    <t>腰带（整条含扣件.绳夹尾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</si>
  <si>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</si>
  <si>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</si>
  <si>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</si>
  <si>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</si>
  <si>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</si>
  <si>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</si>
  <si>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</si>
  <si>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宝坤科技</t>
  </si>
  <si>
    <t>测试人签名：魏丽娜                                        2022.9.20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</si>
  <si>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</si>
  <si>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</si>
  <si>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</si>
  <si>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</si>
  <si>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</si>
  <si>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</si>
  <si>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</si>
  <si>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</si>
  <si>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</si>
  <si>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</si>
  <si>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</si>
  <si>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</si>
  <si>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</si>
  <si>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</si>
  <si>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洗测2次</t>
  </si>
  <si>
    <t>洗测3次</t>
  </si>
  <si>
    <t>洗测4次</t>
  </si>
  <si>
    <t>洗测5次</t>
  </si>
  <si>
    <t>制表时间：2022.10.15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</si>
  <si>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</si>
  <si>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</si>
  <si>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</si>
  <si>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</si>
  <si>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</si>
  <si>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</si>
  <si>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松紧带4.3CM（加厚）</t>
  </si>
  <si>
    <t>白色</t>
  </si>
  <si>
    <t>腰带（整条含扣件.绳尾夹）</t>
  </si>
  <si>
    <t>制表时间：2022.10.20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</si>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</sst>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%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</numFmts>
  <fonts count="65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8"/>
      <color rgb="FF000000"/>
      <name val="Tahoma"/>
      <charset val="134"/>
    </font>
    <font>
      <sz val="10"/>
      <color rgb="FF000000"/>
      <name val="Tahoma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23" fillId="0" borderId="0" applyFont="0" applyFill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60" fillId="26" borderId="8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3" fillId="18" borderId="83" applyNumberFormat="0" applyFont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5" fillId="0" borderId="81" applyNumberFormat="0" applyFill="0" applyAlignment="0" applyProtection="0">
      <alignment vertical="center"/>
    </xf>
    <xf numFmtId="0" fontId="47" fillId="0" borderId="81" applyNumberFormat="0" applyFill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0" fillId="0" borderId="85" applyNumberFormat="0" applyFill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17" borderId="82" applyNumberFormat="0" applyAlignment="0" applyProtection="0">
      <alignment vertical="center"/>
    </xf>
    <xf numFmtId="0" fontId="61" fillId="17" borderId="86" applyNumberFormat="0" applyAlignment="0" applyProtection="0">
      <alignment vertical="center"/>
    </xf>
    <xf numFmtId="0" fontId="46" fillId="9" borderId="80" applyNumberForma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62" fillId="0" borderId="87" applyNumberFormat="0" applyFill="0" applyAlignment="0" applyProtection="0">
      <alignment vertical="center"/>
    </xf>
    <xf numFmtId="0" fontId="56" fillId="0" borderId="84" applyNumberFormat="0" applyFill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23" fillId="0" borderId="0">
      <alignment vertical="center"/>
    </xf>
    <xf numFmtId="0" fontId="16" fillId="0" borderId="0">
      <alignment vertical="center"/>
    </xf>
  </cellStyleXfs>
  <cellXfs count="38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2" xfId="0" applyFont="1" applyBorder="1" applyAlignment="1">
      <alignment shrinkToFit="1"/>
    </xf>
    <xf numFmtId="0" fontId="0" fillId="0" borderId="6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 shrinkToFit="1"/>
    </xf>
    <xf numFmtId="0" fontId="10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0" xfId="0" applyFont="1"/>
    <xf numFmtId="0" fontId="0" fillId="0" borderId="0" xfId="0" applyFill="1"/>
    <xf numFmtId="0" fontId="0" fillId="3" borderId="0" xfId="0" applyFill="1"/>
    <xf numFmtId="0" fontId="12" fillId="0" borderId="1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10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wrapText="1"/>
    </xf>
    <xf numFmtId="176" fontId="16" fillId="3" borderId="2" xfId="12" applyNumberFormat="1" applyFont="1" applyFill="1" applyBorder="1" applyAlignment="1">
      <alignment horizontal="center" vertical="center"/>
    </xf>
    <xf numFmtId="176" fontId="16" fillId="3" borderId="2" xfId="12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>
      <alignment horizontal="center"/>
    </xf>
    <xf numFmtId="176" fontId="15" fillId="0" borderId="2" xfId="1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20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9" fontId="14" fillId="0" borderId="2" xfId="12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176" fontId="15" fillId="3" borderId="2" xfId="12" applyNumberFormat="1" applyFont="1" applyFill="1" applyBorder="1" applyAlignment="1">
      <alignment horizontal="center" vertical="center"/>
    </xf>
    <xf numFmtId="9" fontId="14" fillId="3" borderId="2" xfId="12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vertical="center"/>
    </xf>
    <xf numFmtId="0" fontId="22" fillId="0" borderId="9" xfId="0" applyNumberFormat="1" applyFont="1" applyFill="1" applyBorder="1" applyAlignment="1" applyProtection="1">
      <alignment horizontal="center" vertical="center" wrapText="1"/>
    </xf>
    <xf numFmtId="0" fontId="23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25" fillId="0" borderId="10" xfId="50" applyFont="1" applyFill="1" applyBorder="1" applyAlignment="1">
      <alignment horizontal="center" vertical="top"/>
    </xf>
    <xf numFmtId="0" fontId="26" fillId="0" borderId="11" xfId="50" applyFont="1" applyFill="1" applyBorder="1" applyAlignment="1">
      <alignment horizontal="left" vertical="center"/>
    </xf>
    <xf numFmtId="0" fontId="27" fillId="0" borderId="12" xfId="50" applyFont="1" applyFill="1" applyBorder="1" applyAlignment="1">
      <alignment horizontal="center" vertical="center"/>
    </xf>
    <xf numFmtId="0" fontId="26" fillId="0" borderId="12" xfId="50" applyFont="1" applyFill="1" applyBorder="1" applyAlignment="1">
      <alignment horizontal="center" vertical="center"/>
    </xf>
    <xf numFmtId="0" fontId="28" fillId="0" borderId="12" xfId="50" applyFont="1" applyFill="1" applyBorder="1" applyAlignment="1">
      <alignment vertical="center"/>
    </xf>
    <xf numFmtId="0" fontId="26" fillId="0" borderId="12" xfId="50" applyFont="1" applyFill="1" applyBorder="1" applyAlignment="1">
      <alignment vertical="center"/>
    </xf>
    <xf numFmtId="0" fontId="28" fillId="0" borderId="12" xfId="50" applyFont="1" applyFill="1" applyBorder="1" applyAlignment="1">
      <alignment horizontal="center" vertical="center"/>
    </xf>
    <xf numFmtId="0" fontId="26" fillId="0" borderId="13" xfId="50" applyFont="1" applyFill="1" applyBorder="1" applyAlignment="1">
      <alignment vertical="center"/>
    </xf>
    <xf numFmtId="0" fontId="27" fillId="0" borderId="14" xfId="50" applyFont="1" applyFill="1" applyBorder="1" applyAlignment="1">
      <alignment horizontal="center" vertical="center"/>
    </xf>
    <xf numFmtId="0" fontId="26" fillId="0" borderId="14" xfId="50" applyFont="1" applyFill="1" applyBorder="1" applyAlignment="1">
      <alignment vertical="center"/>
    </xf>
    <xf numFmtId="58" fontId="28" fillId="0" borderId="14" xfId="50" applyNumberFormat="1" applyFont="1" applyFill="1" applyBorder="1" applyAlignment="1">
      <alignment horizontal="center" vertical="center"/>
    </xf>
    <xf numFmtId="0" fontId="28" fillId="0" borderId="14" xfId="50" applyFont="1" applyFill="1" applyBorder="1" applyAlignment="1">
      <alignment horizontal="center" vertical="center"/>
    </xf>
    <xf numFmtId="0" fontId="26" fillId="0" borderId="14" xfId="50" applyFont="1" applyFill="1" applyBorder="1" applyAlignment="1">
      <alignment horizontal="center" vertical="center"/>
    </xf>
    <xf numFmtId="0" fontId="26" fillId="0" borderId="13" xfId="50" applyFont="1" applyFill="1" applyBorder="1" applyAlignment="1">
      <alignment horizontal="left" vertical="center"/>
    </xf>
    <xf numFmtId="0" fontId="27" fillId="0" borderId="14" xfId="50" applyFont="1" applyFill="1" applyBorder="1" applyAlignment="1">
      <alignment horizontal="right" vertical="center"/>
    </xf>
    <xf numFmtId="0" fontId="26" fillId="0" borderId="14" xfId="50" applyFont="1" applyFill="1" applyBorder="1" applyAlignment="1">
      <alignment horizontal="left" vertical="center"/>
    </xf>
    <xf numFmtId="0" fontId="26" fillId="0" borderId="15" xfId="50" applyFont="1" applyFill="1" applyBorder="1" applyAlignment="1">
      <alignment vertical="center"/>
    </xf>
    <xf numFmtId="0" fontId="27" fillId="0" borderId="16" xfId="50" applyFont="1" applyFill="1" applyBorder="1" applyAlignment="1">
      <alignment horizontal="right" vertical="center"/>
    </xf>
    <xf numFmtId="0" fontId="26" fillId="0" borderId="17" xfId="50" applyFont="1" applyFill="1" applyBorder="1" applyAlignment="1">
      <alignment vertical="center"/>
    </xf>
    <xf numFmtId="0" fontId="28" fillId="0" borderId="17" xfId="50" applyFont="1" applyFill="1" applyBorder="1" applyAlignment="1">
      <alignment vertical="center"/>
    </xf>
    <xf numFmtId="0" fontId="28" fillId="0" borderId="17" xfId="50" applyFont="1" applyFill="1" applyBorder="1" applyAlignment="1">
      <alignment horizontal="left" vertical="center"/>
    </xf>
    <xf numFmtId="0" fontId="26" fillId="0" borderId="17" xfId="50" applyFont="1" applyFill="1" applyBorder="1" applyAlignment="1">
      <alignment horizontal="left" vertical="center"/>
    </xf>
    <xf numFmtId="0" fontId="26" fillId="0" borderId="0" xfId="50" applyFont="1" applyFill="1" applyBorder="1" applyAlignment="1">
      <alignment vertical="center"/>
    </xf>
    <xf numFmtId="49" fontId="29" fillId="0" borderId="18" xfId="0" applyNumberFormat="1" applyFont="1" applyFill="1" applyBorder="1" applyAlignment="1">
      <alignment horizontal="center" vertical="center" wrapText="1"/>
    </xf>
    <xf numFmtId="49" fontId="29" fillId="0" borderId="19" xfId="0" applyNumberFormat="1" applyFont="1" applyFill="1" applyBorder="1" applyAlignment="1">
      <alignment horizontal="center" vertical="center" wrapText="1"/>
    </xf>
    <xf numFmtId="0" fontId="28" fillId="0" borderId="0" xfId="50" applyFont="1" applyFill="1" applyBorder="1" applyAlignment="1">
      <alignment vertical="center"/>
    </xf>
    <xf numFmtId="0" fontId="28" fillId="0" borderId="0" xfId="50" applyFont="1" applyFill="1" applyAlignment="1">
      <alignment horizontal="left" vertical="center"/>
    </xf>
    <xf numFmtId="0" fontId="26" fillId="0" borderId="11" xfId="50" applyFont="1" applyFill="1" applyBorder="1" applyAlignment="1">
      <alignment vertical="center"/>
    </xf>
    <xf numFmtId="0" fontId="26" fillId="0" borderId="20" xfId="50" applyFont="1" applyFill="1" applyBorder="1" applyAlignment="1">
      <alignment vertical="center"/>
    </xf>
    <xf numFmtId="0" fontId="28" fillId="0" borderId="20" xfId="50" applyFont="1" applyFill="1" applyBorder="1" applyAlignment="1">
      <alignment horizontal="left" vertical="center"/>
    </xf>
    <xf numFmtId="0" fontId="28" fillId="0" borderId="21" xfId="50" applyFont="1" applyFill="1" applyBorder="1" applyAlignment="1">
      <alignment horizontal="center" vertical="center"/>
    </xf>
    <xf numFmtId="0" fontId="28" fillId="0" borderId="22" xfId="50" applyFont="1" applyFill="1" applyBorder="1" applyAlignment="1">
      <alignment horizontal="center" vertical="center"/>
    </xf>
    <xf numFmtId="0" fontId="28" fillId="0" borderId="14" xfId="50" applyFont="1" applyFill="1" applyBorder="1" applyAlignment="1">
      <alignment horizontal="left" vertical="center"/>
    </xf>
    <xf numFmtId="0" fontId="28" fillId="0" borderId="14" xfId="50" applyFont="1" applyFill="1" applyBorder="1" applyAlignment="1">
      <alignment vertical="center"/>
    </xf>
    <xf numFmtId="0" fontId="28" fillId="0" borderId="23" xfId="50" applyFont="1" applyFill="1" applyBorder="1" applyAlignment="1">
      <alignment horizontal="center" vertical="center"/>
    </xf>
    <xf numFmtId="0" fontId="28" fillId="0" borderId="24" xfId="50" applyFont="1" applyFill="1" applyBorder="1" applyAlignment="1">
      <alignment horizontal="center" vertical="center"/>
    </xf>
    <xf numFmtId="0" fontId="30" fillId="0" borderId="25" xfId="50" applyFont="1" applyFill="1" applyBorder="1" applyAlignment="1">
      <alignment horizontal="left" vertical="center"/>
    </xf>
    <xf numFmtId="0" fontId="30" fillId="0" borderId="24" xfId="50" applyFont="1" applyFill="1" applyBorder="1" applyAlignment="1">
      <alignment horizontal="left" vertical="center"/>
    </xf>
    <xf numFmtId="0" fontId="28" fillId="0" borderId="0" xfId="50" applyFont="1" applyFill="1" applyBorder="1" applyAlignment="1">
      <alignment horizontal="left" vertical="center"/>
    </xf>
    <xf numFmtId="0" fontId="26" fillId="0" borderId="12" xfId="50" applyFont="1" applyFill="1" applyBorder="1" applyAlignment="1">
      <alignment horizontal="left" vertical="center"/>
    </xf>
    <xf numFmtId="0" fontId="26" fillId="0" borderId="26" xfId="50" applyFont="1" applyFill="1" applyBorder="1" applyAlignment="1">
      <alignment horizontal="left" vertical="center"/>
    </xf>
    <xf numFmtId="0" fontId="26" fillId="0" borderId="16" xfId="50" applyFont="1" applyFill="1" applyBorder="1" applyAlignment="1">
      <alignment horizontal="left" vertical="center"/>
    </xf>
    <xf numFmtId="0" fontId="26" fillId="0" borderId="27" xfId="50" applyFont="1" applyFill="1" applyBorder="1" applyAlignment="1">
      <alignment horizontal="left" vertical="center"/>
    </xf>
    <xf numFmtId="0" fontId="26" fillId="0" borderId="28" xfId="50" applyFont="1" applyFill="1" applyBorder="1" applyAlignment="1">
      <alignment horizontal="left" vertical="center"/>
    </xf>
    <xf numFmtId="0" fontId="28" fillId="0" borderId="29" xfId="50" applyFont="1" applyFill="1" applyBorder="1" applyAlignment="1">
      <alignment horizontal="left" vertical="center"/>
    </xf>
    <xf numFmtId="0" fontId="28" fillId="0" borderId="25" xfId="50" applyFont="1" applyFill="1" applyBorder="1" applyAlignment="1">
      <alignment horizontal="left" vertical="center"/>
    </xf>
    <xf numFmtId="0" fontId="28" fillId="0" borderId="24" xfId="50" applyFont="1" applyFill="1" applyBorder="1" applyAlignment="1">
      <alignment horizontal="left" vertical="center"/>
    </xf>
    <xf numFmtId="0" fontId="28" fillId="0" borderId="13" xfId="50" applyFont="1" applyFill="1" applyBorder="1" applyAlignment="1">
      <alignment horizontal="left" vertical="center" wrapText="1"/>
    </xf>
    <xf numFmtId="0" fontId="28" fillId="0" borderId="14" xfId="50" applyFont="1" applyFill="1" applyBorder="1" applyAlignment="1">
      <alignment horizontal="left" vertical="center" wrapText="1"/>
    </xf>
    <xf numFmtId="0" fontId="26" fillId="0" borderId="15" xfId="50" applyFont="1" applyFill="1" applyBorder="1" applyAlignment="1">
      <alignment horizontal="left" vertical="center"/>
    </xf>
    <xf numFmtId="0" fontId="16" fillId="0" borderId="17" xfId="50" applyFill="1" applyBorder="1" applyAlignment="1">
      <alignment horizontal="center" vertical="center"/>
    </xf>
    <xf numFmtId="0" fontId="26" fillId="0" borderId="30" xfId="50" applyFont="1" applyFill="1" applyBorder="1" applyAlignment="1">
      <alignment horizontal="center" vertical="center"/>
    </xf>
    <xf numFmtId="0" fontId="26" fillId="0" borderId="31" xfId="50" applyFont="1" applyFill="1" applyBorder="1" applyAlignment="1">
      <alignment horizontal="left" vertical="center"/>
    </xf>
    <xf numFmtId="0" fontId="26" fillId="0" borderId="22" xfId="50" applyFont="1" applyFill="1" applyBorder="1" applyAlignment="1">
      <alignment horizontal="left" vertical="center"/>
    </xf>
    <xf numFmtId="0" fontId="16" fillId="0" borderId="25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31" fillId="0" borderId="25" xfId="50" applyFont="1" applyFill="1" applyBorder="1" applyAlignment="1">
      <alignment horizontal="left" vertical="center"/>
    </xf>
    <xf numFmtId="0" fontId="28" fillId="0" borderId="32" xfId="50" applyFont="1" applyFill="1" applyBorder="1" applyAlignment="1">
      <alignment horizontal="left" vertical="center"/>
    </xf>
    <xf numFmtId="0" fontId="28" fillId="0" borderId="33" xfId="50" applyFont="1" applyFill="1" applyBorder="1" applyAlignment="1">
      <alignment horizontal="left" vertical="center"/>
    </xf>
    <xf numFmtId="0" fontId="30" fillId="0" borderId="11" xfId="50" applyFont="1" applyFill="1" applyBorder="1" applyAlignment="1">
      <alignment horizontal="left" vertical="center"/>
    </xf>
    <xf numFmtId="0" fontId="30" fillId="0" borderId="12" xfId="50" applyFont="1" applyFill="1" applyBorder="1" applyAlignment="1">
      <alignment horizontal="left" vertical="center"/>
    </xf>
    <xf numFmtId="0" fontId="26" fillId="0" borderId="23" xfId="50" applyFont="1" applyFill="1" applyBorder="1" applyAlignment="1">
      <alignment horizontal="left" vertical="center"/>
    </xf>
    <xf numFmtId="0" fontId="26" fillId="0" borderId="34" xfId="50" applyFont="1" applyFill="1" applyBorder="1" applyAlignment="1">
      <alignment horizontal="left" vertical="center"/>
    </xf>
    <xf numFmtId="0" fontId="28" fillId="0" borderId="17" xfId="50" applyFont="1" applyFill="1" applyBorder="1" applyAlignment="1">
      <alignment horizontal="center" vertical="center"/>
    </xf>
    <xf numFmtId="58" fontId="28" fillId="0" borderId="17" xfId="50" applyNumberFormat="1" applyFont="1" applyFill="1" applyBorder="1" applyAlignment="1">
      <alignment vertical="center"/>
    </xf>
    <xf numFmtId="0" fontId="26" fillId="0" borderId="17" xfId="50" applyFont="1" applyFill="1" applyBorder="1" applyAlignment="1">
      <alignment horizontal="center" vertical="center"/>
    </xf>
    <xf numFmtId="0" fontId="28" fillId="0" borderId="35" xfId="50" applyFont="1" applyFill="1" applyBorder="1" applyAlignment="1">
      <alignment horizontal="center" vertical="center"/>
    </xf>
    <xf numFmtId="0" fontId="26" fillId="0" borderId="36" xfId="50" applyFont="1" applyFill="1" applyBorder="1" applyAlignment="1">
      <alignment horizontal="center" vertical="center"/>
    </xf>
    <xf numFmtId="0" fontId="28" fillId="0" borderId="36" xfId="50" applyFont="1" applyFill="1" applyBorder="1" applyAlignment="1">
      <alignment horizontal="left" vertical="center"/>
    </xf>
    <xf numFmtId="0" fontId="28" fillId="0" borderId="37" xfId="50" applyFont="1" applyFill="1" applyBorder="1" applyAlignment="1">
      <alignment horizontal="left" vertical="center"/>
    </xf>
    <xf numFmtId="0" fontId="28" fillId="0" borderId="38" xfId="50" applyFont="1" applyFill="1" applyBorder="1" applyAlignment="1">
      <alignment horizontal="center" vertical="center"/>
    </xf>
    <xf numFmtId="0" fontId="28" fillId="0" borderId="39" xfId="50" applyFont="1" applyFill="1" applyBorder="1" applyAlignment="1">
      <alignment horizontal="center" vertical="center"/>
    </xf>
    <xf numFmtId="0" fontId="30" fillId="0" borderId="39" xfId="50" applyFont="1" applyFill="1" applyBorder="1" applyAlignment="1">
      <alignment horizontal="left" vertical="center"/>
    </xf>
    <xf numFmtId="0" fontId="26" fillId="0" borderId="35" xfId="50" applyFont="1" applyFill="1" applyBorder="1" applyAlignment="1">
      <alignment horizontal="left" vertical="center"/>
    </xf>
    <xf numFmtId="0" fontId="26" fillId="0" borderId="40" xfId="50" applyFont="1" applyFill="1" applyBorder="1" applyAlignment="1">
      <alignment horizontal="left" vertical="center"/>
    </xf>
    <xf numFmtId="0" fontId="26" fillId="0" borderId="41" xfId="50" applyFont="1" applyFill="1" applyBorder="1" applyAlignment="1">
      <alignment horizontal="left" vertical="center"/>
    </xf>
    <xf numFmtId="0" fontId="28" fillId="0" borderId="42" xfId="50" applyFont="1" applyFill="1" applyBorder="1" applyAlignment="1">
      <alignment horizontal="left" vertical="center"/>
    </xf>
    <xf numFmtId="0" fontId="28" fillId="0" borderId="39" xfId="50" applyFont="1" applyFill="1" applyBorder="1" applyAlignment="1">
      <alignment horizontal="left" vertical="center"/>
    </xf>
    <xf numFmtId="0" fontId="28" fillId="0" borderId="36" xfId="50" applyFont="1" applyFill="1" applyBorder="1" applyAlignment="1">
      <alignment horizontal="left" vertical="center" wrapText="1"/>
    </xf>
    <xf numFmtId="0" fontId="16" fillId="0" borderId="37" xfId="50" applyFill="1" applyBorder="1" applyAlignment="1">
      <alignment horizontal="center" vertical="center"/>
    </xf>
    <xf numFmtId="0" fontId="26" fillId="0" borderId="38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28" fillId="0" borderId="43" xfId="50" applyFont="1" applyFill="1" applyBorder="1" applyAlignment="1">
      <alignment horizontal="left" vertical="center"/>
    </xf>
    <xf numFmtId="0" fontId="30" fillId="0" borderId="35" xfId="50" applyFont="1" applyFill="1" applyBorder="1" applyAlignment="1">
      <alignment horizontal="left" vertical="center"/>
    </xf>
    <xf numFmtId="0" fontId="26" fillId="0" borderId="36" xfId="50" applyFont="1" applyFill="1" applyBorder="1" applyAlignment="1">
      <alignment horizontal="left" vertical="center"/>
    </xf>
    <xf numFmtId="0" fontId="28" fillId="0" borderId="37" xfId="50" applyFont="1" applyFill="1" applyBorder="1" applyAlignment="1">
      <alignment horizontal="center" vertical="center"/>
    </xf>
    <xf numFmtId="0" fontId="32" fillId="3" borderId="0" xfId="51" applyFont="1" applyFill="1"/>
    <xf numFmtId="0" fontId="33" fillId="3" borderId="0" xfId="51" applyFont="1" applyFill="1" applyBorder="1" applyAlignment="1">
      <alignment horizontal="center"/>
    </xf>
    <xf numFmtId="0" fontId="32" fillId="3" borderId="0" xfId="51" applyFont="1" applyFill="1" applyBorder="1" applyAlignment="1">
      <alignment horizontal="center"/>
    </xf>
    <xf numFmtId="0" fontId="33" fillId="3" borderId="44" xfId="50" applyFont="1" applyFill="1" applyBorder="1" applyAlignment="1">
      <alignment horizontal="left" vertical="center"/>
    </xf>
    <xf numFmtId="0" fontId="32" fillId="3" borderId="45" xfId="50" applyFont="1" applyFill="1" applyBorder="1" applyAlignment="1">
      <alignment horizontal="center" vertical="center"/>
    </xf>
    <xf numFmtId="0" fontId="33" fillId="3" borderId="45" xfId="50" applyFont="1" applyFill="1" applyBorder="1" applyAlignment="1">
      <alignment vertical="center"/>
    </xf>
    <xf numFmtId="0" fontId="32" fillId="3" borderId="45" xfId="51" applyFont="1" applyFill="1" applyBorder="1" applyAlignment="1">
      <alignment horizontal="center"/>
    </xf>
    <xf numFmtId="0" fontId="33" fillId="3" borderId="46" xfId="51" applyFont="1" applyFill="1" applyBorder="1" applyAlignment="1" applyProtection="1">
      <alignment horizontal="center" vertical="center"/>
    </xf>
    <xf numFmtId="0" fontId="33" fillId="3" borderId="2" xfId="51" applyFont="1" applyFill="1" applyBorder="1" applyAlignment="1">
      <alignment horizontal="center" vertical="center"/>
    </xf>
    <xf numFmtId="0" fontId="32" fillId="3" borderId="2" xfId="51" applyFont="1" applyFill="1" applyBorder="1" applyAlignment="1">
      <alignment horizontal="center"/>
    </xf>
    <xf numFmtId="177" fontId="0" fillId="3" borderId="2" xfId="0" applyNumberFormat="1" applyFont="1" applyFill="1" applyBorder="1" applyAlignment="1">
      <alignment horizontal="center"/>
    </xf>
    <xf numFmtId="177" fontId="30" fillId="3" borderId="2" xfId="0" applyNumberFormat="1" applyFont="1" applyFill="1" applyBorder="1" applyAlignment="1">
      <alignment horizontal="center"/>
    </xf>
    <xf numFmtId="0" fontId="34" fillId="0" borderId="7" xfId="53" applyFont="1" applyFill="1" applyBorder="1" applyAlignment="1">
      <alignment horizontal="center"/>
    </xf>
    <xf numFmtId="0" fontId="34" fillId="0" borderId="2" xfId="53" applyFont="1" applyFill="1" applyBorder="1" applyAlignment="1">
      <alignment horizontal="center"/>
    </xf>
    <xf numFmtId="0" fontId="35" fillId="0" borderId="2" xfId="53" applyFont="1" applyFill="1" applyBorder="1" applyAlignment="1">
      <alignment horizontal="center"/>
    </xf>
    <xf numFmtId="0" fontId="34" fillId="0" borderId="47" xfId="53" applyFont="1" applyFill="1" applyBorder="1" applyAlignment="1">
      <alignment horizontal="center"/>
    </xf>
    <xf numFmtId="177" fontId="36" fillId="0" borderId="2" xfId="53" applyNumberFormat="1" applyFont="1" applyFill="1" applyBorder="1" applyAlignment="1">
      <alignment horizontal="center"/>
    </xf>
    <xf numFmtId="0" fontId="35" fillId="0" borderId="2" xfId="0" applyNumberFormat="1" applyFont="1" applyFill="1" applyBorder="1" applyAlignment="1">
      <alignment horizontal="center" vertical="center"/>
    </xf>
    <xf numFmtId="0" fontId="32" fillId="3" borderId="48" xfId="51" applyFont="1" applyFill="1" applyBorder="1" applyAlignment="1"/>
    <xf numFmtId="49" fontId="32" fillId="3" borderId="49" xfId="51" applyNumberFormat="1" applyFont="1" applyFill="1" applyBorder="1" applyAlignment="1">
      <alignment horizontal="center"/>
    </xf>
    <xf numFmtId="49" fontId="32" fillId="3" borderId="49" xfId="51" applyNumberFormat="1" applyFont="1" applyFill="1" applyBorder="1" applyAlignment="1">
      <alignment horizontal="right"/>
    </xf>
    <xf numFmtId="49" fontId="32" fillId="3" borderId="49" xfId="51" applyNumberFormat="1" applyFont="1" applyFill="1" applyBorder="1" applyAlignment="1">
      <alignment horizontal="right" vertical="center"/>
    </xf>
    <xf numFmtId="49" fontId="32" fillId="3" borderId="50" xfId="51" applyNumberFormat="1" applyFont="1" applyFill="1" applyBorder="1" applyAlignment="1">
      <alignment horizontal="center"/>
    </xf>
    <xf numFmtId="0" fontId="32" fillId="3" borderId="51" xfId="51" applyFont="1" applyFill="1" applyBorder="1" applyAlignment="1">
      <alignment horizontal="center"/>
    </xf>
    <xf numFmtId="0" fontId="33" fillId="3" borderId="0" xfId="51" applyFont="1" applyFill="1"/>
    <xf numFmtId="0" fontId="0" fillId="3" borderId="0" xfId="52" applyFont="1" applyFill="1">
      <alignment vertical="center"/>
    </xf>
    <xf numFmtId="0" fontId="33" fillId="3" borderId="45" xfId="50" applyFont="1" applyFill="1" applyBorder="1" applyAlignment="1">
      <alignment horizontal="left" vertical="center"/>
    </xf>
    <xf numFmtId="0" fontId="32" fillId="3" borderId="52" xfId="50" applyFont="1" applyFill="1" applyBorder="1" applyAlignment="1">
      <alignment horizontal="center" vertical="center"/>
    </xf>
    <xf numFmtId="0" fontId="33" fillId="3" borderId="2" xfId="51" applyFont="1" applyFill="1" applyBorder="1" applyAlignment="1" applyProtection="1">
      <alignment horizontal="center" vertical="center"/>
    </xf>
    <xf numFmtId="0" fontId="33" fillId="3" borderId="53" xfId="51" applyFont="1" applyFill="1" applyBorder="1" applyAlignment="1" applyProtection="1">
      <alignment horizontal="center" vertical="center"/>
    </xf>
    <xf numFmtId="0" fontId="33" fillId="3" borderId="2" xfId="52" applyFont="1" applyFill="1" applyBorder="1" applyAlignment="1">
      <alignment horizontal="center" vertical="center"/>
    </xf>
    <xf numFmtId="49" fontId="33" fillId="3" borderId="2" xfId="52" applyNumberFormat="1" applyFont="1" applyFill="1" applyBorder="1" applyAlignment="1">
      <alignment horizontal="center" vertical="center"/>
    </xf>
    <xf numFmtId="49" fontId="33" fillId="3" borderId="54" xfId="52" applyNumberFormat="1" applyFont="1" applyFill="1" applyBorder="1" applyAlignment="1">
      <alignment horizontal="center" vertical="center"/>
    </xf>
    <xf numFmtId="49" fontId="32" fillId="3" borderId="2" xfId="52" applyNumberFormat="1" applyFont="1" applyFill="1" applyBorder="1" applyAlignment="1">
      <alignment horizontal="center" vertical="center"/>
    </xf>
    <xf numFmtId="49" fontId="32" fillId="3" borderId="55" xfId="52" applyNumberFormat="1" applyFont="1" applyFill="1" applyBorder="1" applyAlignment="1">
      <alignment horizontal="center" vertical="center"/>
    </xf>
    <xf numFmtId="49" fontId="33" fillId="3" borderId="56" xfId="52" applyNumberFormat="1" applyFont="1" applyFill="1" applyBorder="1" applyAlignment="1">
      <alignment horizontal="center" vertical="center"/>
    </xf>
    <xf numFmtId="49" fontId="32" fillId="3" borderId="2" xfId="51" applyNumberFormat="1" applyFont="1" applyFill="1" applyBorder="1" applyAlignment="1">
      <alignment horizontal="center" vertical="center"/>
    </xf>
    <xf numFmtId="49" fontId="32" fillId="3" borderId="56" xfId="52" applyNumberFormat="1" applyFont="1" applyFill="1" applyBorder="1" applyAlignment="1">
      <alignment horizontal="center" vertical="center"/>
    </xf>
    <xf numFmtId="49" fontId="32" fillId="3" borderId="57" xfId="51" applyNumberFormat="1" applyFont="1" applyFill="1" applyBorder="1" applyAlignment="1">
      <alignment horizontal="center"/>
    </xf>
    <xf numFmtId="49" fontId="32" fillId="3" borderId="58" xfId="51" applyNumberFormat="1" applyFont="1" applyFill="1" applyBorder="1" applyAlignment="1">
      <alignment horizontal="center"/>
    </xf>
    <xf numFmtId="49" fontId="32" fillId="3" borderId="58" xfId="52" applyNumberFormat="1" applyFont="1" applyFill="1" applyBorder="1" applyAlignment="1">
      <alignment horizontal="center" vertical="center"/>
    </xf>
    <xf numFmtId="49" fontId="32" fillId="3" borderId="59" xfId="51" applyNumberFormat="1" applyFont="1" applyFill="1" applyBorder="1" applyAlignment="1">
      <alignment horizontal="center"/>
    </xf>
    <xf numFmtId="14" fontId="33" fillId="3" borderId="0" xfId="51" applyNumberFormat="1" applyFont="1" applyFill="1"/>
    <xf numFmtId="0" fontId="16" fillId="0" borderId="0" xfId="50" applyFont="1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37" fillId="0" borderId="10" xfId="50" applyFont="1" applyBorder="1" applyAlignment="1">
      <alignment horizontal="center" vertical="top"/>
    </xf>
    <xf numFmtId="0" fontId="31" fillId="0" borderId="60" xfId="50" applyFont="1" applyBorder="1" applyAlignment="1">
      <alignment horizontal="left" vertical="center"/>
    </xf>
    <xf numFmtId="0" fontId="27" fillId="0" borderId="61" xfId="50" applyFont="1" applyBorder="1" applyAlignment="1">
      <alignment horizontal="center" vertical="center"/>
    </xf>
    <xf numFmtId="0" fontId="31" fillId="0" borderId="61" xfId="50" applyFont="1" applyBorder="1" applyAlignment="1">
      <alignment horizontal="center" vertical="center"/>
    </xf>
    <xf numFmtId="0" fontId="30" fillId="0" borderId="61" xfId="50" applyFont="1" applyBorder="1" applyAlignment="1">
      <alignment horizontal="left" vertical="center"/>
    </xf>
    <xf numFmtId="0" fontId="30" fillId="0" borderId="11" xfId="50" applyFont="1" applyBorder="1" applyAlignment="1">
      <alignment horizontal="center" vertical="center"/>
    </xf>
    <xf numFmtId="0" fontId="30" fillId="0" borderId="12" xfId="50" applyFont="1" applyBorder="1" applyAlignment="1">
      <alignment horizontal="center" vertical="center"/>
    </xf>
    <xf numFmtId="0" fontId="30" fillId="0" borderId="35" xfId="50" applyFont="1" applyBorder="1" applyAlignment="1">
      <alignment horizontal="center" vertical="center"/>
    </xf>
    <xf numFmtId="0" fontId="31" fillId="0" borderId="11" xfId="50" applyFont="1" applyBorder="1" applyAlignment="1">
      <alignment horizontal="center" vertical="center"/>
    </xf>
    <xf numFmtId="0" fontId="31" fillId="0" borderId="12" xfId="50" applyFont="1" applyBorder="1" applyAlignment="1">
      <alignment horizontal="center" vertical="center"/>
    </xf>
    <xf numFmtId="0" fontId="31" fillId="0" borderId="35" xfId="50" applyFont="1" applyBorder="1" applyAlignment="1">
      <alignment horizontal="center" vertical="center"/>
    </xf>
    <xf numFmtId="0" fontId="30" fillId="0" borderId="13" xfId="50" applyFont="1" applyBorder="1" applyAlignment="1">
      <alignment horizontal="left" vertical="center"/>
    </xf>
    <xf numFmtId="0" fontId="27" fillId="0" borderId="14" xfId="50" applyFont="1" applyBorder="1" applyAlignment="1">
      <alignment horizontal="left" vertical="center"/>
    </xf>
    <xf numFmtId="0" fontId="27" fillId="0" borderId="36" xfId="50" applyFont="1" applyBorder="1" applyAlignment="1">
      <alignment horizontal="left" vertical="center"/>
    </xf>
    <xf numFmtId="0" fontId="30" fillId="0" borderId="14" xfId="50" applyFont="1" applyBorder="1" applyAlignment="1">
      <alignment horizontal="left" vertical="center"/>
    </xf>
    <xf numFmtId="14" fontId="27" fillId="0" borderId="14" xfId="50" applyNumberFormat="1" applyFont="1" applyBorder="1" applyAlignment="1">
      <alignment horizontal="center" vertical="center"/>
    </xf>
    <xf numFmtId="14" fontId="27" fillId="0" borderId="36" xfId="50" applyNumberFormat="1" applyFont="1" applyBorder="1" applyAlignment="1">
      <alignment horizontal="center" vertical="center"/>
    </xf>
    <xf numFmtId="0" fontId="30" fillId="0" borderId="13" xfId="50" applyFont="1" applyBorder="1" applyAlignment="1">
      <alignment vertical="center"/>
    </xf>
    <xf numFmtId="0" fontId="27" fillId="0" borderId="14" xfId="50" applyFont="1" applyBorder="1" applyAlignment="1">
      <alignment vertical="center"/>
    </xf>
    <xf numFmtId="0" fontId="27" fillId="0" borderId="36" xfId="50" applyFont="1" applyBorder="1" applyAlignment="1">
      <alignment vertical="center"/>
    </xf>
    <xf numFmtId="0" fontId="30" fillId="0" borderId="14" xfId="50" applyFont="1" applyBorder="1" applyAlignment="1">
      <alignment vertical="center"/>
    </xf>
    <xf numFmtId="0" fontId="27" fillId="0" borderId="23" xfId="50" applyFont="1" applyBorder="1" applyAlignment="1">
      <alignment horizontal="left" vertical="center"/>
    </xf>
    <xf numFmtId="0" fontId="27" fillId="0" borderId="39" xfId="50" applyFont="1" applyBorder="1" applyAlignment="1">
      <alignment horizontal="left" vertical="center"/>
    </xf>
    <xf numFmtId="0" fontId="16" fillId="0" borderId="14" xfId="50" applyFont="1" applyBorder="1" applyAlignment="1">
      <alignment vertical="center"/>
    </xf>
    <xf numFmtId="0" fontId="30" fillId="0" borderId="15" xfId="50" applyFont="1" applyBorder="1" applyAlignment="1">
      <alignment vertical="center"/>
    </xf>
    <xf numFmtId="0" fontId="30" fillId="0" borderId="15" xfId="50" applyFont="1" applyBorder="1" applyAlignment="1">
      <alignment horizontal="left" vertical="center"/>
    </xf>
    <xf numFmtId="0" fontId="30" fillId="0" borderId="17" xfId="50" applyFont="1" applyBorder="1" applyAlignment="1">
      <alignment horizontal="left" vertical="center"/>
    </xf>
    <xf numFmtId="14" fontId="27" fillId="0" borderId="17" xfId="50" applyNumberFormat="1" applyFont="1" applyBorder="1" applyAlignment="1">
      <alignment horizontal="center" vertical="center"/>
    </xf>
    <xf numFmtId="14" fontId="27" fillId="0" borderId="37" xfId="50" applyNumberFormat="1" applyFont="1" applyBorder="1" applyAlignment="1">
      <alignment horizontal="center" vertical="center"/>
    </xf>
    <xf numFmtId="0" fontId="30" fillId="0" borderId="18" xfId="50" applyFont="1" applyBorder="1" applyAlignment="1">
      <alignment horizontal="left" vertical="center"/>
    </xf>
    <xf numFmtId="0" fontId="30" fillId="0" borderId="30" xfId="50" applyFont="1" applyBorder="1" applyAlignment="1">
      <alignment horizontal="left" vertical="center"/>
    </xf>
    <xf numFmtId="0" fontId="31" fillId="0" borderId="62" xfId="50" applyFont="1" applyBorder="1" applyAlignment="1">
      <alignment horizontal="left" vertical="center"/>
    </xf>
    <xf numFmtId="0" fontId="31" fillId="0" borderId="28" xfId="50" applyFont="1" applyBorder="1" applyAlignment="1">
      <alignment horizontal="left" vertical="center"/>
    </xf>
    <xf numFmtId="0" fontId="30" fillId="0" borderId="29" xfId="50" applyFont="1" applyBorder="1" applyAlignment="1">
      <alignment vertical="center"/>
    </xf>
    <xf numFmtId="0" fontId="16" fillId="0" borderId="20" xfId="50" applyFont="1" applyBorder="1" applyAlignment="1">
      <alignment horizontal="left" vertical="center"/>
    </xf>
    <xf numFmtId="0" fontId="27" fillId="0" borderId="20" xfId="50" applyFont="1" applyBorder="1" applyAlignment="1">
      <alignment horizontal="left" vertical="center"/>
    </xf>
    <xf numFmtId="0" fontId="16" fillId="0" borderId="20" xfId="50" applyFont="1" applyBorder="1" applyAlignment="1">
      <alignment vertical="center"/>
    </xf>
    <xf numFmtId="0" fontId="30" fillId="0" borderId="20" xfId="50" applyFont="1" applyBorder="1" applyAlignment="1">
      <alignment vertical="center"/>
    </xf>
    <xf numFmtId="0" fontId="16" fillId="0" borderId="14" xfId="50" applyFont="1" applyBorder="1" applyAlignment="1">
      <alignment horizontal="left" vertical="center"/>
    </xf>
    <xf numFmtId="0" fontId="30" fillId="0" borderId="29" xfId="50" applyFont="1" applyBorder="1" applyAlignment="1">
      <alignment horizontal="center" vertical="center"/>
    </xf>
    <xf numFmtId="0" fontId="27" fillId="0" borderId="20" xfId="50" applyFont="1" applyBorder="1" applyAlignment="1">
      <alignment horizontal="center" vertical="center"/>
    </xf>
    <xf numFmtId="0" fontId="30" fillId="0" borderId="20" xfId="50" applyFont="1" applyBorder="1" applyAlignment="1">
      <alignment horizontal="center" vertical="center"/>
    </xf>
    <xf numFmtId="0" fontId="16" fillId="0" borderId="20" xfId="50" applyFont="1" applyBorder="1" applyAlignment="1">
      <alignment horizontal="center" vertical="center"/>
    </xf>
    <xf numFmtId="0" fontId="30" fillId="0" borderId="13" xfId="50" applyFont="1" applyBorder="1" applyAlignment="1">
      <alignment horizontal="center" vertical="center"/>
    </xf>
    <xf numFmtId="0" fontId="27" fillId="0" borderId="14" xfId="50" applyFont="1" applyBorder="1" applyAlignment="1">
      <alignment horizontal="center" vertical="center"/>
    </xf>
    <xf numFmtId="0" fontId="30" fillId="0" borderId="14" xfId="50" applyFont="1" applyBorder="1" applyAlignment="1">
      <alignment horizontal="center" vertical="center"/>
    </xf>
    <xf numFmtId="0" fontId="16" fillId="0" borderId="14" xfId="50" applyFont="1" applyBorder="1" applyAlignment="1">
      <alignment horizontal="center" vertical="center"/>
    </xf>
    <xf numFmtId="0" fontId="30" fillId="0" borderId="32" xfId="50" applyFont="1" applyBorder="1" applyAlignment="1">
      <alignment horizontal="left" vertical="center" wrapText="1"/>
    </xf>
    <xf numFmtId="0" fontId="30" fillId="0" borderId="33" xfId="50" applyFont="1" applyBorder="1" applyAlignment="1">
      <alignment horizontal="left" vertical="center" wrapText="1"/>
    </xf>
    <xf numFmtId="0" fontId="30" fillId="0" borderId="29" xfId="50" applyFont="1" applyBorder="1" applyAlignment="1">
      <alignment horizontal="left" vertical="center"/>
    </xf>
    <xf numFmtId="0" fontId="30" fillId="0" borderId="20" xfId="50" applyFont="1" applyBorder="1" applyAlignment="1">
      <alignment horizontal="left" vertical="center"/>
    </xf>
    <xf numFmtId="0" fontId="38" fillId="0" borderId="63" xfId="50" applyFont="1" applyBorder="1" applyAlignment="1">
      <alignment horizontal="left" vertical="center" wrapText="1"/>
    </xf>
    <xf numFmtId="0" fontId="27" fillId="0" borderId="13" xfId="50" applyFont="1" applyBorder="1" applyAlignment="1">
      <alignment horizontal="left" vertical="center"/>
    </xf>
    <xf numFmtId="9" fontId="27" fillId="0" borderId="14" xfId="50" applyNumberFormat="1" applyFont="1" applyBorder="1" applyAlignment="1">
      <alignment horizontal="center" vertical="center"/>
    </xf>
    <xf numFmtId="0" fontId="31" fillId="0" borderId="62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9" fontId="27" fillId="0" borderId="31" xfId="50" applyNumberFormat="1" applyFont="1" applyBorder="1" applyAlignment="1">
      <alignment horizontal="left" vertical="center"/>
    </xf>
    <xf numFmtId="9" fontId="27" fillId="0" borderId="22" xfId="50" applyNumberFormat="1" applyFont="1" applyBorder="1" applyAlignment="1">
      <alignment horizontal="left" vertical="center"/>
    </xf>
    <xf numFmtId="9" fontId="27" fillId="0" borderId="32" xfId="50" applyNumberFormat="1" applyFont="1" applyBorder="1" applyAlignment="1">
      <alignment horizontal="left" vertical="center"/>
    </xf>
    <xf numFmtId="9" fontId="27" fillId="0" borderId="33" xfId="50" applyNumberFormat="1" applyFont="1" applyBorder="1" applyAlignment="1">
      <alignment horizontal="left" vertical="center"/>
    </xf>
    <xf numFmtId="0" fontId="26" fillId="0" borderId="29" xfId="50" applyFont="1" applyFill="1" applyBorder="1" applyAlignment="1">
      <alignment horizontal="left" vertical="center"/>
    </xf>
    <xf numFmtId="0" fontId="26" fillId="0" borderId="20" xfId="50" applyFont="1" applyFill="1" applyBorder="1" applyAlignment="1">
      <alignment horizontal="left" vertical="center"/>
    </xf>
    <xf numFmtId="0" fontId="26" fillId="0" borderId="64" xfId="50" applyFont="1" applyFill="1" applyBorder="1" applyAlignment="1">
      <alignment horizontal="left" vertical="center"/>
    </xf>
    <xf numFmtId="0" fontId="26" fillId="0" borderId="33" xfId="50" applyFont="1" applyFill="1" applyBorder="1" applyAlignment="1">
      <alignment horizontal="left" vertical="center"/>
    </xf>
    <xf numFmtId="0" fontId="31" fillId="0" borderId="30" xfId="50" applyFont="1" applyFill="1" applyBorder="1" applyAlignment="1">
      <alignment horizontal="left" vertical="center"/>
    </xf>
    <xf numFmtId="0" fontId="27" fillId="0" borderId="65" xfId="50" applyFont="1" applyFill="1" applyBorder="1" applyAlignment="1">
      <alignment horizontal="left" vertical="center"/>
    </xf>
    <xf numFmtId="0" fontId="27" fillId="0" borderId="66" xfId="50" applyFont="1" applyFill="1" applyBorder="1" applyAlignment="1">
      <alignment horizontal="left" vertical="center"/>
    </xf>
    <xf numFmtId="0" fontId="27" fillId="0" borderId="25" xfId="50" applyFont="1" applyFill="1" applyBorder="1" applyAlignment="1">
      <alignment horizontal="left" vertical="center"/>
    </xf>
    <xf numFmtId="0" fontId="27" fillId="0" borderId="24" xfId="50" applyFont="1" applyFill="1" applyBorder="1" applyAlignment="1">
      <alignment horizontal="left" vertical="center"/>
    </xf>
    <xf numFmtId="0" fontId="30" fillId="0" borderId="32" xfId="50" applyFont="1" applyFill="1" applyBorder="1" applyAlignment="1">
      <alignment horizontal="left" vertical="center"/>
    </xf>
    <xf numFmtId="0" fontId="30" fillId="0" borderId="33" xfId="50" applyFont="1" applyFill="1" applyBorder="1" applyAlignment="1">
      <alignment horizontal="left" vertical="center"/>
    </xf>
    <xf numFmtId="0" fontId="31" fillId="0" borderId="60" xfId="50" applyFont="1" applyBorder="1" applyAlignment="1">
      <alignment vertical="center"/>
    </xf>
    <xf numFmtId="0" fontId="39" fillId="0" borderId="28" xfId="50" applyFont="1" applyBorder="1" applyAlignment="1">
      <alignment horizontal="center" vertical="center"/>
    </xf>
    <xf numFmtId="0" fontId="31" fillId="0" borderId="61" xfId="50" applyFont="1" applyBorder="1" applyAlignment="1">
      <alignment vertical="center"/>
    </xf>
    <xf numFmtId="0" fontId="27" fillId="0" borderId="67" xfId="50" applyFont="1" applyBorder="1" applyAlignment="1">
      <alignment vertical="center"/>
    </xf>
    <xf numFmtId="0" fontId="31" fillId="0" borderId="67" xfId="50" applyFont="1" applyBorder="1" applyAlignment="1">
      <alignment vertical="center"/>
    </xf>
    <xf numFmtId="58" fontId="16" fillId="0" borderId="61" xfId="50" applyNumberFormat="1" applyFont="1" applyBorder="1" applyAlignment="1">
      <alignment vertical="center"/>
    </xf>
    <xf numFmtId="0" fontId="31" fillId="0" borderId="30" xfId="50" applyFont="1" applyBorder="1" applyAlignment="1">
      <alignment horizontal="center" vertical="center"/>
    </xf>
    <xf numFmtId="0" fontId="27" fillId="0" borderId="18" xfId="50" applyFont="1" applyFill="1" applyBorder="1" applyAlignment="1">
      <alignment horizontal="left" vertical="center"/>
    </xf>
    <xf numFmtId="0" fontId="27" fillId="0" borderId="30" xfId="50" applyFont="1" applyFill="1" applyBorder="1" applyAlignment="1">
      <alignment horizontal="left" vertical="center"/>
    </xf>
    <xf numFmtId="0" fontId="16" fillId="0" borderId="67" xfId="50" applyFont="1" applyBorder="1" applyAlignment="1">
      <alignment vertical="center"/>
    </xf>
    <xf numFmtId="0" fontId="16" fillId="0" borderId="61" xfId="50" applyFont="1" applyBorder="1" applyAlignment="1">
      <alignment horizontal="center" vertical="center"/>
    </xf>
    <xf numFmtId="0" fontId="16" fillId="0" borderId="68" xfId="50" applyFont="1" applyBorder="1" applyAlignment="1">
      <alignment horizontal="center" vertical="center"/>
    </xf>
    <xf numFmtId="0" fontId="27" fillId="0" borderId="17" xfId="50" applyFont="1" applyBorder="1" applyAlignment="1">
      <alignment horizontal="left" vertical="center"/>
    </xf>
    <xf numFmtId="0" fontId="27" fillId="0" borderId="37" xfId="50" applyFont="1" applyBorder="1" applyAlignment="1">
      <alignment horizontal="left" vertical="center"/>
    </xf>
    <xf numFmtId="0" fontId="30" fillId="0" borderId="19" xfId="50" applyFont="1" applyBorder="1" applyAlignment="1">
      <alignment horizontal="left" vertical="center"/>
    </xf>
    <xf numFmtId="0" fontId="31" fillId="0" borderId="69" xfId="50" applyFont="1" applyBorder="1" applyAlignment="1">
      <alignment horizontal="left" vertical="center"/>
    </xf>
    <xf numFmtId="0" fontId="27" fillId="0" borderId="42" xfId="50" applyFont="1" applyBorder="1" applyAlignment="1">
      <alignment horizontal="left" vertical="center"/>
    </xf>
    <xf numFmtId="0" fontId="30" fillId="0" borderId="37" xfId="50" applyFont="1" applyBorder="1" applyAlignment="1">
      <alignment horizontal="left" vertical="center"/>
    </xf>
    <xf numFmtId="0" fontId="30" fillId="0" borderId="0" xfId="50" applyFont="1" applyBorder="1" applyAlignment="1">
      <alignment vertical="center"/>
    </xf>
    <xf numFmtId="0" fontId="30" fillId="0" borderId="43" xfId="50" applyFont="1" applyBorder="1" applyAlignment="1">
      <alignment horizontal="left" vertical="center" wrapText="1"/>
    </xf>
    <xf numFmtId="0" fontId="30" fillId="0" borderId="42" xfId="50" applyFont="1" applyBorder="1" applyAlignment="1">
      <alignment horizontal="left" vertical="center"/>
    </xf>
    <xf numFmtId="0" fontId="26" fillId="0" borderId="36" xfId="50" applyFont="1" applyBorder="1" applyAlignment="1">
      <alignment horizontal="left" vertical="center"/>
    </xf>
    <xf numFmtId="0" fontId="40" fillId="0" borderId="36" xfId="50" applyFont="1" applyBorder="1" applyAlignment="1">
      <alignment horizontal="left" vertical="center" wrapText="1"/>
    </xf>
    <xf numFmtId="0" fontId="40" fillId="0" borderId="36" xfId="50" applyFont="1" applyBorder="1" applyAlignment="1">
      <alignment horizontal="left" vertical="center"/>
    </xf>
    <xf numFmtId="0" fontId="28" fillId="0" borderId="36" xfId="50" applyFont="1" applyBorder="1" applyAlignment="1">
      <alignment horizontal="left" vertical="center"/>
    </xf>
    <xf numFmtId="0" fontId="31" fillId="0" borderId="69" xfId="0" applyFont="1" applyBorder="1" applyAlignment="1">
      <alignment horizontal="left" vertical="center"/>
    </xf>
    <xf numFmtId="9" fontId="27" fillId="0" borderId="38" xfId="50" applyNumberFormat="1" applyFont="1" applyBorder="1" applyAlignment="1">
      <alignment horizontal="left" vertical="center"/>
    </xf>
    <xf numFmtId="9" fontId="27" fillId="0" borderId="43" xfId="50" applyNumberFormat="1" applyFont="1" applyBorder="1" applyAlignment="1">
      <alignment horizontal="left" vertical="center"/>
    </xf>
    <xf numFmtId="0" fontId="26" fillId="0" borderId="42" xfId="50" applyFont="1" applyFill="1" applyBorder="1" applyAlignment="1">
      <alignment horizontal="left" vertical="center"/>
    </xf>
    <xf numFmtId="0" fontId="26" fillId="0" borderId="43" xfId="50" applyFont="1" applyFill="1" applyBorder="1" applyAlignment="1">
      <alignment horizontal="left" vertical="center"/>
    </xf>
    <xf numFmtId="0" fontId="27" fillId="0" borderId="70" xfId="50" applyFont="1" applyFill="1" applyBorder="1" applyAlignment="1">
      <alignment horizontal="left" vertical="center"/>
    </xf>
    <xf numFmtId="0" fontId="27" fillId="0" borderId="39" xfId="50" applyFont="1" applyFill="1" applyBorder="1" applyAlignment="1">
      <alignment horizontal="left" vertical="center"/>
    </xf>
    <xf numFmtId="0" fontId="30" fillId="0" borderId="43" xfId="50" applyFont="1" applyFill="1" applyBorder="1" applyAlignment="1">
      <alignment horizontal="left" vertical="center"/>
    </xf>
    <xf numFmtId="0" fontId="31" fillId="0" borderId="71" xfId="50" applyFont="1" applyBorder="1" applyAlignment="1">
      <alignment horizontal="center" vertical="center"/>
    </xf>
    <xf numFmtId="0" fontId="27" fillId="0" borderId="67" xfId="50" applyFont="1" applyBorder="1" applyAlignment="1">
      <alignment horizontal="center" vertical="center"/>
    </xf>
    <xf numFmtId="0" fontId="27" fillId="0" borderId="19" xfId="50" applyFont="1" applyBorder="1" applyAlignment="1">
      <alignment horizontal="center" vertical="center"/>
    </xf>
    <xf numFmtId="0" fontId="27" fillId="0" borderId="19" xfId="50" applyFont="1" applyFill="1" applyBorder="1" applyAlignment="1">
      <alignment horizontal="left" vertical="center"/>
    </xf>
    <xf numFmtId="0" fontId="41" fillId="0" borderId="72" xfId="0" applyFont="1" applyBorder="1" applyAlignment="1">
      <alignment horizontal="center" vertical="center" wrapText="1"/>
    </xf>
    <xf numFmtId="0" fontId="41" fillId="0" borderId="73" xfId="0" applyFont="1" applyBorder="1" applyAlignment="1">
      <alignment horizontal="center" vertical="center" wrapText="1"/>
    </xf>
    <xf numFmtId="0" fontId="42" fillId="0" borderId="47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2" xfId="0" applyFont="1" applyFill="1" applyBorder="1"/>
    <xf numFmtId="0" fontId="0" fillId="0" borderId="47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41" fillId="0" borderId="76" xfId="0" applyFont="1" applyBorder="1" applyAlignment="1">
      <alignment horizontal="center" vertical="center" wrapText="1"/>
    </xf>
    <xf numFmtId="0" fontId="42" fillId="0" borderId="77" xfId="0" applyFont="1" applyBorder="1" applyAlignment="1">
      <alignment horizontal="center" vertical="center"/>
    </xf>
    <xf numFmtId="0" fontId="42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2" fillId="7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4" fillId="0" borderId="0" xfId="0" applyFont="1"/>
    <xf numFmtId="0" fontId="24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24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440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9550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24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9550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43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4407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43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43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24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43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4310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9547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2407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765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57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480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670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480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670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670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4800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6702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670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716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6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7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305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305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305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305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3050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201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91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106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1062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91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10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916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1062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10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10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10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9552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30505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24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43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81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81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314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24400" y="74314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314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58100" y="74409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3387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333375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9112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333375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9112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3387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9112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10577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10577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3900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10577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67550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6765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6765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7675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7197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3900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3900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67650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6755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6755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9100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0530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1400175" y="743140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4724400" y="743140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6267450" y="743140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7658100" y="744093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33387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333375</xdr:colOff>
          <xdr:row>12</xdr:row>
          <xdr:rowOff>95250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519112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333375</xdr:colOff>
          <xdr:row>13</xdr:row>
          <xdr:rowOff>57150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519112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433387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333375</xdr:colOff>
          <xdr:row>14</xdr:row>
          <xdr:rowOff>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519112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810577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10577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900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10577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675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676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78676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47675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2571750" y="437197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723900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723900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8676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0675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75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1800225" y="419100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430530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400175" y="743140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724400" y="743140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267450" y="743140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658100" y="744093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33387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333375</xdr:colOff>
          <xdr:row>12</xdr:row>
          <xdr:rowOff>95250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19112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333375</xdr:colOff>
          <xdr:row>13</xdr:row>
          <xdr:rowOff>57150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19112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33387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333375</xdr:colOff>
          <xdr:row>14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19112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810577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810577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23900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810577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70675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8676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8676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47675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71750" y="437197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23900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23900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8676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70675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70675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800225" y="419100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30530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72" customWidth="1"/>
    <col min="3" max="3" width="10.125" customWidth="1"/>
  </cols>
  <sheetData>
    <row r="1" ht="21" customHeight="1" spans="1:2">
      <c r="A1" s="373"/>
      <c r="B1" s="374" t="s">
        <v>0</v>
      </c>
    </row>
    <row r="2" spans="1:2">
      <c r="A2" s="15">
        <v>1</v>
      </c>
      <c r="B2" s="375" t="s">
        <v>1</v>
      </c>
    </row>
    <row r="3" spans="1:2">
      <c r="A3" s="15">
        <v>2</v>
      </c>
      <c r="B3" s="375" t="s">
        <v>2</v>
      </c>
    </row>
    <row r="4" spans="1:2">
      <c r="A4" s="15">
        <v>3</v>
      </c>
      <c r="B4" s="375" t="s">
        <v>3</v>
      </c>
    </row>
    <row r="5" spans="1:2">
      <c r="A5" s="15">
        <v>4</v>
      </c>
      <c r="B5" s="375" t="s">
        <v>4</v>
      </c>
    </row>
    <row r="6" spans="1:2">
      <c r="A6" s="15">
        <v>5</v>
      </c>
      <c r="B6" s="375" t="s">
        <v>5</v>
      </c>
    </row>
    <row r="7" spans="1:2">
      <c r="A7" s="15">
        <v>6</v>
      </c>
      <c r="B7" s="375" t="s">
        <v>6</v>
      </c>
    </row>
    <row r="8" s="371" customFormat="1" ht="15" customHeight="1" spans="1:2">
      <c r="A8" s="376">
        <v>7</v>
      </c>
      <c r="B8" s="377" t="s">
        <v>7</v>
      </c>
    </row>
    <row r="9" ht="18.95" customHeight="1" spans="1:2">
      <c r="A9" s="373"/>
      <c r="B9" s="378" t="s">
        <v>8</v>
      </c>
    </row>
    <row r="10" ht="15.95" customHeight="1" spans="1:2">
      <c r="A10" s="15">
        <v>1</v>
      </c>
      <c r="B10" s="379" t="s">
        <v>9</v>
      </c>
    </row>
    <row r="11" spans="1:2">
      <c r="A11" s="15">
        <v>2</v>
      </c>
      <c r="B11" s="375" t="s">
        <v>10</v>
      </c>
    </row>
    <row r="12" spans="1:2">
      <c r="A12" s="15">
        <v>3</v>
      </c>
      <c r="B12" s="377" t="s">
        <v>11</v>
      </c>
    </row>
    <row r="13" spans="1:2">
      <c r="A13" s="15">
        <v>4</v>
      </c>
      <c r="B13" s="375" t="s">
        <v>12</v>
      </c>
    </row>
    <row r="14" spans="1:2">
      <c r="A14" s="15">
        <v>5</v>
      </c>
      <c r="B14" s="375" t="s">
        <v>13</v>
      </c>
    </row>
    <row r="15" spans="1:2">
      <c r="A15" s="15">
        <v>6</v>
      </c>
      <c r="B15" s="375" t="s">
        <v>14</v>
      </c>
    </row>
    <row r="16" spans="1:2">
      <c r="A16" s="15">
        <v>7</v>
      </c>
      <c r="B16" s="375" t="s">
        <v>15</v>
      </c>
    </row>
    <row r="17" spans="1:2">
      <c r="A17" s="15">
        <v>8</v>
      </c>
      <c r="B17" s="375" t="s">
        <v>16</v>
      </c>
    </row>
    <row r="18" spans="1:2">
      <c r="A18" s="15">
        <v>9</v>
      </c>
      <c r="B18" s="375" t="s">
        <v>17</v>
      </c>
    </row>
    <row r="19" spans="1:2">
      <c r="A19" s="15"/>
      <c r="B19" s="375"/>
    </row>
    <row r="20" ht="20.25" spans="1:2">
      <c r="A20" s="373"/>
      <c r="B20" s="374" t="s">
        <v>18</v>
      </c>
    </row>
    <row r="21" spans="1:2">
      <c r="A21" s="15">
        <v>1</v>
      </c>
      <c r="B21" s="380" t="s">
        <v>19</v>
      </c>
    </row>
    <row r="22" spans="1:2">
      <c r="A22" s="15">
        <v>2</v>
      </c>
      <c r="B22" s="375" t="s">
        <v>20</v>
      </c>
    </row>
    <row r="23" spans="1:2">
      <c r="A23" s="15">
        <v>3</v>
      </c>
      <c r="B23" s="375" t="s">
        <v>21</v>
      </c>
    </row>
    <row r="24" spans="1:2">
      <c r="A24" s="15">
        <v>4</v>
      </c>
      <c r="B24" s="375" t="s">
        <v>22</v>
      </c>
    </row>
    <row r="25" spans="1:2">
      <c r="A25" s="15">
        <v>5</v>
      </c>
      <c r="B25" s="375" t="s">
        <v>23</v>
      </c>
    </row>
    <row r="26" spans="1:2">
      <c r="A26" s="15">
        <v>6</v>
      </c>
      <c r="B26" s="375" t="s">
        <v>24</v>
      </c>
    </row>
    <row r="27" spans="1:2">
      <c r="A27" s="15">
        <v>7</v>
      </c>
      <c r="B27" s="375" t="s">
        <v>25</v>
      </c>
    </row>
    <row r="28" spans="1:2">
      <c r="A28" s="15">
        <v>8</v>
      </c>
      <c r="B28" s="375" t="s">
        <v>26</v>
      </c>
    </row>
    <row r="29" spans="1:2">
      <c r="A29" s="15"/>
      <c r="B29" s="375"/>
    </row>
    <row r="30" ht="20.25" spans="1:2">
      <c r="A30" s="373"/>
      <c r="B30" s="374" t="s">
        <v>27</v>
      </c>
    </row>
    <row r="31" spans="1:2">
      <c r="A31" s="15">
        <v>1</v>
      </c>
      <c r="B31" s="380" t="s">
        <v>28</v>
      </c>
    </row>
    <row r="32" spans="1:2">
      <c r="A32" s="15">
        <v>2</v>
      </c>
      <c r="B32" s="375" t="s">
        <v>29</v>
      </c>
    </row>
    <row r="33" spans="1:2">
      <c r="A33" s="15">
        <v>3</v>
      </c>
      <c r="B33" s="375" t="s">
        <v>30</v>
      </c>
    </row>
    <row r="34" spans="1:2">
      <c r="A34" s="15">
        <v>4</v>
      </c>
      <c r="B34" s="375" t="s">
        <v>31</v>
      </c>
    </row>
    <row r="35" spans="1:2">
      <c r="A35" s="15">
        <v>5</v>
      </c>
      <c r="B35" s="375" t="s">
        <v>32</v>
      </c>
    </row>
    <row r="36" spans="1:2">
      <c r="A36" s="15">
        <v>6</v>
      </c>
      <c r="B36" s="375" t="s">
        <v>33</v>
      </c>
    </row>
    <row r="37" spans="1:2">
      <c r="A37" s="15">
        <v>7</v>
      </c>
      <c r="B37" s="375" t="s">
        <v>34</v>
      </c>
    </row>
    <row r="38" spans="1:2">
      <c r="A38" s="15"/>
      <c r="B38" s="375"/>
    </row>
    <row r="40" spans="1:2">
      <c r="A40" s="381" t="s">
        <v>35</v>
      </c>
      <c r="B40" s="38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E6" sqref="E6:F6"/>
    </sheetView>
  </sheetViews>
  <sheetFormatPr defaultColWidth="9" defaultRowHeight="14.25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5" customFormat="1" ht="16.5" spans="1:15">
      <c r="A2" s="2" t="s">
        <v>299</v>
      </c>
      <c r="B2" s="3" t="s">
        <v>300</v>
      </c>
      <c r="C2" s="3" t="s">
        <v>301</v>
      </c>
      <c r="D2" s="3" t="s">
        <v>302</v>
      </c>
      <c r="E2" s="3" t="s">
        <v>303</v>
      </c>
      <c r="F2" s="3" t="s">
        <v>304</v>
      </c>
      <c r="G2" s="3" t="s">
        <v>305</v>
      </c>
      <c r="H2" s="22" t="s">
        <v>306</v>
      </c>
      <c r="I2" s="2" t="s">
        <v>307</v>
      </c>
      <c r="J2" s="2" t="s">
        <v>308</v>
      </c>
      <c r="K2" s="2" t="s">
        <v>309</v>
      </c>
      <c r="L2" s="2" t="s">
        <v>310</v>
      </c>
      <c r="M2" s="2" t="s">
        <v>311</v>
      </c>
      <c r="N2" s="3" t="s">
        <v>312</v>
      </c>
      <c r="O2" s="3" t="s">
        <v>313</v>
      </c>
    </row>
    <row r="3" s="25" customFormat="1" ht="16.5" spans="1:15">
      <c r="A3" s="2"/>
      <c r="B3" s="5"/>
      <c r="C3" s="5"/>
      <c r="D3" s="5"/>
      <c r="E3" s="5"/>
      <c r="F3" s="5"/>
      <c r="G3" s="5"/>
      <c r="H3" s="23"/>
      <c r="I3" s="2" t="s">
        <v>314</v>
      </c>
      <c r="J3" s="2" t="s">
        <v>314</v>
      </c>
      <c r="K3" s="2" t="s">
        <v>314</v>
      </c>
      <c r="L3" s="2" t="s">
        <v>314</v>
      </c>
      <c r="M3" s="2" t="s">
        <v>314</v>
      </c>
      <c r="N3" s="5"/>
      <c r="O3" s="5"/>
    </row>
    <row r="4" ht="30" customHeight="1" spans="1:15">
      <c r="A4" s="7">
        <v>1</v>
      </c>
      <c r="B4" s="100" t="s">
        <v>315</v>
      </c>
      <c r="C4" s="71" t="s">
        <v>316</v>
      </c>
      <c r="D4" s="72" t="s">
        <v>122</v>
      </c>
      <c r="E4" s="72">
        <v>81251</v>
      </c>
      <c r="F4" s="101" t="s">
        <v>317</v>
      </c>
      <c r="G4" s="7"/>
      <c r="H4" s="15"/>
      <c r="I4" s="7"/>
      <c r="J4" s="108"/>
      <c r="K4" s="15"/>
      <c r="L4" s="15"/>
      <c r="M4" s="15"/>
      <c r="N4" s="15"/>
      <c r="O4" s="7" t="s">
        <v>318</v>
      </c>
    </row>
    <row r="5" ht="30" customHeight="1" spans="1:15">
      <c r="A5" s="7">
        <v>2</v>
      </c>
      <c r="B5" s="102" t="s">
        <v>319</v>
      </c>
      <c r="C5" s="71" t="s">
        <v>316</v>
      </c>
      <c r="D5" s="102" t="s">
        <v>320</v>
      </c>
      <c r="E5" s="72">
        <v>81251</v>
      </c>
      <c r="F5" s="101" t="s">
        <v>317</v>
      </c>
      <c r="G5" s="103"/>
      <c r="H5" s="15"/>
      <c r="I5" s="7"/>
      <c r="J5" s="7"/>
      <c r="K5" s="7"/>
      <c r="L5" s="7"/>
      <c r="M5" s="7"/>
      <c r="N5" s="7"/>
      <c r="O5" s="7"/>
    </row>
    <row r="6" ht="30" customHeight="1" spans="1:15">
      <c r="A6" s="7">
        <v>3</v>
      </c>
      <c r="B6" s="104" t="s">
        <v>321</v>
      </c>
      <c r="C6" s="71" t="s">
        <v>316</v>
      </c>
      <c r="D6" s="104" t="s">
        <v>322</v>
      </c>
      <c r="E6" s="72">
        <v>81251</v>
      </c>
      <c r="F6" s="101" t="s">
        <v>317</v>
      </c>
      <c r="G6" s="103"/>
      <c r="H6" s="15"/>
      <c r="I6" s="7"/>
      <c r="J6" s="7"/>
      <c r="K6" s="7"/>
      <c r="L6" s="7"/>
      <c r="M6" s="7"/>
      <c r="N6" s="7"/>
      <c r="O6" s="7"/>
    </row>
    <row r="7" ht="16.5" customHeight="1" spans="1:15">
      <c r="A7" s="7"/>
      <c r="B7" s="105"/>
      <c r="C7" s="14"/>
      <c r="D7" s="106"/>
      <c r="E7" s="107"/>
      <c r="F7" s="47"/>
      <c r="G7" s="47"/>
      <c r="H7" s="15"/>
      <c r="I7" s="15"/>
      <c r="J7" s="15"/>
      <c r="K7" s="15"/>
      <c r="L7" s="15"/>
      <c r="M7" s="15"/>
      <c r="N7" s="7"/>
      <c r="O7" s="15"/>
    </row>
    <row r="8" ht="15.75" customHeight="1" spans="1: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="32" customFormat="1" ht="21.75" customHeight="1" spans="1:15">
      <c r="A9" s="16" t="s">
        <v>323</v>
      </c>
      <c r="B9" s="17"/>
      <c r="C9" s="17"/>
      <c r="D9" s="18"/>
      <c r="E9" s="19"/>
      <c r="F9" s="37"/>
      <c r="G9" s="37"/>
      <c r="H9" s="37"/>
      <c r="I9" s="30"/>
      <c r="J9" s="16" t="s">
        <v>324</v>
      </c>
      <c r="K9" s="17"/>
      <c r="L9" s="17"/>
      <c r="M9" s="18"/>
      <c r="N9" s="17"/>
      <c r="O9" s="24"/>
    </row>
    <row r="10" ht="49.5" customHeight="1" spans="1:15">
      <c r="A10" s="20" t="s">
        <v>325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A6" sqref="$A6:$XFD7"/>
    </sheetView>
  </sheetViews>
  <sheetFormatPr defaultColWidth="9" defaultRowHeight="14.25"/>
  <cols>
    <col min="1" max="1" width="7" customWidth="1"/>
    <col min="2" max="2" width="10.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62" t="s">
        <v>326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="59" customFormat="1" ht="16.5" customHeight="1" spans="1:13">
      <c r="A2" s="63" t="s">
        <v>299</v>
      </c>
      <c r="B2" s="64" t="s">
        <v>304</v>
      </c>
      <c r="C2" s="64" t="s">
        <v>300</v>
      </c>
      <c r="D2" s="65" t="s">
        <v>327</v>
      </c>
      <c r="E2" s="64" t="s">
        <v>302</v>
      </c>
      <c r="F2" s="64" t="s">
        <v>303</v>
      </c>
      <c r="G2" s="63" t="s">
        <v>328</v>
      </c>
      <c r="H2" s="63"/>
      <c r="I2" s="63" t="s">
        <v>329</v>
      </c>
      <c r="J2" s="63"/>
      <c r="K2" s="92" t="s">
        <v>330</v>
      </c>
      <c r="L2" s="93" t="s">
        <v>331</v>
      </c>
      <c r="M2" s="65" t="s">
        <v>332</v>
      </c>
    </row>
    <row r="3" s="59" customFormat="1" ht="16.5" customHeight="1" spans="1:13">
      <c r="A3" s="63"/>
      <c r="B3" s="66"/>
      <c r="C3" s="66"/>
      <c r="D3" s="67"/>
      <c r="E3" s="66"/>
      <c r="F3" s="66"/>
      <c r="G3" s="63" t="s">
        <v>333</v>
      </c>
      <c r="H3" s="63" t="s">
        <v>334</v>
      </c>
      <c r="I3" s="63" t="s">
        <v>333</v>
      </c>
      <c r="J3" s="63" t="s">
        <v>334</v>
      </c>
      <c r="K3" s="94"/>
      <c r="L3" s="95"/>
      <c r="M3" s="67"/>
    </row>
    <row r="4" s="60" customFormat="1" spans="1:13">
      <c r="A4" s="68">
        <v>1</v>
      </c>
      <c r="B4" s="69" t="s">
        <v>317</v>
      </c>
      <c r="C4" s="70" t="s">
        <v>335</v>
      </c>
      <c r="D4" s="71" t="s">
        <v>316</v>
      </c>
      <c r="E4" s="69" t="s">
        <v>122</v>
      </c>
      <c r="F4" s="72" t="s">
        <v>336</v>
      </c>
      <c r="G4" s="73">
        <v>0.009</v>
      </c>
      <c r="H4" s="73">
        <v>0.005</v>
      </c>
      <c r="I4" s="73"/>
      <c r="J4" s="84"/>
      <c r="K4" s="96"/>
      <c r="L4" s="97"/>
      <c r="M4" s="68" t="s">
        <v>96</v>
      </c>
    </row>
    <row r="5" s="60" customFormat="1" spans="1:13">
      <c r="A5" s="68">
        <v>2</v>
      </c>
      <c r="B5" s="69" t="s">
        <v>317</v>
      </c>
      <c r="C5" s="74"/>
      <c r="D5" s="71" t="s">
        <v>316</v>
      </c>
      <c r="E5" s="69" t="s">
        <v>122</v>
      </c>
      <c r="F5" s="72" t="s">
        <v>336</v>
      </c>
      <c r="G5" s="73">
        <v>0.01</v>
      </c>
      <c r="H5" s="73">
        <v>0.002</v>
      </c>
      <c r="I5" s="73"/>
      <c r="J5" s="68"/>
      <c r="K5" s="68"/>
      <c r="L5" s="97"/>
      <c r="M5" s="68" t="s">
        <v>96</v>
      </c>
    </row>
    <row r="6" s="61" customFormat="1" spans="1:13">
      <c r="A6" s="68">
        <v>5</v>
      </c>
      <c r="B6" s="69" t="s">
        <v>317</v>
      </c>
      <c r="C6" s="75" t="s">
        <v>337</v>
      </c>
      <c r="D6" s="71" t="s">
        <v>316</v>
      </c>
      <c r="E6" s="69" t="s">
        <v>122</v>
      </c>
      <c r="F6" s="72" t="s">
        <v>336</v>
      </c>
      <c r="G6" s="73">
        <v>0.01</v>
      </c>
      <c r="H6" s="73">
        <v>0.004</v>
      </c>
      <c r="I6" s="98"/>
      <c r="J6" s="98"/>
      <c r="K6" s="77"/>
      <c r="L6" s="77"/>
      <c r="M6" s="77"/>
    </row>
    <row r="7" s="61" customFormat="1" spans="1:13">
      <c r="A7" s="68">
        <v>6</v>
      </c>
      <c r="B7" s="69" t="s">
        <v>317</v>
      </c>
      <c r="C7" s="76"/>
      <c r="D7" s="71" t="s">
        <v>316</v>
      </c>
      <c r="E7" s="69" t="s">
        <v>122</v>
      </c>
      <c r="F7" s="72" t="s">
        <v>336</v>
      </c>
      <c r="G7" s="73">
        <v>0.009</v>
      </c>
      <c r="H7" s="73">
        <v>0.004</v>
      </c>
      <c r="I7" s="98"/>
      <c r="J7" s="98"/>
      <c r="K7" s="77"/>
      <c r="L7" s="77"/>
      <c r="M7" s="77"/>
    </row>
    <row r="8" s="61" customFormat="1" spans="1:13">
      <c r="A8" s="77"/>
      <c r="B8" s="77"/>
      <c r="C8" s="78"/>
      <c r="D8" s="79"/>
      <c r="E8" s="78"/>
      <c r="F8" s="80"/>
      <c r="G8" s="81"/>
      <c r="H8" s="82"/>
      <c r="I8" s="98"/>
      <c r="J8" s="98"/>
      <c r="K8" s="99"/>
      <c r="L8" s="77"/>
      <c r="M8" s="77"/>
    </row>
    <row r="9" spans="1:13">
      <c r="A9" s="83"/>
      <c r="B9" s="83"/>
      <c r="C9" s="83"/>
      <c r="D9" s="83"/>
      <c r="E9" s="83"/>
      <c r="F9" s="83"/>
      <c r="G9" s="84"/>
      <c r="H9" s="84"/>
      <c r="I9" s="68"/>
      <c r="J9" s="68"/>
      <c r="K9" s="68"/>
      <c r="L9" s="83"/>
      <c r="M9" s="83"/>
    </row>
    <row r="10" spans="1:13">
      <c r="A10" s="83"/>
      <c r="B10" s="83"/>
      <c r="C10" s="83"/>
      <c r="D10" s="83"/>
      <c r="E10" s="83"/>
      <c r="F10" s="83"/>
      <c r="G10" s="84"/>
      <c r="H10" s="84"/>
      <c r="I10" s="68"/>
      <c r="J10" s="68"/>
      <c r="K10" s="68"/>
      <c r="L10" s="83"/>
      <c r="M10" s="83"/>
    </row>
    <row r="11" s="32" customFormat="1" ht="18.75" spans="1:13">
      <c r="A11" s="85" t="s">
        <v>323</v>
      </c>
      <c r="B11" s="86"/>
      <c r="C11" s="86"/>
      <c r="D11" s="86"/>
      <c r="E11" s="87"/>
      <c r="F11" s="88"/>
      <c r="G11" s="89"/>
      <c r="H11" s="85" t="s">
        <v>324</v>
      </c>
      <c r="I11" s="86"/>
      <c r="J11" s="86"/>
      <c r="K11" s="87"/>
      <c r="L11" s="85"/>
      <c r="M11" s="87"/>
    </row>
    <row r="12" ht="107.25" customHeight="1" spans="1:13">
      <c r="A12" s="90" t="s">
        <v>338</v>
      </c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</row>
  </sheetData>
  <mergeCells count="19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C4:C5"/>
    <mergeCell ref="C6:C7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9:M1048576 JI1:JI12 TE1:TE12 ADA1:ADA12 AMW1:AMW12 AWS1:AWS12 BGO1:BGO12 BQK1:BQK12 CAG1:CAG12 CKC1:CKC12 CTY1:CTY12 DDU1:DDU12 DNQ1:DNQ12 DXM1:DXM12 EHI1:EHI12 ERE1:ERE12 FBA1:FBA12 FKW1:FKW12 FUS1:FUS12 GEO1:GEO12 GOK1:GOK12 GYG1:GYG12 HIC1:HIC12 HRY1:HRY12 IBU1:IBU12 ILQ1:ILQ12 IVM1:IVM12 JFI1:JFI12 JPE1:JPE12 JZA1:JZA12 KIW1:KIW12 KSS1:KSS12 LCO1:LCO12 LMK1:LMK12 LWG1:LWG12 MGC1:MGC12 MPY1:MPY12 MZU1:MZU12 NJQ1:NJQ12 NTM1:NTM12 ODI1:ODI12 ONE1:ONE12 OXA1:OXA12 PGW1:PGW12 PQS1:PQS12 QAO1:QAO12 QKK1:QKK12 QUG1:QUG12 REC1:REC12 RNY1:RNY12 RXU1:RXU12 SHQ1:SHQ12 SRM1:SRM12 TBI1:TBI12 TLE1:TLE12 TVA1:TVA12 UEW1:UEW12 UOS1:UOS12 UYO1:UYO12 VIK1:VIK12 VSG1:VSG12 WCC1:WCC12 WLY1:WLY12 WVU1:WVU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E10" sqref="E10:E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8.5" customWidth="1"/>
  </cols>
  <sheetData>
    <row r="1" ht="29.25" spans="1:23">
      <c r="A1" s="1" t="s">
        <v>339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340</v>
      </c>
      <c r="B2" s="3" t="s">
        <v>304</v>
      </c>
      <c r="C2" s="3" t="s">
        <v>300</v>
      </c>
      <c r="D2" s="3" t="s">
        <v>301</v>
      </c>
      <c r="E2" s="3" t="s">
        <v>302</v>
      </c>
      <c r="F2" s="3" t="s">
        <v>303</v>
      </c>
      <c r="G2" s="38" t="s">
        <v>341</v>
      </c>
      <c r="H2" s="39"/>
      <c r="I2" s="52"/>
      <c r="J2" s="38" t="s">
        <v>342</v>
      </c>
      <c r="K2" s="39"/>
      <c r="L2" s="52"/>
      <c r="M2" s="38" t="s">
        <v>343</v>
      </c>
      <c r="N2" s="39"/>
      <c r="O2" s="52"/>
      <c r="P2" s="38" t="s">
        <v>344</v>
      </c>
      <c r="Q2" s="39"/>
      <c r="R2" s="52"/>
      <c r="S2" s="39" t="s">
        <v>345</v>
      </c>
      <c r="T2" s="39"/>
      <c r="U2" s="52"/>
      <c r="V2" s="34" t="s">
        <v>346</v>
      </c>
      <c r="W2" s="34" t="s">
        <v>313</v>
      </c>
    </row>
    <row r="3" ht="16.5" spans="1:23">
      <c r="A3" s="5"/>
      <c r="B3" s="40"/>
      <c r="C3" s="40"/>
      <c r="D3" s="40"/>
      <c r="E3" s="40"/>
      <c r="F3" s="40"/>
      <c r="G3" s="2" t="s">
        <v>347</v>
      </c>
      <c r="H3" s="2" t="s">
        <v>69</v>
      </c>
      <c r="I3" s="2" t="s">
        <v>304</v>
      </c>
      <c r="J3" s="2" t="s">
        <v>347</v>
      </c>
      <c r="K3" s="2" t="s">
        <v>69</v>
      </c>
      <c r="L3" s="2" t="s">
        <v>304</v>
      </c>
      <c r="M3" s="2" t="s">
        <v>347</v>
      </c>
      <c r="N3" s="2" t="s">
        <v>69</v>
      </c>
      <c r="O3" s="2" t="s">
        <v>304</v>
      </c>
      <c r="P3" s="2" t="s">
        <v>347</v>
      </c>
      <c r="Q3" s="2" t="s">
        <v>69</v>
      </c>
      <c r="R3" s="2" t="s">
        <v>304</v>
      </c>
      <c r="S3" s="2" t="s">
        <v>347</v>
      </c>
      <c r="T3" s="2" t="s">
        <v>69</v>
      </c>
      <c r="U3" s="2" t="s">
        <v>304</v>
      </c>
      <c r="V3" s="56"/>
      <c r="W3" s="56"/>
    </row>
    <row r="4" ht="45" spans="1:23">
      <c r="A4" s="41">
        <v>1</v>
      </c>
      <c r="B4" s="42" t="s">
        <v>317</v>
      </c>
      <c r="C4" s="43"/>
      <c r="D4" s="42" t="s">
        <v>316</v>
      </c>
      <c r="E4" s="42" t="s">
        <v>348</v>
      </c>
      <c r="F4" s="42">
        <v>81251</v>
      </c>
      <c r="G4" s="44" t="s">
        <v>349</v>
      </c>
      <c r="H4" s="44" t="s">
        <v>350</v>
      </c>
      <c r="I4" s="53" t="s">
        <v>351</v>
      </c>
      <c r="J4" s="44" t="s">
        <v>352</v>
      </c>
      <c r="K4" s="44" t="s">
        <v>353</v>
      </c>
      <c r="L4" s="53" t="s">
        <v>351</v>
      </c>
      <c r="M4" s="44" t="s">
        <v>354</v>
      </c>
      <c r="N4" s="44" t="s">
        <v>355</v>
      </c>
      <c r="O4" s="54" t="s">
        <v>356</v>
      </c>
      <c r="P4" s="54" t="s">
        <v>357</v>
      </c>
      <c r="Q4" s="54" t="s">
        <v>358</v>
      </c>
      <c r="R4" s="54" t="s">
        <v>359</v>
      </c>
      <c r="S4" s="57" t="s">
        <v>360</v>
      </c>
      <c r="T4" s="57" t="s">
        <v>361</v>
      </c>
      <c r="U4" s="58" t="s">
        <v>356</v>
      </c>
      <c r="V4" s="58" t="s">
        <v>96</v>
      </c>
      <c r="W4" s="13"/>
    </row>
    <row r="5" ht="16.5" spans="1:23">
      <c r="A5" s="45"/>
      <c r="B5" s="46"/>
      <c r="C5" s="45"/>
      <c r="D5" s="45"/>
      <c r="E5" s="45"/>
      <c r="F5" s="46"/>
      <c r="G5" s="38" t="s">
        <v>362</v>
      </c>
      <c r="H5" s="39"/>
      <c r="I5" s="52"/>
      <c r="J5" s="38" t="s">
        <v>363</v>
      </c>
      <c r="K5" s="39"/>
      <c r="L5" s="52"/>
      <c r="M5" s="38" t="s">
        <v>364</v>
      </c>
      <c r="N5" s="39"/>
      <c r="O5" s="52"/>
      <c r="P5" s="38" t="s">
        <v>365</v>
      </c>
      <c r="Q5" s="39"/>
      <c r="R5" s="52"/>
      <c r="S5" s="39" t="s">
        <v>366</v>
      </c>
      <c r="T5" s="39"/>
      <c r="U5" s="52"/>
      <c r="V5" s="13"/>
      <c r="W5" s="13"/>
    </row>
    <row r="6" ht="16.5" spans="1:23">
      <c r="A6" s="45"/>
      <c r="B6" s="46"/>
      <c r="C6" s="45"/>
      <c r="D6" s="45"/>
      <c r="E6" s="45"/>
      <c r="F6" s="46"/>
      <c r="G6" s="2" t="s">
        <v>347</v>
      </c>
      <c r="H6" s="2" t="s">
        <v>69</v>
      </c>
      <c r="I6" s="2" t="s">
        <v>304</v>
      </c>
      <c r="J6" s="2" t="s">
        <v>347</v>
      </c>
      <c r="K6" s="2" t="s">
        <v>69</v>
      </c>
      <c r="L6" s="2" t="s">
        <v>304</v>
      </c>
      <c r="M6" s="2" t="s">
        <v>347</v>
      </c>
      <c r="N6" s="2" t="s">
        <v>69</v>
      </c>
      <c r="O6" s="2" t="s">
        <v>304</v>
      </c>
      <c r="P6" s="2" t="s">
        <v>347</v>
      </c>
      <c r="Q6" s="2" t="s">
        <v>69</v>
      </c>
      <c r="R6" s="2" t="s">
        <v>304</v>
      </c>
      <c r="S6" s="2" t="s">
        <v>347</v>
      </c>
      <c r="T6" s="2" t="s">
        <v>69</v>
      </c>
      <c r="U6" s="2" t="s">
        <v>304</v>
      </c>
      <c r="V6" s="13"/>
      <c r="W6" s="13"/>
    </row>
    <row r="7" ht="22.5" spans="1:23">
      <c r="A7" s="47"/>
      <c r="B7" s="48"/>
      <c r="C7" s="47"/>
      <c r="D7" s="47"/>
      <c r="E7" s="47"/>
      <c r="F7" s="48"/>
      <c r="G7" s="49" t="s">
        <v>367</v>
      </c>
      <c r="H7" s="49" t="s">
        <v>368</v>
      </c>
      <c r="I7" s="55" t="s">
        <v>369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 t="s">
        <v>96</v>
      </c>
      <c r="W7" s="13"/>
    </row>
    <row r="8" spans="1:23">
      <c r="A8" s="50"/>
      <c r="B8" s="50"/>
      <c r="C8" s="50"/>
      <c r="D8" s="50"/>
      <c r="E8" s="50"/>
      <c r="F8" s="5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1"/>
      <c r="B9" s="51"/>
      <c r="C9" s="51"/>
      <c r="D9" s="51"/>
      <c r="E9" s="51"/>
      <c r="F9" s="5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0"/>
      <c r="B10" s="50"/>
      <c r="C10" s="50"/>
      <c r="D10" s="50"/>
      <c r="E10" s="50"/>
      <c r="F10" s="50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1"/>
      <c r="B11" s="51"/>
      <c r="C11" s="51"/>
      <c r="D11" s="51"/>
      <c r="E11" s="51"/>
      <c r="F11" s="51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0"/>
      <c r="B12" s="50"/>
      <c r="C12" s="50"/>
      <c r="D12" s="50"/>
      <c r="E12" s="50"/>
      <c r="F12" s="50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1"/>
      <c r="B13" s="51"/>
      <c r="C13" s="51"/>
      <c r="D13" s="51"/>
      <c r="E13" s="51"/>
      <c r="F13" s="5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0"/>
      <c r="B14" s="50"/>
      <c r="C14" s="50"/>
      <c r="D14" s="50"/>
      <c r="E14" s="50"/>
      <c r="F14" s="50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51"/>
      <c r="B15" s="51"/>
      <c r="C15" s="51"/>
      <c r="D15" s="51"/>
      <c r="E15" s="51"/>
      <c r="F15" s="5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ht="18.75" spans="1:23">
      <c r="A17" s="16" t="s">
        <v>323</v>
      </c>
      <c r="B17" s="17"/>
      <c r="C17" s="17"/>
      <c r="D17" s="17"/>
      <c r="E17" s="18"/>
      <c r="F17" s="19"/>
      <c r="G17" s="30"/>
      <c r="H17" s="37"/>
      <c r="I17" s="37"/>
      <c r="J17" s="16" t="s">
        <v>370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5" customFormat="1" ht="16.5" spans="1:14">
      <c r="A2" s="33" t="s">
        <v>372</v>
      </c>
      <c r="B2" s="34" t="s">
        <v>300</v>
      </c>
      <c r="C2" s="34" t="s">
        <v>301</v>
      </c>
      <c r="D2" s="34" t="s">
        <v>302</v>
      </c>
      <c r="E2" s="34" t="s">
        <v>303</v>
      </c>
      <c r="F2" s="34" t="s">
        <v>304</v>
      </c>
      <c r="G2" s="33" t="s">
        <v>373</v>
      </c>
      <c r="H2" s="33" t="s">
        <v>374</v>
      </c>
      <c r="I2" s="33" t="s">
        <v>375</v>
      </c>
      <c r="J2" s="33" t="s">
        <v>374</v>
      </c>
      <c r="K2" s="33" t="s">
        <v>376</v>
      </c>
      <c r="L2" s="33" t="s">
        <v>374</v>
      </c>
      <c r="M2" s="34" t="s">
        <v>346</v>
      </c>
      <c r="N2" s="34" t="s">
        <v>313</v>
      </c>
    </row>
    <row r="3" spans="1:14">
      <c r="A3" s="1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5" t="s">
        <v>372</v>
      </c>
      <c r="B4" s="36" t="s">
        <v>377</v>
      </c>
      <c r="C4" s="36" t="s">
        <v>347</v>
      </c>
      <c r="D4" s="36" t="s">
        <v>302</v>
      </c>
      <c r="E4" s="34" t="s">
        <v>303</v>
      </c>
      <c r="F4" s="34" t="s">
        <v>304</v>
      </c>
      <c r="G4" s="33" t="s">
        <v>373</v>
      </c>
      <c r="H4" s="33" t="s">
        <v>374</v>
      </c>
      <c r="I4" s="33" t="s">
        <v>375</v>
      </c>
      <c r="J4" s="33" t="s">
        <v>374</v>
      </c>
      <c r="K4" s="33" t="s">
        <v>376</v>
      </c>
      <c r="L4" s="33" t="s">
        <v>374</v>
      </c>
      <c r="M4" s="34" t="s">
        <v>346</v>
      </c>
      <c r="N4" s="34" t="s">
        <v>313</v>
      </c>
    </row>
    <row r="5" spans="1:14">
      <c r="A5" s="1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5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2" customFormat="1" ht="18.75" spans="1:14">
      <c r="A11" s="16" t="s">
        <v>323</v>
      </c>
      <c r="B11" s="17"/>
      <c r="C11" s="17"/>
      <c r="D11" s="18"/>
      <c r="E11" s="19"/>
      <c r="F11" s="37"/>
      <c r="G11" s="30"/>
      <c r="H11" s="37"/>
      <c r="I11" s="16" t="s">
        <v>324</v>
      </c>
      <c r="J11" s="17"/>
      <c r="K11" s="17"/>
      <c r="L11" s="17"/>
      <c r="M11" s="17"/>
      <c r="N11" s="24"/>
    </row>
    <row r="12" ht="16.5" spans="1:14">
      <c r="A12" s="20" t="s">
        <v>378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B3" sqref="B3:I12"/>
    </sheetView>
  </sheetViews>
  <sheetFormatPr defaultColWidth="9" defaultRowHeight="14.25"/>
  <cols>
    <col min="1" max="1" width="10.125" customWidth="1"/>
    <col min="2" max="2" width="10.375" customWidth="1"/>
    <col min="3" max="3" width="9.87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379</v>
      </c>
      <c r="B1" s="1"/>
      <c r="C1" s="1"/>
      <c r="D1" s="1"/>
      <c r="E1" s="1"/>
      <c r="F1" s="1"/>
      <c r="G1" s="1"/>
      <c r="H1" s="1"/>
      <c r="I1" s="1"/>
      <c r="J1" s="1"/>
    </row>
    <row r="2" s="25" customFormat="1" ht="16.5" spans="1:12">
      <c r="A2" s="2" t="s">
        <v>340</v>
      </c>
      <c r="B2" s="3" t="s">
        <v>304</v>
      </c>
      <c r="C2" s="3" t="s">
        <v>300</v>
      </c>
      <c r="D2" s="2" t="s">
        <v>301</v>
      </c>
      <c r="E2" s="3" t="s">
        <v>302</v>
      </c>
      <c r="F2" s="3" t="s">
        <v>303</v>
      </c>
      <c r="G2" s="2" t="s">
        <v>380</v>
      </c>
      <c r="H2" s="2" t="s">
        <v>381</v>
      </c>
      <c r="I2" s="2" t="s">
        <v>382</v>
      </c>
      <c r="J2" s="2" t="s">
        <v>383</v>
      </c>
      <c r="K2" s="3" t="s">
        <v>346</v>
      </c>
      <c r="L2" s="3" t="s">
        <v>313</v>
      </c>
    </row>
    <row r="3" customHeight="1" spans="1:12">
      <c r="A3" s="15" t="s">
        <v>384</v>
      </c>
      <c r="B3" s="26"/>
      <c r="C3" s="27"/>
      <c r="D3" s="28"/>
      <c r="E3" s="29"/>
      <c r="F3" s="29"/>
      <c r="G3" s="29"/>
      <c r="H3" s="29"/>
      <c r="I3" s="31"/>
      <c r="J3" s="15"/>
      <c r="K3" s="13" t="s">
        <v>96</v>
      </c>
      <c r="L3" s="15"/>
    </row>
    <row r="4" customHeight="1" spans="1:12">
      <c r="A4" s="15" t="s">
        <v>385</v>
      </c>
      <c r="B4" s="26"/>
      <c r="C4" s="27"/>
      <c r="D4" s="28"/>
      <c r="E4" s="29"/>
      <c r="F4" s="29"/>
      <c r="G4" s="29"/>
      <c r="H4" s="29"/>
      <c r="I4" s="31"/>
      <c r="J4" s="15"/>
      <c r="K4" s="13" t="s">
        <v>96</v>
      </c>
      <c r="L4" s="15"/>
    </row>
    <row r="5" customHeight="1" spans="1:12">
      <c r="A5" s="15" t="s">
        <v>386</v>
      </c>
      <c r="B5" s="26"/>
      <c r="C5" s="27"/>
      <c r="D5" s="28"/>
      <c r="E5" s="29"/>
      <c r="F5" s="29"/>
      <c r="G5" s="29"/>
      <c r="H5" s="29"/>
      <c r="I5" s="31"/>
      <c r="J5" s="15"/>
      <c r="K5" s="13" t="s">
        <v>96</v>
      </c>
      <c r="L5" s="15"/>
    </row>
    <row r="6" customHeight="1" spans="1:12">
      <c r="A6" s="15" t="s">
        <v>387</v>
      </c>
      <c r="B6" s="26"/>
      <c r="C6" s="27"/>
      <c r="D6" s="28"/>
      <c r="E6" s="29"/>
      <c r="F6" s="29"/>
      <c r="G6" s="29"/>
      <c r="H6" s="29"/>
      <c r="I6" s="31"/>
      <c r="J6" s="15"/>
      <c r="K6" s="13" t="s">
        <v>96</v>
      </c>
      <c r="L6" s="15"/>
    </row>
    <row r="7" customHeight="1" spans="1:12">
      <c r="A7" s="15" t="s">
        <v>388</v>
      </c>
      <c r="B7" s="26"/>
      <c r="C7" s="27"/>
      <c r="D7" s="28"/>
      <c r="E7" s="29"/>
      <c r="F7" s="29"/>
      <c r="G7" s="29"/>
      <c r="H7" s="29"/>
      <c r="I7" s="31"/>
      <c r="J7" s="15"/>
      <c r="K7" s="13" t="s">
        <v>96</v>
      </c>
      <c r="L7" s="15"/>
    </row>
    <row r="8" customHeight="1" spans="1:12">
      <c r="A8" s="15" t="s">
        <v>384</v>
      </c>
      <c r="B8" s="26"/>
      <c r="C8" s="27"/>
      <c r="D8" s="28"/>
      <c r="E8" s="29"/>
      <c r="F8" s="29"/>
      <c r="G8" s="29"/>
      <c r="H8" s="29"/>
      <c r="I8" s="31"/>
      <c r="J8" s="15"/>
      <c r="K8" s="13" t="s">
        <v>96</v>
      </c>
      <c r="L8" s="15"/>
    </row>
    <row r="9" customHeight="1" spans="1:12">
      <c r="A9" s="15" t="s">
        <v>385</v>
      </c>
      <c r="B9" s="26"/>
      <c r="C9" s="27"/>
      <c r="D9" s="28"/>
      <c r="E9" s="29"/>
      <c r="F9" s="29"/>
      <c r="G9" s="29"/>
      <c r="H9" s="29"/>
      <c r="I9" s="31"/>
      <c r="J9" s="15"/>
      <c r="K9" s="13" t="s">
        <v>96</v>
      </c>
      <c r="L9" s="15"/>
    </row>
    <row r="10" customHeight="1" spans="1:12">
      <c r="A10" s="15" t="s">
        <v>386</v>
      </c>
      <c r="B10" s="26"/>
      <c r="C10" s="29"/>
      <c r="D10" s="28"/>
      <c r="E10" s="29"/>
      <c r="F10" s="29"/>
      <c r="G10" s="29"/>
      <c r="H10" s="29"/>
      <c r="I10" s="31"/>
      <c r="J10" s="15"/>
      <c r="K10" s="13" t="s">
        <v>96</v>
      </c>
      <c r="L10" s="15"/>
    </row>
    <row r="11" customHeight="1" spans="1:12">
      <c r="A11" s="15" t="s">
        <v>387</v>
      </c>
      <c r="B11" s="26"/>
      <c r="C11" s="29"/>
      <c r="D11" s="28"/>
      <c r="E11" s="29"/>
      <c r="F11" s="29"/>
      <c r="G11" s="29"/>
      <c r="H11" s="29"/>
      <c r="I11" s="31"/>
      <c r="J11" s="15"/>
      <c r="K11" s="13" t="s">
        <v>96</v>
      </c>
      <c r="L11" s="15"/>
    </row>
    <row r="12" customHeight="1" spans="1:12">
      <c r="A12" s="15" t="s">
        <v>388</v>
      </c>
      <c r="B12" s="26"/>
      <c r="C12" s="29"/>
      <c r="D12" s="28"/>
      <c r="E12" s="29"/>
      <c r="F12" s="29"/>
      <c r="G12" s="29"/>
      <c r="H12" s="29"/>
      <c r="I12" s="31"/>
      <c r="J12" s="15"/>
      <c r="K12" s="13" t="s">
        <v>96</v>
      </c>
      <c r="L12" s="15"/>
    </row>
    <row r="13" customHeight="1" spans="1:12">
      <c r="A13" s="15"/>
      <c r="B13" s="26"/>
      <c r="C13" s="29"/>
      <c r="D13" s="28"/>
      <c r="E13" s="29"/>
      <c r="F13" s="29"/>
      <c r="G13" s="29"/>
      <c r="H13" s="29"/>
      <c r="I13" s="31"/>
      <c r="J13" s="15"/>
      <c r="K13" s="13"/>
      <c r="L13" s="15"/>
    </row>
    <row r="14" ht="25.5" customHeight="1" spans="1:12">
      <c r="A14" s="16" t="s">
        <v>389</v>
      </c>
      <c r="B14" s="17"/>
      <c r="C14" s="17"/>
      <c r="D14" s="17"/>
      <c r="E14" s="18"/>
      <c r="F14" s="19"/>
      <c r="G14" s="30"/>
      <c r="H14" s="16" t="s">
        <v>390</v>
      </c>
      <c r="I14" s="17"/>
      <c r="J14" s="17"/>
      <c r="K14" s="17"/>
      <c r="L14" s="24"/>
    </row>
    <row r="15" ht="71.25" customHeight="1" spans="1:12">
      <c r="A15" s="20" t="s">
        <v>391</v>
      </c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5" sqref="E5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392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299</v>
      </c>
      <c r="B2" s="3" t="s">
        <v>304</v>
      </c>
      <c r="C2" s="3" t="s">
        <v>347</v>
      </c>
      <c r="D2" s="3" t="s">
        <v>302</v>
      </c>
      <c r="E2" s="3" t="s">
        <v>303</v>
      </c>
      <c r="F2" s="2" t="s">
        <v>393</v>
      </c>
      <c r="G2" s="2" t="s">
        <v>329</v>
      </c>
      <c r="H2" s="4" t="s">
        <v>330</v>
      </c>
      <c r="I2" s="22" t="s">
        <v>332</v>
      </c>
    </row>
    <row r="3" ht="16.5" spans="1:9">
      <c r="A3" s="2"/>
      <c r="B3" s="5"/>
      <c r="C3" s="5"/>
      <c r="D3" s="5"/>
      <c r="E3" s="5"/>
      <c r="F3" s="2" t="s">
        <v>394</v>
      </c>
      <c r="G3" s="2" t="s">
        <v>333</v>
      </c>
      <c r="H3" s="6"/>
      <c r="I3" s="23"/>
    </row>
    <row r="4" spans="1:9">
      <c r="A4" s="7">
        <v>1</v>
      </c>
      <c r="B4" s="8" t="s">
        <v>395</v>
      </c>
      <c r="C4" s="9" t="s">
        <v>396</v>
      </c>
      <c r="D4" s="9" t="s">
        <v>397</v>
      </c>
      <c r="E4" s="10">
        <v>81251</v>
      </c>
      <c r="F4" s="11">
        <v>0.05</v>
      </c>
      <c r="G4" s="12">
        <v>0.05</v>
      </c>
      <c r="H4" s="13"/>
      <c r="I4" s="14" t="s">
        <v>318</v>
      </c>
    </row>
    <row r="5" spans="1:9">
      <c r="A5" s="7">
        <v>2</v>
      </c>
      <c r="B5" s="8" t="s">
        <v>395</v>
      </c>
      <c r="C5" s="9" t="s">
        <v>398</v>
      </c>
      <c r="D5" s="9" t="s">
        <v>122</v>
      </c>
      <c r="E5" s="10">
        <v>81251</v>
      </c>
      <c r="F5" s="11"/>
      <c r="G5" s="12"/>
      <c r="H5" s="13"/>
      <c r="I5" s="14" t="s">
        <v>318</v>
      </c>
    </row>
    <row r="6" spans="1:9">
      <c r="A6" s="7">
        <v>3</v>
      </c>
      <c r="B6" s="8"/>
      <c r="C6" s="9"/>
      <c r="D6" s="9"/>
      <c r="E6" s="10"/>
      <c r="F6" s="11"/>
      <c r="G6" s="12"/>
      <c r="H6" s="14"/>
      <c r="I6" s="14"/>
    </row>
    <row r="7" spans="1:9">
      <c r="A7" s="15"/>
      <c r="B7" s="15"/>
      <c r="C7" s="13"/>
      <c r="D7" s="13"/>
      <c r="E7" s="13"/>
      <c r="F7" s="13"/>
      <c r="G7" s="13"/>
      <c r="H7" s="13"/>
      <c r="I7" s="13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ht="18.75" spans="1:9">
      <c r="A12" s="16" t="s">
        <v>399</v>
      </c>
      <c r="B12" s="17"/>
      <c r="C12" s="17"/>
      <c r="D12" s="18"/>
      <c r="E12" s="19"/>
      <c r="F12" s="16" t="s">
        <v>400</v>
      </c>
      <c r="G12" s="17"/>
      <c r="H12" s="18"/>
      <c r="I12" s="24"/>
    </row>
    <row r="13" ht="16.5" spans="1:9">
      <c r="A13" s="20" t="s">
        <v>401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H6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1" t="s">
        <v>36</v>
      </c>
      <c r="C2" s="352"/>
      <c r="D2" s="352"/>
      <c r="E2" s="352"/>
      <c r="F2" s="352"/>
      <c r="G2" s="352"/>
      <c r="H2" s="352"/>
      <c r="I2" s="366"/>
    </row>
    <row r="3" ht="27.95" customHeight="1" spans="2:9">
      <c r="B3" s="353"/>
      <c r="C3" s="354"/>
      <c r="D3" s="355" t="s">
        <v>37</v>
      </c>
      <c r="E3" s="356"/>
      <c r="F3" s="357" t="s">
        <v>38</v>
      </c>
      <c r="G3" s="358"/>
      <c r="H3" s="355" t="s">
        <v>39</v>
      </c>
      <c r="I3" s="367"/>
    </row>
    <row r="4" ht="27.95" customHeight="1" spans="2:9">
      <c r="B4" s="353" t="s">
        <v>40</v>
      </c>
      <c r="C4" s="354" t="s">
        <v>41</v>
      </c>
      <c r="D4" s="354" t="s">
        <v>42</v>
      </c>
      <c r="E4" s="354" t="s">
        <v>43</v>
      </c>
      <c r="F4" s="359" t="s">
        <v>42</v>
      </c>
      <c r="G4" s="359" t="s">
        <v>43</v>
      </c>
      <c r="H4" s="354" t="s">
        <v>42</v>
      </c>
      <c r="I4" s="368" t="s">
        <v>43</v>
      </c>
    </row>
    <row r="5" ht="27.95" customHeight="1" spans="2:9">
      <c r="B5" s="360" t="s">
        <v>44</v>
      </c>
      <c r="C5" s="15">
        <v>13</v>
      </c>
      <c r="D5" s="15">
        <v>0</v>
      </c>
      <c r="E5" s="15">
        <v>1</v>
      </c>
      <c r="F5" s="361">
        <v>0</v>
      </c>
      <c r="G5" s="361">
        <v>1</v>
      </c>
      <c r="H5" s="15">
        <v>1</v>
      </c>
      <c r="I5" s="369">
        <v>2</v>
      </c>
    </row>
    <row r="6" ht="27.95" customHeight="1" spans="2:9">
      <c r="B6" s="360" t="s">
        <v>45</v>
      </c>
      <c r="C6" s="15">
        <v>20</v>
      </c>
      <c r="D6" s="15">
        <v>0</v>
      </c>
      <c r="E6" s="15">
        <v>1</v>
      </c>
      <c r="F6" s="361">
        <v>1</v>
      </c>
      <c r="G6" s="361">
        <v>2</v>
      </c>
      <c r="H6" s="15">
        <v>2</v>
      </c>
      <c r="I6" s="369">
        <v>3</v>
      </c>
    </row>
    <row r="7" ht="27.95" customHeight="1" spans="2:9">
      <c r="B7" s="360" t="s">
        <v>46</v>
      </c>
      <c r="C7" s="15">
        <v>32</v>
      </c>
      <c r="D7" s="15">
        <v>0</v>
      </c>
      <c r="E7" s="15">
        <v>1</v>
      </c>
      <c r="F7" s="361">
        <v>2</v>
      </c>
      <c r="G7" s="361">
        <v>3</v>
      </c>
      <c r="H7" s="15">
        <v>3</v>
      </c>
      <c r="I7" s="369">
        <v>4</v>
      </c>
    </row>
    <row r="8" ht="27.95" customHeight="1" spans="2:9">
      <c r="B8" s="360" t="s">
        <v>47</v>
      </c>
      <c r="C8" s="15">
        <v>50</v>
      </c>
      <c r="D8" s="15">
        <v>1</v>
      </c>
      <c r="E8" s="15">
        <v>2</v>
      </c>
      <c r="F8" s="361">
        <v>3</v>
      </c>
      <c r="G8" s="361">
        <v>4</v>
      </c>
      <c r="H8" s="15">
        <v>5</v>
      </c>
      <c r="I8" s="369">
        <v>6</v>
      </c>
    </row>
    <row r="9" ht="27.95" customHeight="1" spans="2:9">
      <c r="B9" s="360" t="s">
        <v>48</v>
      </c>
      <c r="C9" s="15">
        <v>80</v>
      </c>
      <c r="D9" s="15">
        <v>2</v>
      </c>
      <c r="E9" s="15">
        <v>3</v>
      </c>
      <c r="F9" s="361">
        <v>5</v>
      </c>
      <c r="G9" s="361">
        <v>6</v>
      </c>
      <c r="H9" s="15">
        <v>7</v>
      </c>
      <c r="I9" s="369">
        <v>8</v>
      </c>
    </row>
    <row r="10" ht="27.95" customHeight="1" spans="2:9">
      <c r="B10" s="360" t="s">
        <v>49</v>
      </c>
      <c r="C10" s="15">
        <v>125</v>
      </c>
      <c r="D10" s="15">
        <v>3</v>
      </c>
      <c r="E10" s="15">
        <v>4</v>
      </c>
      <c r="F10" s="361">
        <v>7</v>
      </c>
      <c r="G10" s="361">
        <v>8</v>
      </c>
      <c r="H10" s="15">
        <v>10</v>
      </c>
      <c r="I10" s="369">
        <v>11</v>
      </c>
    </row>
    <row r="11" ht="27.95" customHeight="1" spans="2:9">
      <c r="B11" s="360" t="s">
        <v>50</v>
      </c>
      <c r="C11" s="15">
        <v>200</v>
      </c>
      <c r="D11" s="15">
        <v>5</v>
      </c>
      <c r="E11" s="15">
        <v>6</v>
      </c>
      <c r="F11" s="361">
        <v>10</v>
      </c>
      <c r="G11" s="361">
        <v>11</v>
      </c>
      <c r="H11" s="15">
        <v>14</v>
      </c>
      <c r="I11" s="369">
        <v>15</v>
      </c>
    </row>
    <row r="12" ht="27.95" customHeight="1" spans="2:9">
      <c r="B12" s="362" t="s">
        <v>51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52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39" sqref="A39:K39"/>
    </sheetView>
  </sheetViews>
  <sheetFormatPr defaultColWidth="10.375" defaultRowHeight="16.5" customHeight="1"/>
  <cols>
    <col min="1" max="9" width="10.375" style="242"/>
    <col min="10" max="10" width="8.875" style="242" customWidth="1"/>
    <col min="11" max="11" width="12" style="242" customWidth="1"/>
    <col min="12" max="16384" width="10.375" style="242"/>
  </cols>
  <sheetData>
    <row r="1" ht="21" spans="1:11">
      <c r="A1" s="243" t="s">
        <v>53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ht="15" spans="1:11">
      <c r="A2" s="244" t="s">
        <v>54</v>
      </c>
      <c r="B2" s="245" t="s">
        <v>55</v>
      </c>
      <c r="C2" s="245"/>
      <c r="D2" s="246" t="s">
        <v>56</v>
      </c>
      <c r="E2" s="246"/>
      <c r="F2" s="245" t="s">
        <v>57</v>
      </c>
      <c r="G2" s="245"/>
      <c r="H2" s="247" t="s">
        <v>58</v>
      </c>
      <c r="I2" s="324" t="s">
        <v>59</v>
      </c>
      <c r="J2" s="324"/>
      <c r="K2" s="325"/>
    </row>
    <row r="3" ht="14.25" spans="1:11">
      <c r="A3" s="248" t="s">
        <v>60</v>
      </c>
      <c r="B3" s="249"/>
      <c r="C3" s="250"/>
      <c r="D3" s="251" t="s">
        <v>61</v>
      </c>
      <c r="E3" s="252"/>
      <c r="F3" s="252"/>
      <c r="G3" s="253"/>
      <c r="H3" s="251" t="s">
        <v>62</v>
      </c>
      <c r="I3" s="252"/>
      <c r="J3" s="252"/>
      <c r="K3" s="253"/>
    </row>
    <row r="4" ht="14.25" spans="1:11">
      <c r="A4" s="254" t="s">
        <v>63</v>
      </c>
      <c r="B4" s="255" t="s">
        <v>64</v>
      </c>
      <c r="C4" s="256"/>
      <c r="D4" s="254" t="s">
        <v>65</v>
      </c>
      <c r="E4" s="257"/>
      <c r="F4" s="258">
        <v>44900</v>
      </c>
      <c r="G4" s="259"/>
      <c r="H4" s="254" t="s">
        <v>66</v>
      </c>
      <c r="I4" s="257"/>
      <c r="J4" s="255" t="s">
        <v>67</v>
      </c>
      <c r="K4" s="256" t="s">
        <v>68</v>
      </c>
    </row>
    <row r="5" ht="14.25" spans="1:11">
      <c r="A5" s="260" t="s">
        <v>69</v>
      </c>
      <c r="B5" s="255" t="s">
        <v>70</v>
      </c>
      <c r="C5" s="256"/>
      <c r="D5" s="254" t="s">
        <v>71</v>
      </c>
      <c r="E5" s="257"/>
      <c r="F5" s="258">
        <v>44866</v>
      </c>
      <c r="G5" s="259"/>
      <c r="H5" s="254" t="s">
        <v>72</v>
      </c>
      <c r="I5" s="257"/>
      <c r="J5" s="255" t="s">
        <v>67</v>
      </c>
      <c r="K5" s="256" t="s">
        <v>68</v>
      </c>
    </row>
    <row r="6" ht="14.25" spans="1:11">
      <c r="A6" s="254" t="s">
        <v>73</v>
      </c>
      <c r="B6" s="261">
        <v>4</v>
      </c>
      <c r="C6" s="262">
        <v>6</v>
      </c>
      <c r="D6" s="260" t="s">
        <v>74</v>
      </c>
      <c r="E6" s="263"/>
      <c r="F6" s="258">
        <v>44872</v>
      </c>
      <c r="G6" s="259"/>
      <c r="H6" s="254" t="s">
        <v>75</v>
      </c>
      <c r="I6" s="257"/>
      <c r="J6" s="255" t="s">
        <v>67</v>
      </c>
      <c r="K6" s="256" t="s">
        <v>68</v>
      </c>
    </row>
    <row r="7" ht="15" spans="1:11">
      <c r="A7" s="254" t="s">
        <v>76</v>
      </c>
      <c r="B7" s="264">
        <v>21753</v>
      </c>
      <c r="C7" s="265"/>
      <c r="D7" s="260" t="s">
        <v>77</v>
      </c>
      <c r="E7" s="266"/>
      <c r="F7" s="258">
        <v>44874</v>
      </c>
      <c r="G7" s="259"/>
      <c r="H7" s="254" t="s">
        <v>78</v>
      </c>
      <c r="I7" s="257"/>
      <c r="J7" s="255" t="s">
        <v>67</v>
      </c>
      <c r="K7" s="256" t="s">
        <v>68</v>
      </c>
    </row>
    <row r="8" ht="15" spans="1:11">
      <c r="A8" s="267" t="s">
        <v>79</v>
      </c>
      <c r="B8" s="135" t="s">
        <v>80</v>
      </c>
      <c r="C8" s="136"/>
      <c r="D8" s="268" t="s">
        <v>81</v>
      </c>
      <c r="E8" s="269"/>
      <c r="F8" s="270">
        <v>44891</v>
      </c>
      <c r="G8" s="271"/>
      <c r="H8" s="268" t="s">
        <v>82</v>
      </c>
      <c r="I8" s="269"/>
      <c r="J8" s="326" t="s">
        <v>67</v>
      </c>
      <c r="K8" s="327" t="s">
        <v>68</v>
      </c>
    </row>
    <row r="9" ht="15" spans="1:11">
      <c r="A9" s="272" t="s">
        <v>83</v>
      </c>
      <c r="B9" s="273"/>
      <c r="C9" s="273"/>
      <c r="D9" s="273"/>
      <c r="E9" s="273"/>
      <c r="F9" s="273"/>
      <c r="G9" s="273"/>
      <c r="H9" s="273"/>
      <c r="I9" s="273"/>
      <c r="J9" s="273"/>
      <c r="K9" s="328"/>
    </row>
    <row r="10" ht="15" spans="1:11">
      <c r="A10" s="274" t="s">
        <v>84</v>
      </c>
      <c r="B10" s="275"/>
      <c r="C10" s="275"/>
      <c r="D10" s="275"/>
      <c r="E10" s="275"/>
      <c r="F10" s="275"/>
      <c r="G10" s="275"/>
      <c r="H10" s="275"/>
      <c r="I10" s="275"/>
      <c r="J10" s="275"/>
      <c r="K10" s="329"/>
    </row>
    <row r="11" ht="14.25" spans="1:11">
      <c r="A11" s="276" t="s">
        <v>85</v>
      </c>
      <c r="B11" s="277" t="s">
        <v>86</v>
      </c>
      <c r="C11" s="278" t="s">
        <v>87</v>
      </c>
      <c r="D11" s="279"/>
      <c r="E11" s="280" t="s">
        <v>88</v>
      </c>
      <c r="F11" s="277" t="s">
        <v>86</v>
      </c>
      <c r="G11" s="278" t="s">
        <v>87</v>
      </c>
      <c r="H11" s="278" t="s">
        <v>89</v>
      </c>
      <c r="I11" s="280" t="s">
        <v>90</v>
      </c>
      <c r="J11" s="277" t="s">
        <v>86</v>
      </c>
      <c r="K11" s="330" t="s">
        <v>87</v>
      </c>
    </row>
    <row r="12" ht="14.25" spans="1:11">
      <c r="A12" s="260" t="s">
        <v>91</v>
      </c>
      <c r="B12" s="281" t="s">
        <v>86</v>
      </c>
      <c r="C12" s="255" t="s">
        <v>87</v>
      </c>
      <c r="D12" s="266"/>
      <c r="E12" s="263" t="s">
        <v>92</v>
      </c>
      <c r="F12" s="281" t="s">
        <v>86</v>
      </c>
      <c r="G12" s="255" t="s">
        <v>87</v>
      </c>
      <c r="H12" s="255" t="s">
        <v>89</v>
      </c>
      <c r="I12" s="263" t="s">
        <v>93</v>
      </c>
      <c r="J12" s="281" t="s">
        <v>86</v>
      </c>
      <c r="K12" s="256" t="s">
        <v>87</v>
      </c>
    </row>
    <row r="13" ht="14.25" spans="1:11">
      <c r="A13" s="260" t="s">
        <v>94</v>
      </c>
      <c r="B13" s="281" t="s">
        <v>86</v>
      </c>
      <c r="C13" s="255" t="s">
        <v>87</v>
      </c>
      <c r="D13" s="266"/>
      <c r="E13" s="263" t="s">
        <v>95</v>
      </c>
      <c r="F13" s="255" t="s">
        <v>96</v>
      </c>
      <c r="G13" s="255" t="s">
        <v>97</v>
      </c>
      <c r="H13" s="255" t="s">
        <v>89</v>
      </c>
      <c r="I13" s="263" t="s">
        <v>98</v>
      </c>
      <c r="J13" s="281" t="s">
        <v>86</v>
      </c>
      <c r="K13" s="256" t="s">
        <v>87</v>
      </c>
    </row>
    <row r="14" ht="15" spans="1:11">
      <c r="A14" s="268" t="s">
        <v>99</v>
      </c>
      <c r="B14" s="269"/>
      <c r="C14" s="269"/>
      <c r="D14" s="269"/>
      <c r="E14" s="269"/>
      <c r="F14" s="269"/>
      <c r="G14" s="269"/>
      <c r="H14" s="269"/>
      <c r="I14" s="269"/>
      <c r="J14" s="269"/>
      <c r="K14" s="331"/>
    </row>
    <row r="15" ht="15" spans="1:11">
      <c r="A15" s="274" t="s">
        <v>100</v>
      </c>
      <c r="B15" s="275"/>
      <c r="C15" s="275"/>
      <c r="D15" s="275"/>
      <c r="E15" s="275"/>
      <c r="F15" s="275"/>
      <c r="G15" s="275"/>
      <c r="H15" s="275"/>
      <c r="I15" s="275"/>
      <c r="J15" s="275"/>
      <c r="K15" s="329"/>
    </row>
    <row r="16" ht="14.25" spans="1:11">
      <c r="A16" s="282" t="s">
        <v>101</v>
      </c>
      <c r="B16" s="278" t="s">
        <v>96</v>
      </c>
      <c r="C16" s="278" t="s">
        <v>97</v>
      </c>
      <c r="D16" s="283"/>
      <c r="E16" s="284" t="s">
        <v>102</v>
      </c>
      <c r="F16" s="278" t="s">
        <v>96</v>
      </c>
      <c r="G16" s="278" t="s">
        <v>97</v>
      </c>
      <c r="H16" s="285"/>
      <c r="I16" s="284" t="s">
        <v>103</v>
      </c>
      <c r="J16" s="278" t="s">
        <v>96</v>
      </c>
      <c r="K16" s="330" t="s">
        <v>97</v>
      </c>
    </row>
    <row r="17" customHeight="1" spans="1:22">
      <c r="A17" s="286" t="s">
        <v>104</v>
      </c>
      <c r="B17" s="255" t="s">
        <v>96</v>
      </c>
      <c r="C17" s="255" t="s">
        <v>97</v>
      </c>
      <c r="D17" s="287"/>
      <c r="E17" s="288" t="s">
        <v>105</v>
      </c>
      <c r="F17" s="255" t="s">
        <v>96</v>
      </c>
      <c r="G17" s="255" t="s">
        <v>97</v>
      </c>
      <c r="H17" s="289"/>
      <c r="I17" s="288" t="s">
        <v>106</v>
      </c>
      <c r="J17" s="255" t="s">
        <v>96</v>
      </c>
      <c r="K17" s="256" t="s">
        <v>97</v>
      </c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</row>
    <row r="18" ht="18" customHeight="1" spans="1:11">
      <c r="A18" s="290" t="s">
        <v>107</v>
      </c>
      <c r="B18" s="291"/>
      <c r="C18" s="291"/>
      <c r="D18" s="291"/>
      <c r="E18" s="291"/>
      <c r="F18" s="291"/>
      <c r="G18" s="291"/>
      <c r="H18" s="291"/>
      <c r="I18" s="291"/>
      <c r="J18" s="291"/>
      <c r="K18" s="333"/>
    </row>
    <row r="19" s="241" customFormat="1" ht="18" customHeight="1" spans="1:11">
      <c r="A19" s="274" t="s">
        <v>108</v>
      </c>
      <c r="B19" s="275"/>
      <c r="C19" s="275"/>
      <c r="D19" s="275"/>
      <c r="E19" s="275"/>
      <c r="F19" s="275"/>
      <c r="G19" s="275"/>
      <c r="H19" s="275"/>
      <c r="I19" s="275"/>
      <c r="J19" s="275"/>
      <c r="K19" s="329"/>
    </row>
    <row r="20" customHeight="1" spans="1:11">
      <c r="A20" s="292" t="s">
        <v>109</v>
      </c>
      <c r="B20" s="293"/>
      <c r="C20" s="293"/>
      <c r="D20" s="293"/>
      <c r="E20" s="293"/>
      <c r="F20" s="293"/>
      <c r="G20" s="293"/>
      <c r="H20" s="293"/>
      <c r="I20" s="293"/>
      <c r="J20" s="293"/>
      <c r="K20" s="334"/>
    </row>
    <row r="21" ht="21.75" customHeight="1" spans="1:11">
      <c r="A21" s="294" t="s">
        <v>110</v>
      </c>
      <c r="B21" s="288" t="s">
        <v>111</v>
      </c>
      <c r="C21" s="288" t="s">
        <v>112</v>
      </c>
      <c r="D21" s="288" t="s">
        <v>113</v>
      </c>
      <c r="E21" s="288" t="s">
        <v>114</v>
      </c>
      <c r="F21" s="288" t="s">
        <v>115</v>
      </c>
      <c r="G21" s="288" t="s">
        <v>116</v>
      </c>
      <c r="H21" s="288" t="s">
        <v>117</v>
      </c>
      <c r="I21" s="288" t="s">
        <v>118</v>
      </c>
      <c r="J21" s="288" t="s">
        <v>119</v>
      </c>
      <c r="K21" s="335" t="s">
        <v>120</v>
      </c>
    </row>
    <row r="22" customHeight="1" spans="1:11">
      <c r="A22" s="295" t="s">
        <v>121</v>
      </c>
      <c r="B22" s="296"/>
      <c r="C22" s="296"/>
      <c r="D22" s="296">
        <v>1</v>
      </c>
      <c r="E22" s="296">
        <v>1</v>
      </c>
      <c r="F22" s="296">
        <v>1</v>
      </c>
      <c r="G22" s="296">
        <v>1</v>
      </c>
      <c r="H22" s="296">
        <v>1</v>
      </c>
      <c r="I22" s="296">
        <v>1</v>
      </c>
      <c r="J22" s="296"/>
      <c r="K22" s="336"/>
    </row>
    <row r="23" customHeight="1" spans="1:11">
      <c r="A23" s="295" t="s">
        <v>122</v>
      </c>
      <c r="B23" s="296"/>
      <c r="C23" s="296"/>
      <c r="D23" s="296">
        <v>1</v>
      </c>
      <c r="E23" s="296">
        <v>1</v>
      </c>
      <c r="F23" s="296">
        <v>0.5</v>
      </c>
      <c r="G23" s="296">
        <v>0.5</v>
      </c>
      <c r="H23" s="296">
        <v>0.5</v>
      </c>
      <c r="I23" s="296">
        <v>1</v>
      </c>
      <c r="J23" s="296"/>
      <c r="K23" s="337" t="s">
        <v>123</v>
      </c>
    </row>
    <row r="24" customHeight="1" spans="1:11">
      <c r="A24" s="295" t="s">
        <v>124</v>
      </c>
      <c r="B24" s="296"/>
      <c r="C24" s="296"/>
      <c r="D24" s="296">
        <v>1</v>
      </c>
      <c r="E24" s="296">
        <v>1</v>
      </c>
      <c r="F24" s="296">
        <v>1</v>
      </c>
      <c r="G24" s="296">
        <v>1</v>
      </c>
      <c r="H24" s="296">
        <v>1</v>
      </c>
      <c r="I24" s="296">
        <v>1</v>
      </c>
      <c r="J24" s="296"/>
      <c r="K24" s="337"/>
    </row>
    <row r="25" customHeight="1" spans="1:11">
      <c r="A25" s="295" t="s">
        <v>125</v>
      </c>
      <c r="B25" s="296"/>
      <c r="C25" s="296"/>
      <c r="D25" s="296"/>
      <c r="E25" s="296"/>
      <c r="F25" s="296"/>
      <c r="G25" s="296"/>
      <c r="H25" s="296"/>
      <c r="I25" s="296"/>
      <c r="J25" s="296"/>
      <c r="K25" s="337" t="s">
        <v>123</v>
      </c>
    </row>
    <row r="26" customHeight="1" spans="1:11">
      <c r="A26" s="295"/>
      <c r="B26" s="296"/>
      <c r="C26" s="296"/>
      <c r="D26" s="296"/>
      <c r="E26" s="296"/>
      <c r="F26" s="296"/>
      <c r="G26" s="296"/>
      <c r="H26" s="296"/>
      <c r="I26" s="296"/>
      <c r="J26" s="296"/>
      <c r="K26" s="338"/>
    </row>
    <row r="27" customHeight="1" spans="1:11">
      <c r="A27" s="295"/>
      <c r="B27" s="296"/>
      <c r="C27" s="296"/>
      <c r="D27" s="296"/>
      <c r="E27" s="296"/>
      <c r="F27" s="296"/>
      <c r="G27" s="296"/>
      <c r="H27" s="296"/>
      <c r="I27" s="296"/>
      <c r="J27" s="296"/>
      <c r="K27" s="338"/>
    </row>
    <row r="28" customHeight="1" spans="1:11">
      <c r="A28" s="295"/>
      <c r="B28" s="296"/>
      <c r="C28" s="296"/>
      <c r="D28" s="296"/>
      <c r="E28" s="296"/>
      <c r="F28" s="296"/>
      <c r="G28" s="296"/>
      <c r="H28" s="296"/>
      <c r="I28" s="296"/>
      <c r="J28" s="296"/>
      <c r="K28" s="338"/>
    </row>
    <row r="29" ht="18" customHeight="1" spans="1:11">
      <c r="A29" s="297" t="s">
        <v>126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39"/>
    </row>
    <row r="30" ht="18.75" customHeight="1" spans="1:11">
      <c r="A30" s="299" t="s">
        <v>127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40"/>
    </row>
    <row r="31" ht="18.75" customHeight="1" spans="1:11">
      <c r="A31" s="301"/>
      <c r="B31" s="302"/>
      <c r="C31" s="302"/>
      <c r="D31" s="302"/>
      <c r="E31" s="302"/>
      <c r="F31" s="302"/>
      <c r="G31" s="302"/>
      <c r="H31" s="302"/>
      <c r="I31" s="302"/>
      <c r="J31" s="302"/>
      <c r="K31" s="341"/>
    </row>
    <row r="32" ht="18" customHeight="1" spans="1:11">
      <c r="A32" s="297" t="s">
        <v>128</v>
      </c>
      <c r="B32" s="298"/>
      <c r="C32" s="298"/>
      <c r="D32" s="298"/>
      <c r="E32" s="298"/>
      <c r="F32" s="298"/>
      <c r="G32" s="298"/>
      <c r="H32" s="298"/>
      <c r="I32" s="298"/>
      <c r="J32" s="298"/>
      <c r="K32" s="339"/>
    </row>
    <row r="33" ht="14.25" spans="1:11">
      <c r="A33" s="303" t="s">
        <v>129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42"/>
    </row>
    <row r="34" ht="15" spans="1:11">
      <c r="A34" s="125" t="s">
        <v>130</v>
      </c>
      <c r="B34" s="127"/>
      <c r="C34" s="255" t="s">
        <v>67</v>
      </c>
      <c r="D34" s="255" t="s">
        <v>68</v>
      </c>
      <c r="E34" s="305" t="s">
        <v>131</v>
      </c>
      <c r="F34" s="306"/>
      <c r="G34" s="306"/>
      <c r="H34" s="306"/>
      <c r="I34" s="306"/>
      <c r="J34" s="306"/>
      <c r="K34" s="343"/>
    </row>
    <row r="35" ht="15" spans="1:11">
      <c r="A35" s="307" t="s">
        <v>132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</row>
    <row r="36" ht="14.25" spans="1:11">
      <c r="A36" s="308" t="s">
        <v>133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44"/>
    </row>
    <row r="37" ht="14.25" spans="1:11">
      <c r="A37" s="310" t="s">
        <v>134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45"/>
    </row>
    <row r="38" ht="14.25" spans="1:11">
      <c r="A38" s="310" t="s">
        <v>135</v>
      </c>
      <c r="B38" s="311"/>
      <c r="C38" s="311"/>
      <c r="D38" s="311"/>
      <c r="E38" s="311"/>
      <c r="F38" s="311"/>
      <c r="G38" s="311"/>
      <c r="H38" s="311"/>
      <c r="I38" s="311"/>
      <c r="J38" s="311"/>
      <c r="K38" s="345"/>
    </row>
    <row r="39" ht="14.25" spans="1:11">
      <c r="A39" s="310"/>
      <c r="B39" s="311"/>
      <c r="C39" s="311"/>
      <c r="D39" s="311"/>
      <c r="E39" s="311"/>
      <c r="F39" s="311"/>
      <c r="G39" s="311"/>
      <c r="H39" s="311"/>
      <c r="I39" s="311"/>
      <c r="J39" s="311"/>
      <c r="K39" s="345"/>
    </row>
    <row r="40" ht="14.25" spans="1:11">
      <c r="A40" s="310"/>
      <c r="B40" s="311"/>
      <c r="C40" s="311"/>
      <c r="D40" s="311"/>
      <c r="E40" s="311"/>
      <c r="F40" s="311"/>
      <c r="G40" s="311"/>
      <c r="H40" s="311"/>
      <c r="I40" s="311"/>
      <c r="J40" s="311"/>
      <c r="K40" s="345"/>
    </row>
    <row r="41" ht="14.25" spans="1:11">
      <c r="A41" s="310"/>
      <c r="B41" s="311"/>
      <c r="C41" s="311"/>
      <c r="D41" s="311"/>
      <c r="E41" s="311"/>
      <c r="F41" s="311"/>
      <c r="G41" s="311"/>
      <c r="H41" s="311"/>
      <c r="I41" s="311"/>
      <c r="J41" s="311"/>
      <c r="K41" s="345"/>
    </row>
    <row r="42" ht="14.25" spans="1:11">
      <c r="A42" s="310"/>
      <c r="B42" s="311"/>
      <c r="C42" s="311"/>
      <c r="D42" s="311"/>
      <c r="E42" s="311"/>
      <c r="F42" s="311"/>
      <c r="G42" s="311"/>
      <c r="H42" s="311"/>
      <c r="I42" s="311"/>
      <c r="J42" s="311"/>
      <c r="K42" s="345"/>
    </row>
    <row r="43" ht="15" spans="1:11">
      <c r="A43" s="312" t="s">
        <v>136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46"/>
    </row>
    <row r="44" ht="15" spans="1:11">
      <c r="A44" s="274" t="s">
        <v>137</v>
      </c>
      <c r="B44" s="275"/>
      <c r="C44" s="275"/>
      <c r="D44" s="275"/>
      <c r="E44" s="275"/>
      <c r="F44" s="275"/>
      <c r="G44" s="275"/>
      <c r="H44" s="275"/>
      <c r="I44" s="275"/>
      <c r="J44" s="275"/>
      <c r="K44" s="329"/>
    </row>
    <row r="45" ht="14.25" spans="1:11">
      <c r="A45" s="282" t="s">
        <v>138</v>
      </c>
      <c r="B45" s="278" t="s">
        <v>96</v>
      </c>
      <c r="C45" s="278" t="s">
        <v>97</v>
      </c>
      <c r="D45" s="278" t="s">
        <v>89</v>
      </c>
      <c r="E45" s="284" t="s">
        <v>139</v>
      </c>
      <c r="F45" s="278" t="s">
        <v>96</v>
      </c>
      <c r="G45" s="278" t="s">
        <v>97</v>
      </c>
      <c r="H45" s="278" t="s">
        <v>89</v>
      </c>
      <c r="I45" s="284" t="s">
        <v>140</v>
      </c>
      <c r="J45" s="278" t="s">
        <v>96</v>
      </c>
      <c r="K45" s="330" t="s">
        <v>97</v>
      </c>
    </row>
    <row r="46" ht="14.25" spans="1:11">
      <c r="A46" s="286" t="s">
        <v>88</v>
      </c>
      <c r="B46" s="255" t="s">
        <v>96</v>
      </c>
      <c r="C46" s="255" t="s">
        <v>97</v>
      </c>
      <c r="D46" s="255" t="s">
        <v>89</v>
      </c>
      <c r="E46" s="288" t="s">
        <v>95</v>
      </c>
      <c r="F46" s="255" t="s">
        <v>96</v>
      </c>
      <c r="G46" s="255" t="s">
        <v>97</v>
      </c>
      <c r="H46" s="255" t="s">
        <v>89</v>
      </c>
      <c r="I46" s="288" t="s">
        <v>106</v>
      </c>
      <c r="J46" s="255" t="s">
        <v>96</v>
      </c>
      <c r="K46" s="256" t="s">
        <v>97</v>
      </c>
    </row>
    <row r="47" ht="15" spans="1:11">
      <c r="A47" s="268" t="s">
        <v>99</v>
      </c>
      <c r="B47" s="269"/>
      <c r="C47" s="269"/>
      <c r="D47" s="269"/>
      <c r="E47" s="269"/>
      <c r="F47" s="269"/>
      <c r="G47" s="269"/>
      <c r="H47" s="269"/>
      <c r="I47" s="269"/>
      <c r="J47" s="269"/>
      <c r="K47" s="331"/>
    </row>
    <row r="48" ht="15" spans="1:11">
      <c r="A48" s="307" t="s">
        <v>141</v>
      </c>
      <c r="B48" s="307"/>
      <c r="C48" s="307"/>
      <c r="D48" s="307"/>
      <c r="E48" s="307"/>
      <c r="F48" s="307"/>
      <c r="G48" s="307"/>
      <c r="H48" s="307"/>
      <c r="I48" s="307"/>
      <c r="J48" s="307"/>
      <c r="K48" s="307"/>
    </row>
    <row r="49" ht="15" spans="1:11">
      <c r="A49" s="308"/>
      <c r="B49" s="309"/>
      <c r="C49" s="309"/>
      <c r="D49" s="309"/>
      <c r="E49" s="309"/>
      <c r="F49" s="309"/>
      <c r="G49" s="309"/>
      <c r="H49" s="309"/>
      <c r="I49" s="309"/>
      <c r="J49" s="309"/>
      <c r="K49" s="344"/>
    </row>
    <row r="50" ht="15" spans="1:11">
      <c r="A50" s="314" t="s">
        <v>142</v>
      </c>
      <c r="B50" s="315" t="s">
        <v>143</v>
      </c>
      <c r="C50" s="315"/>
      <c r="D50" s="316" t="s">
        <v>144</v>
      </c>
      <c r="E50" s="317"/>
      <c r="F50" s="318" t="s">
        <v>145</v>
      </c>
      <c r="G50" s="319"/>
      <c r="H50" s="320" t="s">
        <v>146</v>
      </c>
      <c r="I50" s="347"/>
      <c r="J50" s="348"/>
      <c r="K50" s="349"/>
    </row>
    <row r="51" ht="15" spans="1:11">
      <c r="A51" s="307" t="s">
        <v>147</v>
      </c>
      <c r="B51" s="307"/>
      <c r="C51" s="307"/>
      <c r="D51" s="307"/>
      <c r="E51" s="307"/>
      <c r="F51" s="307"/>
      <c r="G51" s="307"/>
      <c r="H51" s="307"/>
      <c r="I51" s="307"/>
      <c r="J51" s="307"/>
      <c r="K51" s="307"/>
    </row>
    <row r="52" ht="15" spans="1:11">
      <c r="A52" s="321"/>
      <c r="B52" s="322"/>
      <c r="C52" s="322"/>
      <c r="D52" s="322"/>
      <c r="E52" s="322"/>
      <c r="F52" s="322"/>
      <c r="G52" s="322"/>
      <c r="H52" s="322"/>
      <c r="I52" s="322"/>
      <c r="J52" s="322"/>
      <c r="K52" s="350"/>
    </row>
    <row r="53" ht="15" spans="1:11">
      <c r="A53" s="314" t="s">
        <v>142</v>
      </c>
      <c r="B53" s="315" t="s">
        <v>143</v>
      </c>
      <c r="C53" s="315"/>
      <c r="D53" s="316" t="s">
        <v>144</v>
      </c>
      <c r="E53" s="323" t="s">
        <v>148</v>
      </c>
      <c r="F53" s="318" t="s">
        <v>149</v>
      </c>
      <c r="G53" s="319" t="s">
        <v>150</v>
      </c>
      <c r="H53" s="320" t="s">
        <v>146</v>
      </c>
      <c r="I53" s="347"/>
      <c r="J53" s="348" t="s">
        <v>151</v>
      </c>
      <c r="K53" s="3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22" workbookViewId="0">
      <selection activeCell="A33" sqref="A33:K33"/>
    </sheetView>
  </sheetViews>
  <sheetFormatPr defaultColWidth="10.125" defaultRowHeight="14.25"/>
  <cols>
    <col min="1" max="1" width="9.625" style="109" customWidth="1"/>
    <col min="2" max="2" width="11.125" style="109" customWidth="1"/>
    <col min="3" max="3" width="9.125" style="109" customWidth="1"/>
    <col min="4" max="4" width="9.5" style="109" customWidth="1"/>
    <col min="5" max="5" width="11.5" style="109" customWidth="1"/>
    <col min="6" max="6" width="10.375" style="109" customWidth="1"/>
    <col min="7" max="7" width="10.5" style="109" customWidth="1"/>
    <col min="8" max="8" width="9.125" style="109" customWidth="1"/>
    <col min="9" max="9" width="8.125" style="109" customWidth="1"/>
    <col min="10" max="10" width="10.5" style="109" customWidth="1"/>
    <col min="11" max="11" width="12.125" style="109" customWidth="1"/>
    <col min="12" max="16384" width="10.125" style="109"/>
  </cols>
  <sheetData>
    <row r="1" ht="26.25" spans="1:11">
      <c r="A1" s="112" t="s">
        <v>152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>
      <c r="A2" s="113" t="s">
        <v>54</v>
      </c>
      <c r="B2" s="114" t="s">
        <v>55</v>
      </c>
      <c r="C2" s="114"/>
      <c r="D2" s="115" t="s">
        <v>63</v>
      </c>
      <c r="E2" s="116" t="s">
        <v>64</v>
      </c>
      <c r="F2" s="117" t="s">
        <v>153</v>
      </c>
      <c r="G2" s="118" t="s">
        <v>70</v>
      </c>
      <c r="H2" s="118"/>
      <c r="I2" s="151" t="s">
        <v>58</v>
      </c>
      <c r="J2" s="118" t="s">
        <v>59</v>
      </c>
      <c r="K2" s="178"/>
    </row>
    <row r="3" spans="1:11">
      <c r="A3" s="119" t="s">
        <v>76</v>
      </c>
      <c r="B3" s="120">
        <v>21753</v>
      </c>
      <c r="C3" s="120"/>
      <c r="D3" s="121" t="s">
        <v>154</v>
      </c>
      <c r="E3" s="122">
        <v>44900</v>
      </c>
      <c r="F3" s="123"/>
      <c r="G3" s="123"/>
      <c r="H3" s="124" t="s">
        <v>155</v>
      </c>
      <c r="I3" s="124"/>
      <c r="J3" s="124"/>
      <c r="K3" s="179"/>
    </row>
    <row r="4" spans="1:11">
      <c r="A4" s="125" t="s">
        <v>73</v>
      </c>
      <c r="B4" s="126">
        <v>4</v>
      </c>
      <c r="C4" s="126">
        <v>6</v>
      </c>
      <c r="D4" s="127" t="s">
        <v>156</v>
      </c>
      <c r="E4" s="123"/>
      <c r="F4" s="123"/>
      <c r="G4" s="123"/>
      <c r="H4" s="127" t="s">
        <v>157</v>
      </c>
      <c r="I4" s="127"/>
      <c r="J4" s="144" t="s">
        <v>67</v>
      </c>
      <c r="K4" s="180" t="s">
        <v>68</v>
      </c>
    </row>
    <row r="5" spans="1:11">
      <c r="A5" s="125" t="s">
        <v>158</v>
      </c>
      <c r="B5" s="120">
        <v>1</v>
      </c>
      <c r="C5" s="120"/>
      <c r="D5" s="121" t="s">
        <v>159</v>
      </c>
      <c r="E5" s="121" t="s">
        <v>160</v>
      </c>
      <c r="F5" s="121" t="s">
        <v>161</v>
      </c>
      <c r="G5" s="121" t="s">
        <v>162</v>
      </c>
      <c r="H5" s="127" t="s">
        <v>163</v>
      </c>
      <c r="I5" s="127"/>
      <c r="J5" s="144" t="s">
        <v>67</v>
      </c>
      <c r="K5" s="180" t="s">
        <v>68</v>
      </c>
    </row>
    <row r="6" ht="15" spans="1:11">
      <c r="A6" s="128" t="s">
        <v>164</v>
      </c>
      <c r="B6" s="129">
        <v>80</v>
      </c>
      <c r="C6" s="129"/>
      <c r="D6" s="130" t="s">
        <v>165</v>
      </c>
      <c r="E6" s="131">
        <v>1137</v>
      </c>
      <c r="F6" s="132"/>
      <c r="G6" s="130"/>
      <c r="H6" s="133" t="s">
        <v>166</v>
      </c>
      <c r="I6" s="133"/>
      <c r="J6" s="132" t="s">
        <v>67</v>
      </c>
      <c r="K6" s="181" t="s">
        <v>68</v>
      </c>
    </row>
    <row r="7" ht="15" customHeight="1" spans="1:11">
      <c r="A7" s="134" t="s">
        <v>79</v>
      </c>
      <c r="B7" s="135" t="s">
        <v>80</v>
      </c>
      <c r="C7" s="136"/>
      <c r="D7" s="134"/>
      <c r="E7" s="137"/>
      <c r="F7" s="138"/>
      <c r="G7" s="134"/>
      <c r="H7" s="138"/>
      <c r="I7" s="137"/>
      <c r="J7" s="137"/>
      <c r="K7" s="137"/>
    </row>
    <row r="8" spans="1:11">
      <c r="A8" s="139" t="s">
        <v>167</v>
      </c>
      <c r="B8" s="140" t="s">
        <v>168</v>
      </c>
      <c r="C8" s="141" t="s">
        <v>169</v>
      </c>
      <c r="D8" s="117" t="s">
        <v>170</v>
      </c>
      <c r="E8" s="117" t="s">
        <v>171</v>
      </c>
      <c r="F8" s="117" t="s">
        <v>172</v>
      </c>
      <c r="G8" s="142"/>
      <c r="H8" s="143"/>
      <c r="I8" s="143"/>
      <c r="J8" s="143"/>
      <c r="K8" s="182"/>
    </row>
    <row r="9" spans="1:11">
      <c r="A9" s="125" t="s">
        <v>173</v>
      </c>
      <c r="B9" s="127"/>
      <c r="C9" s="144" t="s">
        <v>67</v>
      </c>
      <c r="D9" s="144" t="s">
        <v>68</v>
      </c>
      <c r="E9" s="121" t="s">
        <v>174</v>
      </c>
      <c r="F9" s="145" t="s">
        <v>175</v>
      </c>
      <c r="G9" s="146"/>
      <c r="H9" s="147"/>
      <c r="I9" s="147"/>
      <c r="J9" s="147"/>
      <c r="K9" s="183"/>
    </row>
    <row r="10" spans="1:11">
      <c r="A10" s="125" t="s">
        <v>176</v>
      </c>
      <c r="B10" s="127"/>
      <c r="C10" s="144" t="s">
        <v>67</v>
      </c>
      <c r="D10" s="144" t="s">
        <v>68</v>
      </c>
      <c r="E10" s="121" t="s">
        <v>177</v>
      </c>
      <c r="F10" s="145" t="s">
        <v>178</v>
      </c>
      <c r="G10" s="146" t="s">
        <v>179</v>
      </c>
      <c r="H10" s="147"/>
      <c r="I10" s="147"/>
      <c r="J10" s="147"/>
      <c r="K10" s="183"/>
    </row>
    <row r="11" spans="1:11">
      <c r="A11" s="148" t="s">
        <v>180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84"/>
    </row>
    <row r="12" spans="1:11">
      <c r="A12" s="119" t="s">
        <v>90</v>
      </c>
      <c r="B12" s="144" t="s">
        <v>86</v>
      </c>
      <c r="C12" s="144" t="s">
        <v>87</v>
      </c>
      <c r="D12" s="145"/>
      <c r="E12" s="121" t="s">
        <v>88</v>
      </c>
      <c r="F12" s="144" t="s">
        <v>86</v>
      </c>
      <c r="G12" s="144" t="s">
        <v>87</v>
      </c>
      <c r="H12" s="144"/>
      <c r="I12" s="121" t="s">
        <v>181</v>
      </c>
      <c r="J12" s="144" t="s">
        <v>86</v>
      </c>
      <c r="K12" s="180" t="s">
        <v>87</v>
      </c>
    </row>
    <row r="13" spans="1:11">
      <c r="A13" s="119" t="s">
        <v>93</v>
      </c>
      <c r="B13" s="144" t="s">
        <v>86</v>
      </c>
      <c r="C13" s="144" t="s">
        <v>87</v>
      </c>
      <c r="D13" s="145"/>
      <c r="E13" s="121" t="s">
        <v>98</v>
      </c>
      <c r="F13" s="144" t="s">
        <v>86</v>
      </c>
      <c r="G13" s="144" t="s">
        <v>87</v>
      </c>
      <c r="H13" s="144"/>
      <c r="I13" s="121" t="s">
        <v>182</v>
      </c>
      <c r="J13" s="144" t="s">
        <v>86</v>
      </c>
      <c r="K13" s="180" t="s">
        <v>87</v>
      </c>
    </row>
    <row r="14" ht="15" spans="1:11">
      <c r="A14" s="128" t="s">
        <v>183</v>
      </c>
      <c r="B14" s="132" t="s">
        <v>86</v>
      </c>
      <c r="C14" s="132" t="s">
        <v>87</v>
      </c>
      <c r="D14" s="131"/>
      <c r="E14" s="130" t="s">
        <v>184</v>
      </c>
      <c r="F14" s="132" t="s">
        <v>86</v>
      </c>
      <c r="G14" s="132" t="s">
        <v>87</v>
      </c>
      <c r="H14" s="132"/>
      <c r="I14" s="130" t="s">
        <v>185</v>
      </c>
      <c r="J14" s="132" t="s">
        <v>86</v>
      </c>
      <c r="K14" s="181" t="s">
        <v>87</v>
      </c>
    </row>
    <row r="15" ht="15" spans="1:11">
      <c r="A15" s="134"/>
      <c r="B15" s="150"/>
      <c r="C15" s="150"/>
      <c r="D15" s="137"/>
      <c r="E15" s="134"/>
      <c r="F15" s="150"/>
      <c r="G15" s="150"/>
      <c r="H15" s="150"/>
      <c r="I15" s="134"/>
      <c r="J15" s="150"/>
      <c r="K15" s="150"/>
    </row>
    <row r="16" s="110" customFormat="1" spans="1:11">
      <c r="A16" s="113" t="s">
        <v>186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5"/>
    </row>
    <row r="17" ht="15" spans="1:11">
      <c r="A17" s="152" t="s">
        <v>187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86"/>
    </row>
    <row r="18" ht="15" spans="1:11">
      <c r="A18" s="154" t="s">
        <v>188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87"/>
    </row>
    <row r="19" spans="1:11">
      <c r="A19" s="156" t="s">
        <v>189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88"/>
    </row>
    <row r="20" spans="1:11">
      <c r="A20" s="157" t="s">
        <v>190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89"/>
    </row>
    <row r="21" spans="1:11">
      <c r="A21" s="157" t="s">
        <v>191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89"/>
    </row>
    <row r="22" spans="1:11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89"/>
    </row>
    <row r="23" spans="1:11">
      <c r="A23" s="159"/>
      <c r="B23" s="160"/>
      <c r="C23" s="160"/>
      <c r="D23" s="160"/>
      <c r="E23" s="160"/>
      <c r="F23" s="160"/>
      <c r="G23" s="160"/>
      <c r="H23" s="160"/>
      <c r="I23" s="160"/>
      <c r="J23" s="160"/>
      <c r="K23" s="190"/>
    </row>
    <row r="24" spans="1:11">
      <c r="A24" s="125" t="s">
        <v>130</v>
      </c>
      <c r="B24" s="127"/>
      <c r="C24" s="144" t="s">
        <v>67</v>
      </c>
      <c r="D24" s="144" t="s">
        <v>68</v>
      </c>
      <c r="E24" s="124"/>
      <c r="F24" s="124"/>
      <c r="G24" s="124"/>
      <c r="H24" s="124"/>
      <c r="I24" s="124"/>
      <c r="J24" s="124"/>
      <c r="K24" s="179"/>
    </row>
    <row r="25" ht="15" spans="1:11">
      <c r="A25" s="161" t="s">
        <v>192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91"/>
    </row>
    <row r="26" ht="15" spans="1:11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  <row r="27" spans="1:11">
      <c r="A27" s="164" t="s">
        <v>193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92"/>
    </row>
    <row r="28" spans="1:11">
      <c r="A28" s="166" t="s">
        <v>194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93"/>
    </row>
    <row r="29" spans="1:11">
      <c r="A29" s="166" t="s">
        <v>195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93"/>
    </row>
    <row r="30" spans="1:11">
      <c r="A30" s="166"/>
      <c r="B30" s="167"/>
      <c r="C30" s="167"/>
      <c r="D30" s="167"/>
      <c r="E30" s="167"/>
      <c r="F30" s="167"/>
      <c r="G30" s="167"/>
      <c r="H30" s="167"/>
      <c r="I30" s="167"/>
      <c r="J30" s="167"/>
      <c r="K30" s="193"/>
    </row>
    <row r="31" spans="1:11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93"/>
    </row>
    <row r="32" spans="1:11">
      <c r="A32" s="166"/>
      <c r="B32" s="167"/>
      <c r="C32" s="167"/>
      <c r="D32" s="167"/>
      <c r="E32" s="167"/>
      <c r="F32" s="167"/>
      <c r="G32" s="167"/>
      <c r="H32" s="167"/>
      <c r="I32" s="167"/>
      <c r="J32" s="167"/>
      <c r="K32" s="193"/>
    </row>
    <row r="33" ht="23.1" customHeight="1" spans="1:11">
      <c r="A33" s="166"/>
      <c r="B33" s="167"/>
      <c r="C33" s="167"/>
      <c r="D33" s="167"/>
      <c r="E33" s="167"/>
      <c r="F33" s="167"/>
      <c r="G33" s="167"/>
      <c r="H33" s="167"/>
      <c r="I33" s="167"/>
      <c r="J33" s="167"/>
      <c r="K33" s="193"/>
    </row>
    <row r="34" ht="23.1" customHeigh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9"/>
    </row>
    <row r="35" ht="23.1" customHeight="1" spans="1:11">
      <c r="A35" s="168"/>
      <c r="B35" s="158"/>
      <c r="C35" s="158"/>
      <c r="D35" s="158"/>
      <c r="E35" s="158"/>
      <c r="F35" s="158"/>
      <c r="G35" s="158"/>
      <c r="H35" s="158"/>
      <c r="I35" s="158"/>
      <c r="J35" s="158"/>
      <c r="K35" s="189"/>
    </row>
    <row r="36" ht="23.1" customHeight="1" spans="1:11">
      <c r="A36" s="169"/>
      <c r="B36" s="170"/>
      <c r="C36" s="170"/>
      <c r="D36" s="170"/>
      <c r="E36" s="170"/>
      <c r="F36" s="170"/>
      <c r="G36" s="170"/>
      <c r="H36" s="170"/>
      <c r="I36" s="170"/>
      <c r="J36" s="170"/>
      <c r="K36" s="194"/>
    </row>
    <row r="37" ht="18.75" customHeight="1" spans="1:11">
      <c r="A37" s="171" t="s">
        <v>196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95"/>
    </row>
    <row r="38" s="111" customFormat="1" ht="18.75" customHeight="1" spans="1:11">
      <c r="A38" s="125" t="s">
        <v>197</v>
      </c>
      <c r="B38" s="127"/>
      <c r="C38" s="127"/>
      <c r="D38" s="124" t="s">
        <v>198</v>
      </c>
      <c r="E38" s="124"/>
      <c r="F38" s="173" t="s">
        <v>199</v>
      </c>
      <c r="G38" s="174"/>
      <c r="H38" s="127" t="s">
        <v>200</v>
      </c>
      <c r="I38" s="127"/>
      <c r="J38" s="127" t="s">
        <v>201</v>
      </c>
      <c r="K38" s="196"/>
    </row>
    <row r="39" ht="18.75" customHeight="1" spans="1:13">
      <c r="A39" s="125" t="s">
        <v>131</v>
      </c>
      <c r="B39" s="127" t="s">
        <v>202</v>
      </c>
      <c r="C39" s="127"/>
      <c r="D39" s="127"/>
      <c r="E39" s="127"/>
      <c r="F39" s="127"/>
      <c r="G39" s="127"/>
      <c r="H39" s="127"/>
      <c r="I39" s="127"/>
      <c r="J39" s="127"/>
      <c r="K39" s="196"/>
      <c r="M39" s="111"/>
    </row>
    <row r="40" ht="30.95" customHeight="1" spans="1:11">
      <c r="A40" s="125" t="s">
        <v>203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96"/>
    </row>
    <row r="41" ht="18.75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96"/>
    </row>
    <row r="42" ht="32.1" customHeight="1" spans="1:11">
      <c r="A42" s="128" t="s">
        <v>142</v>
      </c>
      <c r="B42" s="175" t="s">
        <v>204</v>
      </c>
      <c r="C42" s="175"/>
      <c r="D42" s="130" t="s">
        <v>205</v>
      </c>
      <c r="E42" s="131" t="s">
        <v>148</v>
      </c>
      <c r="F42" s="130" t="s">
        <v>145</v>
      </c>
      <c r="G42" s="176" t="s">
        <v>206</v>
      </c>
      <c r="H42" s="177" t="s">
        <v>146</v>
      </c>
      <c r="I42" s="177"/>
      <c r="J42" s="175" t="s">
        <v>151</v>
      </c>
      <c r="K42" s="197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333375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333375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98" customWidth="1"/>
    <col min="2" max="7" width="9.375" style="198" customWidth="1"/>
    <col min="8" max="8" width="1.375" style="198" customWidth="1"/>
    <col min="9" max="9" width="16.5" style="198" customWidth="1"/>
    <col min="10" max="10" width="17" style="198" customWidth="1"/>
    <col min="11" max="11" width="18.5" style="198" customWidth="1"/>
    <col min="12" max="12" width="16.625" style="198" customWidth="1"/>
    <col min="13" max="13" width="14.125" style="198" customWidth="1"/>
    <col min="14" max="14" width="16.375" style="198" customWidth="1"/>
    <col min="15" max="16384" width="9" style="198"/>
  </cols>
  <sheetData>
    <row r="1" ht="30" customHeight="1" spans="1:14">
      <c r="A1" s="199" t="s">
        <v>207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ht="29.1" customHeight="1" spans="1:14">
      <c r="A2" s="201" t="s">
        <v>63</v>
      </c>
      <c r="B2" s="202" t="s">
        <v>64</v>
      </c>
      <c r="C2" s="202"/>
      <c r="D2" s="203" t="s">
        <v>69</v>
      </c>
      <c r="E2" s="202" t="s">
        <v>70</v>
      </c>
      <c r="F2" s="202"/>
      <c r="G2" s="202"/>
      <c r="H2" s="204"/>
      <c r="I2" s="224" t="s">
        <v>58</v>
      </c>
      <c r="J2" s="202" t="s">
        <v>59</v>
      </c>
      <c r="K2" s="202"/>
      <c r="L2" s="202"/>
      <c r="M2" s="202"/>
      <c r="N2" s="225"/>
    </row>
    <row r="3" ht="29.1" customHeight="1" spans="1:14">
      <c r="A3" s="205" t="s">
        <v>208</v>
      </c>
      <c r="B3" s="206" t="s">
        <v>209</v>
      </c>
      <c r="C3" s="206"/>
      <c r="D3" s="206"/>
      <c r="E3" s="206"/>
      <c r="F3" s="206"/>
      <c r="G3" s="206"/>
      <c r="H3" s="207"/>
      <c r="I3" s="226" t="s">
        <v>210</v>
      </c>
      <c r="J3" s="226"/>
      <c r="K3" s="226"/>
      <c r="L3" s="226"/>
      <c r="M3" s="226"/>
      <c r="N3" s="227"/>
    </row>
    <row r="4" ht="29.1" customHeight="1" spans="1:14">
      <c r="A4" s="205"/>
      <c r="B4" s="208" t="s">
        <v>113</v>
      </c>
      <c r="C4" s="208" t="s">
        <v>114</v>
      </c>
      <c r="D4" s="209" t="s">
        <v>115</v>
      </c>
      <c r="E4" s="208" t="s">
        <v>116</v>
      </c>
      <c r="F4" s="208" t="s">
        <v>117</v>
      </c>
      <c r="G4" s="208" t="s">
        <v>118</v>
      </c>
      <c r="H4" s="207"/>
      <c r="I4" s="208" t="s">
        <v>113</v>
      </c>
      <c r="J4" s="208" t="s">
        <v>114</v>
      </c>
      <c r="K4" s="209" t="s">
        <v>115</v>
      </c>
      <c r="L4" s="208" t="s">
        <v>116</v>
      </c>
      <c r="M4" s="208" t="s">
        <v>117</v>
      </c>
      <c r="N4" s="208" t="s">
        <v>118</v>
      </c>
    </row>
    <row r="5" ht="29.1" customHeight="1" spans="1:14">
      <c r="A5" s="205"/>
      <c r="B5" s="210" t="s">
        <v>211</v>
      </c>
      <c r="C5" s="211" t="s">
        <v>212</v>
      </c>
      <c r="D5" s="212" t="s">
        <v>213</v>
      </c>
      <c r="E5" s="211" t="s">
        <v>214</v>
      </c>
      <c r="F5" s="211" t="s">
        <v>215</v>
      </c>
      <c r="G5" s="211" t="s">
        <v>216</v>
      </c>
      <c r="H5" s="207"/>
      <c r="I5" s="228" t="s">
        <v>121</v>
      </c>
      <c r="J5" s="228" t="s">
        <v>122</v>
      </c>
      <c r="K5" s="228" t="s">
        <v>122</v>
      </c>
      <c r="L5" s="228" t="s">
        <v>122</v>
      </c>
      <c r="M5" s="228" t="s">
        <v>121</v>
      </c>
      <c r="N5" s="228" t="s">
        <v>121</v>
      </c>
    </row>
    <row r="6" ht="29.1" customHeight="1" spans="1:14">
      <c r="A6" s="213" t="s">
        <v>217</v>
      </c>
      <c r="B6" s="214">
        <f>C6-2.1</f>
        <v>97.8</v>
      </c>
      <c r="C6" s="214">
        <f>D6-2.1</f>
        <v>99.9</v>
      </c>
      <c r="D6" s="215">
        <v>102</v>
      </c>
      <c r="E6" s="214">
        <f t="shared" ref="E6:G6" si="0">D6+2.1</f>
        <v>104.1</v>
      </c>
      <c r="F6" s="214">
        <f t="shared" si="0"/>
        <v>106.2</v>
      </c>
      <c r="G6" s="214">
        <f t="shared" si="0"/>
        <v>108.3</v>
      </c>
      <c r="H6" s="207"/>
      <c r="I6" s="229" t="s">
        <v>218</v>
      </c>
      <c r="J6" s="229" t="s">
        <v>219</v>
      </c>
      <c r="K6" s="229" t="s">
        <v>219</v>
      </c>
      <c r="L6" s="229" t="s">
        <v>220</v>
      </c>
      <c r="M6" s="229" t="s">
        <v>221</v>
      </c>
      <c r="N6" s="230" t="s">
        <v>222</v>
      </c>
    </row>
    <row r="7" ht="29.1" customHeight="1" spans="1:14">
      <c r="A7" s="213" t="s">
        <v>223</v>
      </c>
      <c r="B7" s="214">
        <f>C7-4</f>
        <v>76</v>
      </c>
      <c r="C7" s="214">
        <f>D7-4</f>
        <v>80</v>
      </c>
      <c r="D7" s="215">
        <v>84</v>
      </c>
      <c r="E7" s="214">
        <f>D7+4</f>
        <v>88</v>
      </c>
      <c r="F7" s="214">
        <f>E7+5</f>
        <v>93</v>
      </c>
      <c r="G7" s="214">
        <f>F7+6</f>
        <v>99</v>
      </c>
      <c r="H7" s="207"/>
      <c r="I7" s="231" t="s">
        <v>224</v>
      </c>
      <c r="J7" s="229" t="s">
        <v>225</v>
      </c>
      <c r="K7" s="231" t="s">
        <v>226</v>
      </c>
      <c r="L7" s="231" t="s">
        <v>227</v>
      </c>
      <c r="M7" s="231" t="s">
        <v>228</v>
      </c>
      <c r="N7" s="232" t="s">
        <v>229</v>
      </c>
    </row>
    <row r="8" ht="29.1" customHeight="1" spans="1:14">
      <c r="A8" s="213" t="s">
        <v>230</v>
      </c>
      <c r="B8" s="214">
        <f>C8-3.6</f>
        <v>98.8</v>
      </c>
      <c r="C8" s="214">
        <f>D8-3.6</f>
        <v>102.4</v>
      </c>
      <c r="D8" s="215">
        <v>106</v>
      </c>
      <c r="E8" s="214">
        <f t="shared" ref="E8:G8" si="1">D8+4</f>
        <v>110</v>
      </c>
      <c r="F8" s="214">
        <f t="shared" si="1"/>
        <v>114</v>
      </c>
      <c r="G8" s="214">
        <f t="shared" si="1"/>
        <v>118</v>
      </c>
      <c r="H8" s="207"/>
      <c r="I8" s="231" t="s">
        <v>218</v>
      </c>
      <c r="J8" s="231" t="s">
        <v>231</v>
      </c>
      <c r="K8" s="229" t="s">
        <v>219</v>
      </c>
      <c r="L8" s="229" t="s">
        <v>232</v>
      </c>
      <c r="M8" s="229" t="s">
        <v>233</v>
      </c>
      <c r="N8" s="233" t="s">
        <v>234</v>
      </c>
    </row>
    <row r="9" ht="29.1" customHeight="1" spans="1:14">
      <c r="A9" s="213" t="s">
        <v>235</v>
      </c>
      <c r="B9" s="214">
        <f>C9-2.3/2</f>
        <v>29.7</v>
      </c>
      <c r="C9" s="214">
        <f>D9-2.3/2</f>
        <v>30.85</v>
      </c>
      <c r="D9" s="215">
        <v>32</v>
      </c>
      <c r="E9" s="214">
        <f t="shared" ref="E9:G9" si="2">D9+2.6/2</f>
        <v>33.3</v>
      </c>
      <c r="F9" s="214">
        <f t="shared" si="2"/>
        <v>34.6</v>
      </c>
      <c r="G9" s="214">
        <f t="shared" si="2"/>
        <v>35.9</v>
      </c>
      <c r="H9" s="207"/>
      <c r="I9" s="229" t="s">
        <v>236</v>
      </c>
      <c r="J9" s="231" t="s">
        <v>237</v>
      </c>
      <c r="K9" s="231" t="s">
        <v>238</v>
      </c>
      <c r="L9" s="231" t="s">
        <v>239</v>
      </c>
      <c r="M9" s="234" t="s">
        <v>240</v>
      </c>
      <c r="N9" s="235" t="s">
        <v>241</v>
      </c>
    </row>
    <row r="10" ht="29.1" customHeight="1" spans="1:14">
      <c r="A10" s="213" t="s">
        <v>242</v>
      </c>
      <c r="B10" s="214">
        <f>C10-0.7</f>
        <v>21.1</v>
      </c>
      <c r="C10" s="214">
        <f>D10-0.7</f>
        <v>21.8</v>
      </c>
      <c r="D10" s="215">
        <v>22.5</v>
      </c>
      <c r="E10" s="214">
        <f>D10+0.7</f>
        <v>23.2</v>
      </c>
      <c r="F10" s="214">
        <f>E10+0.7</f>
        <v>23.9</v>
      </c>
      <c r="G10" s="214">
        <f>F10+0.9</f>
        <v>24.8</v>
      </c>
      <c r="H10" s="207"/>
      <c r="I10" s="231" t="s">
        <v>224</v>
      </c>
      <c r="J10" s="231" t="s">
        <v>243</v>
      </c>
      <c r="K10" s="231" t="s">
        <v>244</v>
      </c>
      <c r="L10" s="231" t="s">
        <v>245</v>
      </c>
      <c r="M10" s="231" t="s">
        <v>246</v>
      </c>
      <c r="N10" s="235" t="s">
        <v>247</v>
      </c>
    </row>
    <row r="11" ht="29.1" customHeight="1" spans="1:14">
      <c r="A11" s="213" t="s">
        <v>248</v>
      </c>
      <c r="B11" s="214">
        <f>C11-0.5</f>
        <v>19</v>
      </c>
      <c r="C11" s="214">
        <f>D11-0.5</f>
        <v>19.5</v>
      </c>
      <c r="D11" s="215">
        <v>20</v>
      </c>
      <c r="E11" s="214">
        <f>D11+0.5</f>
        <v>20.5</v>
      </c>
      <c r="F11" s="214">
        <f>E11+0.5</f>
        <v>21</v>
      </c>
      <c r="G11" s="214">
        <f>F11+0.7</f>
        <v>21.7</v>
      </c>
      <c r="H11" s="207"/>
      <c r="I11" s="231" t="s">
        <v>249</v>
      </c>
      <c r="J11" s="234" t="s">
        <v>250</v>
      </c>
      <c r="K11" s="231" t="s">
        <v>251</v>
      </c>
      <c r="L11" s="231" t="s">
        <v>251</v>
      </c>
      <c r="M11" s="231" t="s">
        <v>250</v>
      </c>
      <c r="N11" s="235" t="s">
        <v>252</v>
      </c>
    </row>
    <row r="12" ht="29.1" customHeight="1" spans="1:14">
      <c r="A12" s="213" t="s">
        <v>253</v>
      </c>
      <c r="B12" s="214">
        <f>C12-0.7</f>
        <v>27.2</v>
      </c>
      <c r="C12" s="214">
        <f>D12-0.6</f>
        <v>27.9</v>
      </c>
      <c r="D12" s="215">
        <v>28.5</v>
      </c>
      <c r="E12" s="214">
        <f>D12+0.6</f>
        <v>29.1</v>
      </c>
      <c r="F12" s="214">
        <f>E12+0.7</f>
        <v>29.8</v>
      </c>
      <c r="G12" s="214">
        <f>F12+0.6</f>
        <v>30.4</v>
      </c>
      <c r="H12" s="207"/>
      <c r="I12" s="231" t="s">
        <v>224</v>
      </c>
      <c r="J12" s="234" t="s">
        <v>246</v>
      </c>
      <c r="K12" s="231" t="s">
        <v>240</v>
      </c>
      <c r="L12" s="231" t="s">
        <v>254</v>
      </c>
      <c r="M12" s="231" t="s">
        <v>255</v>
      </c>
      <c r="N12" s="235" t="s">
        <v>256</v>
      </c>
    </row>
    <row r="13" ht="29.1" customHeight="1" spans="1:14">
      <c r="A13" s="213" t="s">
        <v>257</v>
      </c>
      <c r="B13" s="214">
        <f>C13-0.9</f>
        <v>41.2</v>
      </c>
      <c r="C13" s="214">
        <f>D13-0.9</f>
        <v>42.1</v>
      </c>
      <c r="D13" s="215">
        <v>43</v>
      </c>
      <c r="E13" s="214">
        <f t="shared" ref="E13:G13" si="3">D13+1.1</f>
        <v>44.1</v>
      </c>
      <c r="F13" s="214">
        <f t="shared" si="3"/>
        <v>45.2</v>
      </c>
      <c r="G13" s="214">
        <f t="shared" si="3"/>
        <v>46.3</v>
      </c>
      <c r="H13" s="207"/>
      <c r="I13" s="231" t="s">
        <v>249</v>
      </c>
      <c r="J13" s="231" t="s">
        <v>226</v>
      </c>
      <c r="K13" s="231" t="s">
        <v>240</v>
      </c>
      <c r="L13" s="231" t="s">
        <v>258</v>
      </c>
      <c r="M13" s="231" t="s">
        <v>259</v>
      </c>
      <c r="N13" s="235" t="s">
        <v>260</v>
      </c>
    </row>
    <row r="14" ht="29.1" customHeight="1" spans="1:14">
      <c r="A14" s="216"/>
      <c r="B14" s="217"/>
      <c r="C14" s="218"/>
      <c r="D14" s="218"/>
      <c r="E14" s="219"/>
      <c r="F14" s="219"/>
      <c r="G14" s="220"/>
      <c r="H14" s="221"/>
      <c r="I14" s="236"/>
      <c r="J14" s="237"/>
      <c r="K14" s="238"/>
      <c r="L14" s="237"/>
      <c r="M14" s="237"/>
      <c r="N14" s="239"/>
    </row>
    <row r="15" ht="15" spans="1:14">
      <c r="A15" s="222" t="s">
        <v>131</v>
      </c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</row>
    <row r="16" ht="14.25" spans="1:14">
      <c r="A16" s="198" t="s">
        <v>261</v>
      </c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</row>
    <row r="17" ht="14.25" spans="1:14">
      <c r="A17" s="223"/>
      <c r="B17" s="223"/>
      <c r="C17" s="223"/>
      <c r="D17" s="223"/>
      <c r="E17" s="223"/>
      <c r="F17" s="223"/>
      <c r="G17" s="223"/>
      <c r="H17" s="223"/>
      <c r="I17" s="222" t="s">
        <v>262</v>
      </c>
      <c r="J17" s="240"/>
      <c r="K17" s="222" t="s">
        <v>263</v>
      </c>
      <c r="L17" s="222"/>
      <c r="M17" s="222" t="s">
        <v>264</v>
      </c>
      <c r="N17" s="198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22" sqref="A22:K22"/>
    </sheetView>
  </sheetViews>
  <sheetFormatPr defaultColWidth="10.125" defaultRowHeight="14.25"/>
  <cols>
    <col min="1" max="1" width="9.625" style="109" customWidth="1"/>
    <col min="2" max="2" width="11.125" style="109" customWidth="1"/>
    <col min="3" max="3" width="9.125" style="109" customWidth="1"/>
    <col min="4" max="4" width="9.5" style="109" customWidth="1"/>
    <col min="5" max="5" width="11.5" style="109" customWidth="1"/>
    <col min="6" max="6" width="10.375" style="109" customWidth="1"/>
    <col min="7" max="7" width="10.5" style="109" customWidth="1"/>
    <col min="8" max="8" width="9.125" style="109" customWidth="1"/>
    <col min="9" max="9" width="8.125" style="109" customWidth="1"/>
    <col min="10" max="10" width="10.5" style="109" customWidth="1"/>
    <col min="11" max="11" width="12.125" style="109" customWidth="1"/>
    <col min="12" max="16384" width="10.125" style="109"/>
  </cols>
  <sheetData>
    <row r="1" s="109" customFormat="1" ht="26.25" spans="1:11">
      <c r="A1" s="112" t="s">
        <v>152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="109" customFormat="1" spans="1:11">
      <c r="A2" s="113" t="s">
        <v>54</v>
      </c>
      <c r="B2" s="114" t="s">
        <v>55</v>
      </c>
      <c r="C2" s="114"/>
      <c r="D2" s="115" t="s">
        <v>63</v>
      </c>
      <c r="E2" s="116" t="s">
        <v>64</v>
      </c>
      <c r="F2" s="117" t="s">
        <v>153</v>
      </c>
      <c r="G2" s="118" t="s">
        <v>70</v>
      </c>
      <c r="H2" s="118"/>
      <c r="I2" s="151" t="s">
        <v>58</v>
      </c>
      <c r="J2" s="118" t="s">
        <v>59</v>
      </c>
      <c r="K2" s="178"/>
    </row>
    <row r="3" s="109" customFormat="1" spans="1:11">
      <c r="A3" s="119" t="s">
        <v>76</v>
      </c>
      <c r="B3" s="120">
        <v>21753</v>
      </c>
      <c r="C3" s="120"/>
      <c r="D3" s="121" t="s">
        <v>154</v>
      </c>
      <c r="E3" s="122">
        <v>44985</v>
      </c>
      <c r="F3" s="123"/>
      <c r="G3" s="123"/>
      <c r="H3" s="124" t="s">
        <v>155</v>
      </c>
      <c r="I3" s="124"/>
      <c r="J3" s="124"/>
      <c r="K3" s="179"/>
    </row>
    <row r="4" s="109" customFormat="1" spans="1:11">
      <c r="A4" s="125" t="s">
        <v>73</v>
      </c>
      <c r="B4" s="126">
        <v>4</v>
      </c>
      <c r="C4" s="126">
        <v>6</v>
      </c>
      <c r="D4" s="127" t="s">
        <v>156</v>
      </c>
      <c r="E4" s="123"/>
      <c r="F4" s="123"/>
      <c r="G4" s="123"/>
      <c r="H4" s="127" t="s">
        <v>157</v>
      </c>
      <c r="I4" s="127"/>
      <c r="J4" s="144" t="s">
        <v>67</v>
      </c>
      <c r="K4" s="180" t="s">
        <v>68</v>
      </c>
    </row>
    <row r="5" s="109" customFormat="1" spans="1:11">
      <c r="A5" s="125" t="s">
        <v>158</v>
      </c>
      <c r="B5" s="120">
        <v>2</v>
      </c>
      <c r="C5" s="120"/>
      <c r="D5" s="121" t="s">
        <v>159</v>
      </c>
      <c r="E5" s="121" t="s">
        <v>160</v>
      </c>
      <c r="F5" s="121" t="s">
        <v>265</v>
      </c>
      <c r="G5" s="121" t="s">
        <v>162</v>
      </c>
      <c r="H5" s="127" t="s">
        <v>163</v>
      </c>
      <c r="I5" s="127"/>
      <c r="J5" s="144" t="s">
        <v>67</v>
      </c>
      <c r="K5" s="180" t="s">
        <v>68</v>
      </c>
    </row>
    <row r="6" s="109" customFormat="1" ht="15" spans="1:11">
      <c r="A6" s="128" t="s">
        <v>164</v>
      </c>
      <c r="B6" s="129">
        <v>300</v>
      </c>
      <c r="C6" s="129"/>
      <c r="D6" s="130" t="s">
        <v>165</v>
      </c>
      <c r="E6" s="131"/>
      <c r="F6" s="132">
        <v>13128</v>
      </c>
      <c r="G6" s="130"/>
      <c r="H6" s="133" t="s">
        <v>166</v>
      </c>
      <c r="I6" s="133"/>
      <c r="J6" s="132" t="s">
        <v>67</v>
      </c>
      <c r="K6" s="181" t="s">
        <v>68</v>
      </c>
    </row>
    <row r="7" s="109" customFormat="1" ht="15" customHeight="1" spans="1:11">
      <c r="A7" s="134" t="s">
        <v>79</v>
      </c>
      <c r="B7" s="135" t="s">
        <v>266</v>
      </c>
      <c r="C7" s="136"/>
      <c r="D7" s="134"/>
      <c r="E7" s="137"/>
      <c r="F7" s="138"/>
      <c r="G7" s="134"/>
      <c r="H7" s="138"/>
      <c r="I7" s="137"/>
      <c r="J7" s="137"/>
      <c r="K7" s="137"/>
    </row>
    <row r="8" s="109" customFormat="1" spans="1:11">
      <c r="A8" s="139" t="s">
        <v>167</v>
      </c>
      <c r="B8" s="140" t="s">
        <v>168</v>
      </c>
      <c r="C8" s="141" t="s">
        <v>169</v>
      </c>
      <c r="D8" s="117" t="s">
        <v>170</v>
      </c>
      <c r="E8" s="117" t="s">
        <v>171</v>
      </c>
      <c r="F8" s="117" t="s">
        <v>172</v>
      </c>
      <c r="G8" s="142"/>
      <c r="H8" s="143"/>
      <c r="I8" s="143"/>
      <c r="J8" s="143"/>
      <c r="K8" s="182"/>
    </row>
    <row r="9" s="109" customFormat="1" spans="1:11">
      <c r="A9" s="125" t="s">
        <v>173</v>
      </c>
      <c r="B9" s="127"/>
      <c r="C9" s="144" t="s">
        <v>67</v>
      </c>
      <c r="D9" s="144" t="s">
        <v>68</v>
      </c>
      <c r="E9" s="121" t="s">
        <v>174</v>
      </c>
      <c r="F9" s="145" t="s">
        <v>175</v>
      </c>
      <c r="G9" s="146"/>
      <c r="H9" s="147"/>
      <c r="I9" s="147"/>
      <c r="J9" s="147"/>
      <c r="K9" s="183"/>
    </row>
    <row r="10" s="109" customFormat="1" spans="1:11">
      <c r="A10" s="125" t="s">
        <v>176</v>
      </c>
      <c r="B10" s="127"/>
      <c r="C10" s="144" t="s">
        <v>67</v>
      </c>
      <c r="D10" s="144" t="s">
        <v>68</v>
      </c>
      <c r="E10" s="121" t="s">
        <v>177</v>
      </c>
      <c r="F10" s="145" t="s">
        <v>178</v>
      </c>
      <c r="G10" s="146" t="s">
        <v>179</v>
      </c>
      <c r="H10" s="147"/>
      <c r="I10" s="147"/>
      <c r="J10" s="147"/>
      <c r="K10" s="183"/>
    </row>
    <row r="11" s="109" customFormat="1" spans="1:11">
      <c r="A11" s="148" t="s">
        <v>180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84"/>
    </row>
    <row r="12" s="109" customFormat="1" spans="1:11">
      <c r="A12" s="119" t="s">
        <v>90</v>
      </c>
      <c r="B12" s="144" t="s">
        <v>86</v>
      </c>
      <c r="C12" s="144" t="s">
        <v>87</v>
      </c>
      <c r="D12" s="145"/>
      <c r="E12" s="121" t="s">
        <v>88</v>
      </c>
      <c r="F12" s="144" t="s">
        <v>86</v>
      </c>
      <c r="G12" s="144" t="s">
        <v>87</v>
      </c>
      <c r="H12" s="144"/>
      <c r="I12" s="121" t="s">
        <v>181</v>
      </c>
      <c r="J12" s="144" t="s">
        <v>86</v>
      </c>
      <c r="K12" s="180" t="s">
        <v>87</v>
      </c>
    </row>
    <row r="13" s="109" customFormat="1" spans="1:11">
      <c r="A13" s="119" t="s">
        <v>93</v>
      </c>
      <c r="B13" s="144" t="s">
        <v>86</v>
      </c>
      <c r="C13" s="144" t="s">
        <v>87</v>
      </c>
      <c r="D13" s="145"/>
      <c r="E13" s="121" t="s">
        <v>98</v>
      </c>
      <c r="F13" s="144" t="s">
        <v>86</v>
      </c>
      <c r="G13" s="144" t="s">
        <v>87</v>
      </c>
      <c r="H13" s="144"/>
      <c r="I13" s="121" t="s">
        <v>182</v>
      </c>
      <c r="J13" s="144" t="s">
        <v>86</v>
      </c>
      <c r="K13" s="180" t="s">
        <v>87</v>
      </c>
    </row>
    <row r="14" s="109" customFormat="1" ht="15" spans="1:11">
      <c r="A14" s="128" t="s">
        <v>183</v>
      </c>
      <c r="B14" s="132" t="s">
        <v>86</v>
      </c>
      <c r="C14" s="132" t="s">
        <v>87</v>
      </c>
      <c r="D14" s="131"/>
      <c r="E14" s="130" t="s">
        <v>184</v>
      </c>
      <c r="F14" s="132" t="s">
        <v>86</v>
      </c>
      <c r="G14" s="132" t="s">
        <v>87</v>
      </c>
      <c r="H14" s="132"/>
      <c r="I14" s="130" t="s">
        <v>185</v>
      </c>
      <c r="J14" s="132" t="s">
        <v>86</v>
      </c>
      <c r="K14" s="181" t="s">
        <v>87</v>
      </c>
    </row>
    <row r="15" s="109" customFormat="1" ht="15" spans="1:11">
      <c r="A15" s="134"/>
      <c r="B15" s="150"/>
      <c r="C15" s="150"/>
      <c r="D15" s="137"/>
      <c r="E15" s="134"/>
      <c r="F15" s="150"/>
      <c r="G15" s="150"/>
      <c r="H15" s="150"/>
      <c r="I15" s="134"/>
      <c r="J15" s="150"/>
      <c r="K15" s="150"/>
    </row>
    <row r="16" s="110" customFormat="1" spans="1:11">
      <c r="A16" s="113" t="s">
        <v>186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5"/>
    </row>
    <row r="17" s="109" customFormat="1" ht="15" spans="1:11">
      <c r="A17" s="152" t="s">
        <v>187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86"/>
    </row>
    <row r="18" s="109" customFormat="1" ht="15" spans="1:11">
      <c r="A18" s="154" t="s">
        <v>188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87"/>
    </row>
    <row r="19" s="109" customFormat="1" spans="1:11">
      <c r="A19" s="156" t="s">
        <v>267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88"/>
    </row>
    <row r="20" s="109" customFormat="1" spans="1:11">
      <c r="A20" s="157" t="s">
        <v>268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89"/>
    </row>
    <row r="21" s="109" customFormat="1" spans="1:11">
      <c r="A21" s="157" t="s">
        <v>269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89"/>
    </row>
    <row r="22" s="109" customFormat="1" spans="1:11">
      <c r="A22" s="157" t="s">
        <v>270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89"/>
    </row>
    <row r="23" s="109" customFormat="1" spans="1:11">
      <c r="A23" s="159" t="s">
        <v>271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90"/>
    </row>
    <row r="24" s="109" customFormat="1" spans="1:11">
      <c r="A24" s="125" t="s">
        <v>130</v>
      </c>
      <c r="B24" s="127"/>
      <c r="C24" s="144" t="s">
        <v>67</v>
      </c>
      <c r="D24" s="144" t="s">
        <v>68</v>
      </c>
      <c r="E24" s="124"/>
      <c r="F24" s="124"/>
      <c r="G24" s="124"/>
      <c r="H24" s="124"/>
      <c r="I24" s="124"/>
      <c r="J24" s="124"/>
      <c r="K24" s="179"/>
    </row>
    <row r="25" s="109" customFormat="1" ht="15" spans="1:11">
      <c r="A25" s="161" t="s">
        <v>192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91"/>
    </row>
    <row r="26" s="109" customFormat="1" ht="15" spans="1:11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  <row r="27" s="109" customFormat="1" spans="1:11">
      <c r="A27" s="164" t="s">
        <v>193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92"/>
    </row>
    <row r="28" s="109" customFormat="1" spans="1:11">
      <c r="A28" s="166" t="s">
        <v>272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93"/>
    </row>
    <row r="29" s="109" customFormat="1" spans="1:11">
      <c r="A29" s="166" t="s">
        <v>273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93"/>
    </row>
    <row r="30" s="109" customFormat="1" spans="1:11">
      <c r="A30" s="166"/>
      <c r="B30" s="167"/>
      <c r="C30" s="167"/>
      <c r="D30" s="167"/>
      <c r="E30" s="167"/>
      <c r="F30" s="167"/>
      <c r="G30" s="167"/>
      <c r="H30" s="167"/>
      <c r="I30" s="167"/>
      <c r="J30" s="167"/>
      <c r="K30" s="193"/>
    </row>
    <row r="31" s="109" customFormat="1" spans="1:11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93"/>
    </row>
    <row r="32" s="109" customFormat="1" spans="1:11">
      <c r="A32" s="166"/>
      <c r="B32" s="167"/>
      <c r="C32" s="167"/>
      <c r="D32" s="167"/>
      <c r="E32" s="167"/>
      <c r="F32" s="167"/>
      <c r="G32" s="167"/>
      <c r="H32" s="167"/>
      <c r="I32" s="167"/>
      <c r="J32" s="167"/>
      <c r="K32" s="193"/>
    </row>
    <row r="33" s="109" customFormat="1" ht="23.1" customHeight="1" spans="1:11">
      <c r="A33" s="166"/>
      <c r="B33" s="167"/>
      <c r="C33" s="167"/>
      <c r="D33" s="167"/>
      <c r="E33" s="167"/>
      <c r="F33" s="167"/>
      <c r="G33" s="167"/>
      <c r="H33" s="167"/>
      <c r="I33" s="167"/>
      <c r="J33" s="167"/>
      <c r="K33" s="193"/>
    </row>
    <row r="34" s="109" customFormat="1" ht="23.1" customHeigh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9"/>
    </row>
    <row r="35" s="109" customFormat="1" ht="23.1" customHeight="1" spans="1:11">
      <c r="A35" s="168"/>
      <c r="B35" s="158"/>
      <c r="C35" s="158"/>
      <c r="D35" s="158"/>
      <c r="E35" s="158"/>
      <c r="F35" s="158"/>
      <c r="G35" s="158"/>
      <c r="H35" s="158"/>
      <c r="I35" s="158"/>
      <c r="J35" s="158"/>
      <c r="K35" s="189"/>
    </row>
    <row r="36" s="109" customFormat="1" ht="23.1" customHeight="1" spans="1:11">
      <c r="A36" s="169"/>
      <c r="B36" s="170"/>
      <c r="C36" s="170"/>
      <c r="D36" s="170"/>
      <c r="E36" s="170"/>
      <c r="F36" s="170"/>
      <c r="G36" s="170"/>
      <c r="H36" s="170"/>
      <c r="I36" s="170"/>
      <c r="J36" s="170"/>
      <c r="K36" s="194"/>
    </row>
    <row r="37" s="109" customFormat="1" ht="18.75" customHeight="1" spans="1:11">
      <c r="A37" s="171" t="s">
        <v>196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95"/>
    </row>
    <row r="38" s="111" customFormat="1" ht="18.75" customHeight="1" spans="1:11">
      <c r="A38" s="125" t="s">
        <v>197</v>
      </c>
      <c r="B38" s="127"/>
      <c r="C38" s="127"/>
      <c r="D38" s="124" t="s">
        <v>198</v>
      </c>
      <c r="E38" s="124"/>
      <c r="F38" s="173" t="s">
        <v>199</v>
      </c>
      <c r="G38" s="174"/>
      <c r="H38" s="127" t="s">
        <v>200</v>
      </c>
      <c r="I38" s="127"/>
      <c r="J38" s="127" t="s">
        <v>201</v>
      </c>
      <c r="K38" s="196"/>
    </row>
    <row r="39" s="109" customFormat="1" ht="18.75" customHeight="1" spans="1:13">
      <c r="A39" s="125" t="s">
        <v>131</v>
      </c>
      <c r="B39" s="127" t="s">
        <v>202</v>
      </c>
      <c r="C39" s="127"/>
      <c r="D39" s="127"/>
      <c r="E39" s="127"/>
      <c r="F39" s="127"/>
      <c r="G39" s="127"/>
      <c r="H39" s="127"/>
      <c r="I39" s="127"/>
      <c r="J39" s="127"/>
      <c r="K39" s="196"/>
      <c r="L39" s="109"/>
      <c r="M39" s="111"/>
    </row>
    <row r="40" s="109" customFormat="1" ht="30.95" customHeight="1" spans="1:11">
      <c r="A40" s="125" t="s">
        <v>274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96"/>
    </row>
    <row r="41" s="109" customFormat="1" ht="18.75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96"/>
    </row>
    <row r="42" s="109" customFormat="1" ht="32.1" customHeight="1" spans="1:11">
      <c r="A42" s="128" t="s">
        <v>142</v>
      </c>
      <c r="B42" s="175" t="s">
        <v>204</v>
      </c>
      <c r="C42" s="175"/>
      <c r="D42" s="130" t="s">
        <v>205</v>
      </c>
      <c r="E42" s="131" t="s">
        <v>148</v>
      </c>
      <c r="F42" s="130" t="s">
        <v>145</v>
      </c>
      <c r="G42" s="176" t="s">
        <v>275</v>
      </c>
      <c r="H42" s="177" t="s">
        <v>146</v>
      </c>
      <c r="I42" s="177"/>
      <c r="J42" s="175" t="s">
        <v>151</v>
      </c>
      <c r="K42" s="197"/>
    </row>
    <row r="43" s="109" customFormat="1" ht="16.5" customHeight="1"/>
    <row r="44" s="109" customFormat="1" ht="16.5" customHeight="1"/>
    <row r="45" s="10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333375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333375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I17" sqref="I17"/>
    </sheetView>
  </sheetViews>
  <sheetFormatPr defaultColWidth="9" defaultRowHeight="26.1" customHeight="1"/>
  <cols>
    <col min="1" max="1" width="17.125" style="198" customWidth="1"/>
    <col min="2" max="7" width="9.375" style="198" customWidth="1"/>
    <col min="8" max="8" width="1.375" style="198" customWidth="1"/>
    <col min="9" max="9" width="16.5" style="198" customWidth="1"/>
    <col min="10" max="10" width="17" style="198" customWidth="1"/>
    <col min="11" max="11" width="18.5" style="198" customWidth="1"/>
    <col min="12" max="12" width="16.625" style="198" customWidth="1"/>
    <col min="13" max="13" width="14.125" style="198" customWidth="1"/>
    <col min="14" max="14" width="16.375" style="198" customWidth="1"/>
    <col min="15" max="16384" width="9" style="198"/>
  </cols>
  <sheetData>
    <row r="1" s="198" customFormat="1" ht="30" customHeight="1" spans="1:14">
      <c r="A1" s="199" t="s">
        <v>207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="198" customFormat="1" ht="29.1" customHeight="1" spans="1:14">
      <c r="A2" s="201" t="s">
        <v>63</v>
      </c>
      <c r="B2" s="202" t="s">
        <v>64</v>
      </c>
      <c r="C2" s="202"/>
      <c r="D2" s="203" t="s">
        <v>69</v>
      </c>
      <c r="E2" s="202" t="s">
        <v>70</v>
      </c>
      <c r="F2" s="202"/>
      <c r="G2" s="202"/>
      <c r="H2" s="204"/>
      <c r="I2" s="224" t="s">
        <v>58</v>
      </c>
      <c r="J2" s="202" t="s">
        <v>59</v>
      </c>
      <c r="K2" s="202"/>
      <c r="L2" s="202"/>
      <c r="M2" s="202"/>
      <c r="N2" s="225"/>
    </row>
    <row r="3" s="198" customFormat="1" ht="29.1" customHeight="1" spans="1:14">
      <c r="A3" s="205" t="s">
        <v>208</v>
      </c>
      <c r="B3" s="206" t="s">
        <v>209</v>
      </c>
      <c r="C3" s="206"/>
      <c r="D3" s="206"/>
      <c r="E3" s="206"/>
      <c r="F3" s="206"/>
      <c r="G3" s="206"/>
      <c r="H3" s="207"/>
      <c r="I3" s="226" t="s">
        <v>210</v>
      </c>
      <c r="J3" s="226"/>
      <c r="K3" s="226"/>
      <c r="L3" s="226"/>
      <c r="M3" s="226"/>
      <c r="N3" s="227"/>
    </row>
    <row r="4" s="198" customFormat="1" ht="29.1" customHeight="1" spans="1:14">
      <c r="A4" s="205"/>
      <c r="B4" s="208" t="s">
        <v>113</v>
      </c>
      <c r="C4" s="208" t="s">
        <v>114</v>
      </c>
      <c r="D4" s="209" t="s">
        <v>115</v>
      </c>
      <c r="E4" s="208" t="s">
        <v>116</v>
      </c>
      <c r="F4" s="208" t="s">
        <v>117</v>
      </c>
      <c r="G4" s="208" t="s">
        <v>118</v>
      </c>
      <c r="H4" s="207"/>
      <c r="I4" s="208" t="s">
        <v>113</v>
      </c>
      <c r="J4" s="208" t="s">
        <v>114</v>
      </c>
      <c r="K4" s="209" t="s">
        <v>115</v>
      </c>
      <c r="L4" s="208" t="s">
        <v>116</v>
      </c>
      <c r="M4" s="208" t="s">
        <v>117</v>
      </c>
      <c r="N4" s="208" t="s">
        <v>118</v>
      </c>
    </row>
    <row r="5" s="198" customFormat="1" ht="29.1" customHeight="1" spans="1:14">
      <c r="A5" s="205"/>
      <c r="B5" s="210" t="s">
        <v>211</v>
      </c>
      <c r="C5" s="211" t="s">
        <v>212</v>
      </c>
      <c r="D5" s="212" t="s">
        <v>213</v>
      </c>
      <c r="E5" s="211" t="s">
        <v>214</v>
      </c>
      <c r="F5" s="211" t="s">
        <v>215</v>
      </c>
      <c r="G5" s="211" t="s">
        <v>216</v>
      </c>
      <c r="H5" s="207"/>
      <c r="I5" s="228" t="s">
        <v>276</v>
      </c>
      <c r="J5" s="228" t="s">
        <v>125</v>
      </c>
      <c r="K5" s="228" t="s">
        <v>276</v>
      </c>
      <c r="L5" s="228" t="s">
        <v>125</v>
      </c>
      <c r="M5" s="228" t="s">
        <v>277</v>
      </c>
      <c r="N5" s="228" t="s">
        <v>122</v>
      </c>
    </row>
    <row r="6" s="198" customFormat="1" ht="29.1" customHeight="1" spans="1:14">
      <c r="A6" s="213" t="s">
        <v>217</v>
      </c>
      <c r="B6" s="214">
        <f>C6-2.1</f>
        <v>97.8</v>
      </c>
      <c r="C6" s="214">
        <f>D6-2.1</f>
        <v>99.9</v>
      </c>
      <c r="D6" s="215">
        <v>102</v>
      </c>
      <c r="E6" s="214">
        <f t="shared" ref="E6:G6" si="0">D6+2.1</f>
        <v>104.1</v>
      </c>
      <c r="F6" s="214">
        <f t="shared" si="0"/>
        <v>106.2</v>
      </c>
      <c r="G6" s="214">
        <f t="shared" si="0"/>
        <v>108.3</v>
      </c>
      <c r="H6" s="207"/>
      <c r="I6" s="229" t="s">
        <v>278</v>
      </c>
      <c r="J6" s="229" t="s">
        <v>246</v>
      </c>
      <c r="K6" s="229" t="s">
        <v>240</v>
      </c>
      <c r="L6" s="229" t="s">
        <v>279</v>
      </c>
      <c r="M6" s="229" t="s">
        <v>280</v>
      </c>
      <c r="N6" s="230" t="s">
        <v>278</v>
      </c>
    </row>
    <row r="7" s="198" customFormat="1" ht="29.1" customHeight="1" spans="1:14">
      <c r="A7" s="213" t="s">
        <v>223</v>
      </c>
      <c r="B7" s="214">
        <f>C7-4</f>
        <v>76</v>
      </c>
      <c r="C7" s="214">
        <f>D7-4</f>
        <v>80</v>
      </c>
      <c r="D7" s="215">
        <v>84</v>
      </c>
      <c r="E7" s="214">
        <f>D7+4</f>
        <v>88</v>
      </c>
      <c r="F7" s="214">
        <f>E7+5</f>
        <v>93</v>
      </c>
      <c r="G7" s="214">
        <f>F7+6</f>
        <v>99</v>
      </c>
      <c r="H7" s="207"/>
      <c r="I7" s="231" t="s">
        <v>281</v>
      </c>
      <c r="J7" s="229" t="s">
        <v>240</v>
      </c>
      <c r="K7" s="231" t="s">
        <v>282</v>
      </c>
      <c r="L7" s="231" t="s">
        <v>229</v>
      </c>
      <c r="M7" s="231" t="s">
        <v>283</v>
      </c>
      <c r="N7" s="232" t="s">
        <v>229</v>
      </c>
    </row>
    <row r="8" s="198" customFormat="1" ht="29.1" customHeight="1" spans="1:14">
      <c r="A8" s="213" t="s">
        <v>230</v>
      </c>
      <c r="B8" s="214">
        <f>C8-3.6</f>
        <v>98.8</v>
      </c>
      <c r="C8" s="214">
        <f>D8-3.6</f>
        <v>102.4</v>
      </c>
      <c r="D8" s="215">
        <v>106</v>
      </c>
      <c r="E8" s="214">
        <f t="shared" ref="E8:G8" si="1">D8+4</f>
        <v>110</v>
      </c>
      <c r="F8" s="214">
        <f t="shared" si="1"/>
        <v>114</v>
      </c>
      <c r="G8" s="214">
        <f t="shared" si="1"/>
        <v>118</v>
      </c>
      <c r="H8" s="207"/>
      <c r="I8" s="231" t="s">
        <v>219</v>
      </c>
      <c r="J8" s="231" t="s">
        <v>232</v>
      </c>
      <c r="K8" s="229" t="s">
        <v>283</v>
      </c>
      <c r="L8" s="229" t="s">
        <v>283</v>
      </c>
      <c r="M8" s="229" t="s">
        <v>284</v>
      </c>
      <c r="N8" s="233" t="s">
        <v>284</v>
      </c>
    </row>
    <row r="9" s="198" customFormat="1" ht="29.1" customHeight="1" spans="1:14">
      <c r="A9" s="213" t="s">
        <v>235</v>
      </c>
      <c r="B9" s="214">
        <f>C9-2.3/2</f>
        <v>29.7</v>
      </c>
      <c r="C9" s="214">
        <f>D9-2.3/2</f>
        <v>30.85</v>
      </c>
      <c r="D9" s="215">
        <v>32</v>
      </c>
      <c r="E9" s="214">
        <f t="shared" ref="E9:G9" si="2">D9+2.6/2</f>
        <v>33.3</v>
      </c>
      <c r="F9" s="214">
        <f t="shared" si="2"/>
        <v>34.6</v>
      </c>
      <c r="G9" s="214">
        <f t="shared" si="2"/>
        <v>35.9</v>
      </c>
      <c r="H9" s="207"/>
      <c r="I9" s="229" t="s">
        <v>240</v>
      </c>
      <c r="J9" s="231" t="s">
        <v>285</v>
      </c>
      <c r="K9" s="231" t="s">
        <v>240</v>
      </c>
      <c r="L9" s="231" t="s">
        <v>240</v>
      </c>
      <c r="M9" s="234" t="s">
        <v>240</v>
      </c>
      <c r="N9" s="235" t="s">
        <v>240</v>
      </c>
    </row>
    <row r="10" s="198" customFormat="1" ht="29.1" customHeight="1" spans="1:14">
      <c r="A10" s="213" t="s">
        <v>242</v>
      </c>
      <c r="B10" s="214">
        <f>C10-0.7</f>
        <v>21.1</v>
      </c>
      <c r="C10" s="214">
        <f>D10-0.7</f>
        <v>21.8</v>
      </c>
      <c r="D10" s="215">
        <v>22.5</v>
      </c>
      <c r="E10" s="214">
        <f>D10+0.7</f>
        <v>23.2</v>
      </c>
      <c r="F10" s="214">
        <f>E10+0.7</f>
        <v>23.9</v>
      </c>
      <c r="G10" s="214">
        <f>F10+0.9</f>
        <v>24.8</v>
      </c>
      <c r="H10" s="207"/>
      <c r="I10" s="231" t="s">
        <v>240</v>
      </c>
      <c r="J10" s="231" t="s">
        <v>240</v>
      </c>
      <c r="K10" s="231" t="s">
        <v>240</v>
      </c>
      <c r="L10" s="231" t="s">
        <v>240</v>
      </c>
      <c r="M10" s="231" t="s">
        <v>240</v>
      </c>
      <c r="N10" s="235" t="s">
        <v>240</v>
      </c>
    </row>
    <row r="11" s="198" customFormat="1" ht="29.1" customHeight="1" spans="1:14">
      <c r="A11" s="213" t="s">
        <v>248</v>
      </c>
      <c r="B11" s="214">
        <f>C11-0.5</f>
        <v>19</v>
      </c>
      <c r="C11" s="214">
        <f>D11-0.5</f>
        <v>19.5</v>
      </c>
      <c r="D11" s="215">
        <v>20</v>
      </c>
      <c r="E11" s="214">
        <f>D11+0.5</f>
        <v>20.5</v>
      </c>
      <c r="F11" s="214">
        <f>E11+0.5</f>
        <v>21</v>
      </c>
      <c r="G11" s="214">
        <f>F11+0.7</f>
        <v>21.7</v>
      </c>
      <c r="H11" s="207"/>
      <c r="I11" s="231" t="s">
        <v>280</v>
      </c>
      <c r="J11" s="234" t="s">
        <v>286</v>
      </c>
      <c r="K11" s="231" t="s">
        <v>251</v>
      </c>
      <c r="L11" s="231" t="s">
        <v>251</v>
      </c>
      <c r="M11" s="231" t="s">
        <v>286</v>
      </c>
      <c r="N11" s="235" t="s">
        <v>287</v>
      </c>
    </row>
    <row r="12" s="198" customFormat="1" ht="29.1" customHeight="1" spans="1:14">
      <c r="A12" s="213" t="s">
        <v>253</v>
      </c>
      <c r="B12" s="214">
        <f>C12-0.7</f>
        <v>27.2</v>
      </c>
      <c r="C12" s="214">
        <f>D12-0.6</f>
        <v>27.9</v>
      </c>
      <c r="D12" s="215">
        <v>28.5</v>
      </c>
      <c r="E12" s="214">
        <f>D12+0.6</f>
        <v>29.1</v>
      </c>
      <c r="F12" s="214">
        <f>E12+0.7</f>
        <v>29.8</v>
      </c>
      <c r="G12" s="214">
        <f>F12+0.6</f>
        <v>30.4</v>
      </c>
      <c r="H12" s="207"/>
      <c r="I12" s="231" t="s">
        <v>288</v>
      </c>
      <c r="J12" s="234" t="s">
        <v>240</v>
      </c>
      <c r="K12" s="231" t="s">
        <v>244</v>
      </c>
      <c r="L12" s="231" t="s">
        <v>289</v>
      </c>
      <c r="M12" s="231" t="s">
        <v>290</v>
      </c>
      <c r="N12" s="235" t="s">
        <v>260</v>
      </c>
    </row>
    <row r="13" s="198" customFormat="1" ht="29.1" customHeight="1" spans="1:14">
      <c r="A13" s="213" t="s">
        <v>257</v>
      </c>
      <c r="B13" s="214">
        <f>C13-0.9</f>
        <v>41.2</v>
      </c>
      <c r="C13" s="214">
        <f>D13-0.9</f>
        <v>42.1</v>
      </c>
      <c r="D13" s="215">
        <v>43</v>
      </c>
      <c r="E13" s="214">
        <f t="shared" ref="E13:G13" si="3">D13+1.1</f>
        <v>44.1</v>
      </c>
      <c r="F13" s="214">
        <f t="shared" si="3"/>
        <v>45.2</v>
      </c>
      <c r="G13" s="214">
        <f t="shared" si="3"/>
        <v>46.3</v>
      </c>
      <c r="H13" s="207"/>
      <c r="I13" s="231" t="s">
        <v>291</v>
      </c>
      <c r="J13" s="231" t="s">
        <v>292</v>
      </c>
      <c r="K13" s="231" t="s">
        <v>293</v>
      </c>
      <c r="L13" s="231" t="s">
        <v>294</v>
      </c>
      <c r="M13" s="231" t="s">
        <v>295</v>
      </c>
      <c r="N13" s="235" t="s">
        <v>296</v>
      </c>
    </row>
    <row r="14" s="198" customFormat="1" ht="29.1" customHeight="1" spans="1:14">
      <c r="A14" s="216"/>
      <c r="B14" s="217"/>
      <c r="C14" s="218"/>
      <c r="D14" s="218"/>
      <c r="E14" s="219"/>
      <c r="F14" s="219"/>
      <c r="G14" s="220"/>
      <c r="H14" s="221"/>
      <c r="I14" s="236"/>
      <c r="J14" s="237"/>
      <c r="K14" s="238"/>
      <c r="L14" s="237"/>
      <c r="M14" s="237"/>
      <c r="N14" s="239"/>
    </row>
    <row r="15" s="198" customFormat="1" ht="15" spans="1:14">
      <c r="A15" s="222" t="s">
        <v>131</v>
      </c>
      <c r="B15" s="198"/>
      <c r="C15" s="198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</row>
    <row r="16" s="198" customFormat="1" ht="14.25" spans="1:14">
      <c r="A16" s="198" t="s">
        <v>261</v>
      </c>
      <c r="B16" s="198"/>
      <c r="C16" s="198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</row>
    <row r="17" s="198" customFormat="1" ht="14.25" spans="1:14">
      <c r="A17" s="223"/>
      <c r="B17" s="223"/>
      <c r="C17" s="223"/>
      <c r="D17" s="223"/>
      <c r="E17" s="223"/>
      <c r="F17" s="223"/>
      <c r="G17" s="223"/>
      <c r="H17" s="223"/>
      <c r="I17" s="222" t="s">
        <v>297</v>
      </c>
      <c r="J17" s="240"/>
      <c r="K17" s="222" t="s">
        <v>263</v>
      </c>
      <c r="L17" s="222"/>
      <c r="M17" s="222" t="s">
        <v>264</v>
      </c>
      <c r="N17" s="198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20" sqref="A20:K20"/>
    </sheetView>
  </sheetViews>
  <sheetFormatPr defaultColWidth="10.125" defaultRowHeight="14.25"/>
  <cols>
    <col min="1" max="1" width="9.625" style="109" customWidth="1"/>
    <col min="2" max="2" width="11.125" style="109" customWidth="1"/>
    <col min="3" max="3" width="9.125" style="109" customWidth="1"/>
    <col min="4" max="4" width="9.5" style="109" customWidth="1"/>
    <col min="5" max="5" width="11.5" style="109" customWidth="1"/>
    <col min="6" max="6" width="10.375" style="109" customWidth="1"/>
    <col min="7" max="7" width="10.5" style="109" customWidth="1"/>
    <col min="8" max="8" width="9.125" style="109" customWidth="1"/>
    <col min="9" max="9" width="8.125" style="109" customWidth="1"/>
    <col min="10" max="10" width="10.5" style="109" customWidth="1"/>
    <col min="11" max="11" width="12.125" style="109" customWidth="1"/>
    <col min="12" max="16384" width="10.125" style="109"/>
  </cols>
  <sheetData>
    <row r="1" s="109" customFormat="1" ht="26.25" spans="1:11">
      <c r="A1" s="112" t="s">
        <v>152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="109" customFormat="1" spans="1:11">
      <c r="A2" s="113" t="s">
        <v>54</v>
      </c>
      <c r="B2" s="114" t="s">
        <v>55</v>
      </c>
      <c r="C2" s="114"/>
      <c r="D2" s="115" t="s">
        <v>63</v>
      </c>
      <c r="E2" s="116" t="s">
        <v>64</v>
      </c>
      <c r="F2" s="117" t="s">
        <v>153</v>
      </c>
      <c r="G2" s="118" t="s">
        <v>70</v>
      </c>
      <c r="H2" s="118"/>
      <c r="I2" s="151" t="s">
        <v>58</v>
      </c>
      <c r="J2" s="118" t="s">
        <v>59</v>
      </c>
      <c r="K2" s="178"/>
    </row>
    <row r="3" s="109" customFormat="1" spans="1:11">
      <c r="A3" s="119" t="s">
        <v>76</v>
      </c>
      <c r="B3" s="120">
        <v>21753</v>
      </c>
      <c r="C3" s="120"/>
      <c r="D3" s="121" t="s">
        <v>154</v>
      </c>
      <c r="E3" s="122">
        <v>45011</v>
      </c>
      <c r="F3" s="123"/>
      <c r="G3" s="123"/>
      <c r="H3" s="124" t="s">
        <v>155</v>
      </c>
      <c r="I3" s="124"/>
      <c r="J3" s="124"/>
      <c r="K3" s="179"/>
    </row>
    <row r="4" s="109" customFormat="1" spans="1:11">
      <c r="A4" s="125" t="s">
        <v>73</v>
      </c>
      <c r="B4" s="126">
        <v>4</v>
      </c>
      <c r="C4" s="126">
        <v>6</v>
      </c>
      <c r="D4" s="127" t="s">
        <v>156</v>
      </c>
      <c r="E4" s="123"/>
      <c r="F4" s="123"/>
      <c r="G4" s="123"/>
      <c r="H4" s="127" t="s">
        <v>157</v>
      </c>
      <c r="I4" s="127"/>
      <c r="J4" s="144" t="s">
        <v>67</v>
      </c>
      <c r="K4" s="180" t="s">
        <v>68</v>
      </c>
    </row>
    <row r="5" s="109" customFormat="1" spans="1:11">
      <c r="A5" s="125" t="s">
        <v>158</v>
      </c>
      <c r="B5" s="120">
        <v>2</v>
      </c>
      <c r="C5" s="120"/>
      <c r="D5" s="121" t="s">
        <v>159</v>
      </c>
      <c r="E5" s="121" t="s">
        <v>160</v>
      </c>
      <c r="F5" s="121" t="s">
        <v>265</v>
      </c>
      <c r="G5" s="121" t="s">
        <v>162</v>
      </c>
      <c r="H5" s="127" t="s">
        <v>163</v>
      </c>
      <c r="I5" s="127"/>
      <c r="J5" s="144" t="s">
        <v>67</v>
      </c>
      <c r="K5" s="180" t="s">
        <v>68</v>
      </c>
    </row>
    <row r="6" s="109" customFormat="1" ht="15" spans="1:11">
      <c r="A6" s="128" t="s">
        <v>164</v>
      </c>
      <c r="B6" s="129">
        <v>300</v>
      </c>
      <c r="C6" s="129"/>
      <c r="D6" s="130" t="s">
        <v>165</v>
      </c>
      <c r="E6" s="131"/>
      <c r="F6" s="132">
        <v>13128</v>
      </c>
      <c r="G6" s="130"/>
      <c r="H6" s="133" t="s">
        <v>166</v>
      </c>
      <c r="I6" s="133"/>
      <c r="J6" s="132" t="s">
        <v>67</v>
      </c>
      <c r="K6" s="181" t="s">
        <v>68</v>
      </c>
    </row>
    <row r="7" s="109" customFormat="1" ht="15" customHeight="1" spans="1:11">
      <c r="A7" s="134" t="s">
        <v>79</v>
      </c>
      <c r="B7" s="135" t="s">
        <v>266</v>
      </c>
      <c r="C7" s="136"/>
      <c r="D7" s="134"/>
      <c r="E7" s="137"/>
      <c r="F7" s="138"/>
      <c r="G7" s="134"/>
      <c r="H7" s="138"/>
      <c r="I7" s="137"/>
      <c r="J7" s="137"/>
      <c r="K7" s="137"/>
    </row>
    <row r="8" s="109" customFormat="1" spans="1:11">
      <c r="A8" s="139" t="s">
        <v>167</v>
      </c>
      <c r="B8" s="140" t="s">
        <v>168</v>
      </c>
      <c r="C8" s="141" t="s">
        <v>169</v>
      </c>
      <c r="D8" s="117" t="s">
        <v>170</v>
      </c>
      <c r="E8" s="117" t="s">
        <v>171</v>
      </c>
      <c r="F8" s="117" t="s">
        <v>172</v>
      </c>
      <c r="G8" s="142"/>
      <c r="H8" s="143"/>
      <c r="I8" s="143"/>
      <c r="J8" s="143"/>
      <c r="K8" s="182"/>
    </row>
    <row r="9" s="109" customFormat="1" spans="1:11">
      <c r="A9" s="125" t="s">
        <v>173</v>
      </c>
      <c r="B9" s="127"/>
      <c r="C9" s="144" t="s">
        <v>67</v>
      </c>
      <c r="D9" s="144" t="s">
        <v>68</v>
      </c>
      <c r="E9" s="121" t="s">
        <v>174</v>
      </c>
      <c r="F9" s="145" t="s">
        <v>175</v>
      </c>
      <c r="G9" s="146"/>
      <c r="H9" s="147"/>
      <c r="I9" s="147"/>
      <c r="J9" s="147"/>
      <c r="K9" s="183"/>
    </row>
    <row r="10" s="109" customFormat="1" spans="1:11">
      <c r="A10" s="125" t="s">
        <v>176</v>
      </c>
      <c r="B10" s="127"/>
      <c r="C10" s="144" t="s">
        <v>67</v>
      </c>
      <c r="D10" s="144" t="s">
        <v>68</v>
      </c>
      <c r="E10" s="121" t="s">
        <v>177</v>
      </c>
      <c r="F10" s="145" t="s">
        <v>178</v>
      </c>
      <c r="G10" s="146" t="s">
        <v>179</v>
      </c>
      <c r="H10" s="147"/>
      <c r="I10" s="147"/>
      <c r="J10" s="147"/>
      <c r="K10" s="183"/>
    </row>
    <row r="11" s="109" customFormat="1" spans="1:11">
      <c r="A11" s="148" t="s">
        <v>180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84"/>
    </row>
    <row r="12" s="109" customFormat="1" spans="1:11">
      <c r="A12" s="119" t="s">
        <v>90</v>
      </c>
      <c r="B12" s="144" t="s">
        <v>86</v>
      </c>
      <c r="C12" s="144" t="s">
        <v>87</v>
      </c>
      <c r="D12" s="145"/>
      <c r="E12" s="121" t="s">
        <v>88</v>
      </c>
      <c r="F12" s="144" t="s">
        <v>86</v>
      </c>
      <c r="G12" s="144" t="s">
        <v>87</v>
      </c>
      <c r="H12" s="144"/>
      <c r="I12" s="121" t="s">
        <v>181</v>
      </c>
      <c r="J12" s="144" t="s">
        <v>86</v>
      </c>
      <c r="K12" s="180" t="s">
        <v>87</v>
      </c>
    </row>
    <row r="13" s="109" customFormat="1" spans="1:11">
      <c r="A13" s="119" t="s">
        <v>93</v>
      </c>
      <c r="B13" s="144" t="s">
        <v>86</v>
      </c>
      <c r="C13" s="144" t="s">
        <v>87</v>
      </c>
      <c r="D13" s="145"/>
      <c r="E13" s="121" t="s">
        <v>98</v>
      </c>
      <c r="F13" s="144" t="s">
        <v>86</v>
      </c>
      <c r="G13" s="144" t="s">
        <v>87</v>
      </c>
      <c r="H13" s="144"/>
      <c r="I13" s="121" t="s">
        <v>182</v>
      </c>
      <c r="J13" s="144" t="s">
        <v>86</v>
      </c>
      <c r="K13" s="180" t="s">
        <v>87</v>
      </c>
    </row>
    <row r="14" s="109" customFormat="1" ht="15" spans="1:11">
      <c r="A14" s="128" t="s">
        <v>183</v>
      </c>
      <c r="B14" s="132" t="s">
        <v>86</v>
      </c>
      <c r="C14" s="132" t="s">
        <v>87</v>
      </c>
      <c r="D14" s="131"/>
      <c r="E14" s="130" t="s">
        <v>184</v>
      </c>
      <c r="F14" s="132" t="s">
        <v>86</v>
      </c>
      <c r="G14" s="132" t="s">
        <v>87</v>
      </c>
      <c r="H14" s="132"/>
      <c r="I14" s="130" t="s">
        <v>185</v>
      </c>
      <c r="J14" s="132" t="s">
        <v>86</v>
      </c>
      <c r="K14" s="181" t="s">
        <v>87</v>
      </c>
    </row>
    <row r="15" s="109" customFormat="1" ht="15" spans="1:11">
      <c r="A15" s="134"/>
      <c r="B15" s="150"/>
      <c r="C15" s="150"/>
      <c r="D15" s="137"/>
      <c r="E15" s="134"/>
      <c r="F15" s="150"/>
      <c r="G15" s="150"/>
      <c r="H15" s="150"/>
      <c r="I15" s="134"/>
      <c r="J15" s="150"/>
      <c r="K15" s="150"/>
    </row>
    <row r="16" s="110" customFormat="1" spans="1:11">
      <c r="A16" s="113" t="s">
        <v>186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5"/>
    </row>
    <row r="17" s="109" customFormat="1" ht="15" spans="1:11">
      <c r="A17" s="152" t="s">
        <v>187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86"/>
    </row>
    <row r="18" s="109" customFormat="1" ht="15" spans="1:11">
      <c r="A18" s="154" t="s">
        <v>188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87"/>
    </row>
    <row r="19" s="109" customFormat="1" spans="1:11">
      <c r="A19" s="156" t="s">
        <v>267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88"/>
    </row>
    <row r="20" s="109" customFormat="1" spans="1:11">
      <c r="A20" s="157" t="s">
        <v>190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89"/>
    </row>
    <row r="21" s="109" customFormat="1" spans="1:11">
      <c r="A21" s="157" t="s">
        <v>191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89"/>
    </row>
    <row r="22" s="109" customFormat="1" spans="1:11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89"/>
    </row>
    <row r="23" s="109" customFormat="1" spans="1:11">
      <c r="A23" s="159"/>
      <c r="B23" s="160"/>
      <c r="C23" s="160"/>
      <c r="D23" s="160"/>
      <c r="E23" s="160"/>
      <c r="F23" s="160"/>
      <c r="G23" s="160"/>
      <c r="H23" s="160"/>
      <c r="I23" s="160"/>
      <c r="J23" s="160"/>
      <c r="K23" s="190"/>
    </row>
    <row r="24" s="109" customFormat="1" spans="1:11">
      <c r="A24" s="125" t="s">
        <v>130</v>
      </c>
      <c r="B24" s="127"/>
      <c r="C24" s="144" t="s">
        <v>67</v>
      </c>
      <c r="D24" s="144" t="s">
        <v>68</v>
      </c>
      <c r="E24" s="124"/>
      <c r="F24" s="124"/>
      <c r="G24" s="124"/>
      <c r="H24" s="124"/>
      <c r="I24" s="124"/>
      <c r="J24" s="124"/>
      <c r="K24" s="179"/>
    </row>
    <row r="25" s="109" customFormat="1" ht="15" spans="1:11">
      <c r="A25" s="161" t="s">
        <v>192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91"/>
    </row>
    <row r="26" s="109" customFormat="1" ht="15" spans="1:11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  <row r="27" s="109" customFormat="1" spans="1:11">
      <c r="A27" s="164" t="s">
        <v>193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92"/>
    </row>
    <row r="28" s="109" customFormat="1" spans="1:11">
      <c r="A28" s="166" t="s">
        <v>194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93"/>
    </row>
    <row r="29" s="109" customFormat="1" spans="1:11">
      <c r="A29" s="166" t="s">
        <v>195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93"/>
    </row>
    <row r="30" s="109" customFormat="1" spans="1:11">
      <c r="A30" s="166"/>
      <c r="B30" s="167"/>
      <c r="C30" s="167"/>
      <c r="D30" s="167"/>
      <c r="E30" s="167"/>
      <c r="F30" s="167"/>
      <c r="G30" s="167"/>
      <c r="H30" s="167"/>
      <c r="I30" s="167"/>
      <c r="J30" s="167"/>
      <c r="K30" s="193"/>
    </row>
    <row r="31" s="109" customFormat="1" spans="1:11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93"/>
    </row>
    <row r="32" s="109" customFormat="1" spans="1:11">
      <c r="A32" s="166"/>
      <c r="B32" s="167"/>
      <c r="C32" s="167"/>
      <c r="D32" s="167"/>
      <c r="E32" s="167"/>
      <c r="F32" s="167"/>
      <c r="G32" s="167"/>
      <c r="H32" s="167"/>
      <c r="I32" s="167"/>
      <c r="J32" s="167"/>
      <c r="K32" s="193"/>
    </row>
    <row r="33" s="109" customFormat="1" ht="23.1" customHeight="1" spans="1:11">
      <c r="A33" s="166"/>
      <c r="B33" s="167"/>
      <c r="C33" s="167"/>
      <c r="D33" s="167"/>
      <c r="E33" s="167"/>
      <c r="F33" s="167"/>
      <c r="G33" s="167"/>
      <c r="H33" s="167"/>
      <c r="I33" s="167"/>
      <c r="J33" s="167"/>
      <c r="K33" s="193"/>
    </row>
    <row r="34" s="109" customFormat="1" ht="23.1" customHeigh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9"/>
    </row>
    <row r="35" s="109" customFormat="1" ht="23.1" customHeight="1" spans="1:11">
      <c r="A35" s="168"/>
      <c r="B35" s="158"/>
      <c r="C35" s="158"/>
      <c r="D35" s="158"/>
      <c r="E35" s="158"/>
      <c r="F35" s="158"/>
      <c r="G35" s="158"/>
      <c r="H35" s="158"/>
      <c r="I35" s="158"/>
      <c r="J35" s="158"/>
      <c r="K35" s="189"/>
    </row>
    <row r="36" s="109" customFormat="1" ht="23.1" customHeight="1" spans="1:11">
      <c r="A36" s="169"/>
      <c r="B36" s="170"/>
      <c r="C36" s="170"/>
      <c r="D36" s="170"/>
      <c r="E36" s="170"/>
      <c r="F36" s="170"/>
      <c r="G36" s="170"/>
      <c r="H36" s="170"/>
      <c r="I36" s="170"/>
      <c r="J36" s="170"/>
      <c r="K36" s="194"/>
    </row>
    <row r="37" s="109" customFormat="1" ht="18.75" customHeight="1" spans="1:11">
      <c r="A37" s="171" t="s">
        <v>196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95"/>
    </row>
    <row r="38" s="111" customFormat="1" ht="18.75" customHeight="1" spans="1:11">
      <c r="A38" s="125" t="s">
        <v>197</v>
      </c>
      <c r="B38" s="127"/>
      <c r="C38" s="127"/>
      <c r="D38" s="124" t="s">
        <v>198</v>
      </c>
      <c r="E38" s="124"/>
      <c r="F38" s="173" t="s">
        <v>199</v>
      </c>
      <c r="G38" s="174"/>
      <c r="H38" s="127" t="s">
        <v>200</v>
      </c>
      <c r="I38" s="127"/>
      <c r="J38" s="127" t="s">
        <v>201</v>
      </c>
      <c r="K38" s="196"/>
    </row>
    <row r="39" s="109" customFormat="1" ht="18.75" customHeight="1" spans="1:13">
      <c r="A39" s="125" t="s">
        <v>131</v>
      </c>
      <c r="B39" s="127" t="s">
        <v>202</v>
      </c>
      <c r="C39" s="127"/>
      <c r="D39" s="127"/>
      <c r="E39" s="127"/>
      <c r="F39" s="127"/>
      <c r="G39" s="127"/>
      <c r="H39" s="127"/>
      <c r="I39" s="127"/>
      <c r="J39" s="127"/>
      <c r="K39" s="196"/>
      <c r="M39" s="111"/>
    </row>
    <row r="40" s="109" customFormat="1" ht="30.95" customHeight="1" spans="1:11">
      <c r="A40" s="125" t="s">
        <v>203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96"/>
    </row>
    <row r="41" s="109" customFormat="1" ht="18.75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96"/>
    </row>
    <row r="42" s="109" customFormat="1" ht="32.1" customHeight="1" spans="1:11">
      <c r="A42" s="128" t="s">
        <v>142</v>
      </c>
      <c r="B42" s="175" t="s">
        <v>204</v>
      </c>
      <c r="C42" s="175"/>
      <c r="D42" s="130" t="s">
        <v>205</v>
      </c>
      <c r="E42" s="131" t="s">
        <v>148</v>
      </c>
      <c r="F42" s="130" t="s">
        <v>145</v>
      </c>
      <c r="G42" s="176" t="s">
        <v>206</v>
      </c>
      <c r="H42" s="177" t="s">
        <v>146</v>
      </c>
      <c r="I42" s="177"/>
      <c r="J42" s="175" t="s">
        <v>151</v>
      </c>
      <c r="K42" s="197"/>
    </row>
    <row r="43" s="109" customFormat="1" ht="16.5" customHeight="1"/>
    <row r="44" s="109" customFormat="1" ht="16.5" customHeight="1"/>
    <row r="45" s="10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333375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333375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尾期1</vt:lpstr>
      <vt:lpstr>验货尺寸表1</vt:lpstr>
      <vt:lpstr>尾期2</vt:lpstr>
      <vt:lpstr>验货尺寸表2</vt:lpstr>
      <vt:lpstr>Sheet3</vt:lpstr>
      <vt:lpstr>Sheet4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2023-02-20T04:30:41Z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