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820" tabRatio="855" firstSheet="1" activeTab="7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洗水）" sheetId="14" r:id="rId6"/>
    <sheet name="中期验货尺寸表" sheetId="16" r:id="rId7"/>
    <sheet name="尾期1" sheetId="5" r:id="rId8"/>
    <sheet name="验货尺寸表1" sheetId="6" r:id="rId9"/>
    <sheet name="尾期2" sheetId="17" r:id="rId10"/>
    <sheet name="验货尺寸表2" sheetId="18" r:id="rId11"/>
    <sheet name="1.面料验布" sheetId="7" r:id="rId12"/>
    <sheet name="2.面料缩率" sheetId="8" r:id="rId13"/>
    <sheet name="3.面料互染" sheetId="9" r:id="rId14"/>
    <sheet name="4.面料静水压" sheetId="10" r:id="rId15"/>
    <sheet name="5.特殊工艺测试" sheetId="11" r:id="rId16"/>
    <sheet name="6.织带类缩率测试" sheetId="12" r:id="rId17"/>
  </sheets>
  <calcPr calcId="144525" concurrentCalc="0"/>
</workbook>
</file>

<file path=xl/sharedStrings.xml><?xml version="1.0" encoding="utf-8"?>
<sst xmlns="http://schemas.openxmlformats.org/spreadsheetml/2006/main" count="1768" uniqueCount="445">
  <si>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</si>
  <si>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</si>
  <si>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</si>
  <si>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</si>
  <si>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</si>
  <si>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</si>
  <si>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</si>
  <si>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</si>
  <si>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</si>
  <si>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</si>
  <si>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</si>
  <si>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</si>
  <si>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</si>
  <si>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</si>
  <si>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</si>
  <si>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</si>
  <si>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</si>
  <si>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</si>
  <si>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</si>
  <si>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</si>
  <si>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</si>
  <si>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</si>
  <si>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</si>
  <si>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</si>
  <si>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</si>
  <si>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</si>
  <si>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</si>
  <si>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</si>
  <si>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</si>
  <si>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</si>
  <si>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</si>
  <si>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</si>
  <si>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</si>
  <si>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</si>
  <si>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</si>
  <si>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</si>
  <si>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</si>
  <si>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</si>
  <si>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</si>
  <si>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</si>
  <si>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</si>
  <si>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</si>
  <si>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</si>
  <si>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</si>
  <si>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</si>
  <si>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</si>
  <si>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</si>
  <si>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</si>
  <si>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</si>
  <si>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</si>
  <si>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</si>
  <si>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</si>
  <si>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</si>
  <si>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</si>
  <si>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ODM</t>
  </si>
  <si>
    <t>合同签订方</t>
  </si>
  <si>
    <t>青岛金缕衣服装有限公司</t>
  </si>
  <si>
    <t>生产工厂</t>
  </si>
  <si>
    <t>金缕衣/博扬</t>
  </si>
  <si>
    <t>订单基础信息</t>
  </si>
  <si>
    <t>生产•出货进度</t>
  </si>
  <si>
    <t>指示•确认资料</t>
  </si>
  <si>
    <t>款号</t>
  </si>
  <si>
    <t>TAZZAL81509</t>
  </si>
  <si>
    <t>合同交期</t>
  </si>
  <si>
    <t>2022.2.23</t>
  </si>
  <si>
    <t>产前确认样</t>
  </si>
  <si>
    <t>有</t>
  </si>
  <si>
    <t>无</t>
  </si>
  <si>
    <t>品名</t>
  </si>
  <si>
    <t>男式皮肤衣</t>
  </si>
  <si>
    <t>上线日</t>
  </si>
  <si>
    <t>2022.12.15</t>
  </si>
  <si>
    <t>原辅材料卡</t>
  </si>
  <si>
    <t>色/号型数</t>
  </si>
  <si>
    <t>缝制预计完成日</t>
  </si>
  <si>
    <t>2023.1.25</t>
  </si>
  <si>
    <t>大货面料确认样</t>
  </si>
  <si>
    <t>订单数量</t>
  </si>
  <si>
    <t>包装预计完成日</t>
  </si>
  <si>
    <t>2023.1.30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</si>
  <si>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</si>
  <si>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</si>
  <si>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</si>
  <si>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</si>
  <si>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</si>
  <si>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</si>
  <si>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</si>
  <si>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</si>
  <si>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</si>
  <si>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</si>
  <si>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</si>
  <si>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</si>
  <si>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</si>
  <si>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</si>
  <si>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</si>
  <si>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</si>
  <si>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</si>
  <si>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</si>
  <si>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</si>
  <si>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</si>
  <si>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</si>
  <si>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</si>
  <si>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</si>
  <si>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</si>
  <si>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</si>
  <si>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</si>
  <si>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</si>
  <si>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</si>
  <si>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</si>
  <si>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</si>
  <si>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</si>
  <si>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</si>
  <si>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</si>
  <si>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</si>
  <si>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</si>
  <si>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</si>
  <si>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</si>
  <si>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</si>
  <si>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</si>
  <si>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</si>
  <si>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</si>
  <si>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</si>
  <si>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冷木灰</t>
  </si>
  <si>
    <t>雪松石</t>
  </si>
  <si>
    <t>高级灰</t>
  </si>
  <si>
    <t>迷雾绿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</si>
  <si>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</si>
  <si>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高级灰：L--2,XL--2,XXL--2</t>
  </si>
  <si>
    <t>【规格确认】</t>
  </si>
  <si>
    <t>①规格测量明细以插入附件形式列明，并注明洗前洗后规格</t>
  </si>
  <si>
    <t>②规格异常情况</t>
  </si>
  <si>
    <t>备注：后中长超公差，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</si>
  <si>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</si>
  <si>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1.底边不平</t>
  </si>
  <si>
    <t>2.包边打扭</t>
  </si>
  <si>
    <t>3.脏污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</si>
  <si>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</si>
  <si>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</si>
  <si>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</si>
  <si>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</si>
  <si>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</si>
  <si>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</si>
  <si>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</si>
  <si>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</si>
  <si>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</si>
  <si>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全昌根</t>
  </si>
  <si>
    <t>查验时间</t>
  </si>
  <si>
    <t>工厂负责人</t>
  </si>
  <si>
    <t>【整改结果】</t>
  </si>
  <si>
    <t>复核时间</t>
  </si>
  <si>
    <t>QC规格测量表</t>
  </si>
  <si>
    <t>金缕衣-珲春博扬</t>
  </si>
  <si>
    <t>部位名称</t>
  </si>
  <si>
    <t>指示规格  FINAL SPEC</t>
  </si>
  <si>
    <t>样品规格  SAMPLE SPEC</t>
  </si>
  <si>
    <t>165/88B</t>
  </si>
  <si>
    <t>170/92B</t>
  </si>
  <si>
    <t>175/96B</t>
  </si>
  <si>
    <t>180/100B</t>
  </si>
  <si>
    <t>185/104B</t>
  </si>
  <si>
    <t>190/108B</t>
  </si>
  <si>
    <t>洗前/洗后</t>
  </si>
  <si>
    <t>后中长</t>
  </si>
  <si>
    <t>0/-1</t>
  </si>
  <si>
    <t>-1/-2</t>
  </si>
  <si>
    <t>前中长</t>
  </si>
  <si>
    <t>-1.5/-2</t>
  </si>
  <si>
    <t>-1/-1.5</t>
  </si>
  <si>
    <t>胸围</t>
  </si>
  <si>
    <t>112</t>
  </si>
  <si>
    <t>-1/-3</t>
  </si>
  <si>
    <t>腰围</t>
  </si>
  <si>
    <t>110</t>
  </si>
  <si>
    <t>-2/-3</t>
  </si>
  <si>
    <t>摆围</t>
  </si>
  <si>
    <t>-2.5/-3.5</t>
  </si>
  <si>
    <t>-1.3/-2.3</t>
  </si>
  <si>
    <t>0/-0.4</t>
  </si>
  <si>
    <t>肩宽</t>
  </si>
  <si>
    <t>-0.5/-0.5</t>
  </si>
  <si>
    <t>-0.3/-0.3</t>
  </si>
  <si>
    <t>-0.9/-0.4</t>
  </si>
  <si>
    <t>肩点袖长</t>
  </si>
  <si>
    <t>0/0</t>
  </si>
  <si>
    <t>0.5/0.3</t>
  </si>
  <si>
    <t>0.3/0.4</t>
  </si>
  <si>
    <t>袖肥/2</t>
  </si>
  <si>
    <t>0/-0.2</t>
  </si>
  <si>
    <t>袖肘围/2</t>
  </si>
  <si>
    <t>-1/-1</t>
  </si>
  <si>
    <t>袖口围/2（拉量）</t>
  </si>
  <si>
    <t>袖口围/2（平量）</t>
  </si>
  <si>
    <t>前领高</t>
  </si>
  <si>
    <t>-0.2/-0.2</t>
  </si>
  <si>
    <t>-0.4/-0.4</t>
  </si>
  <si>
    <t>上领围</t>
  </si>
  <si>
    <t>下领围</t>
  </si>
  <si>
    <t>后中袖长</t>
  </si>
  <si>
    <t>帽高</t>
  </si>
  <si>
    <t>-0.3/-0.5</t>
  </si>
  <si>
    <t>-0.5/-0.4</t>
  </si>
  <si>
    <t>帽宽</t>
  </si>
  <si>
    <t>25</t>
  </si>
  <si>
    <t>胸袋口长</t>
  </si>
  <si>
    <t>13</t>
  </si>
  <si>
    <t>侧袋口长</t>
  </si>
  <si>
    <t>17</t>
  </si>
  <si>
    <t xml:space="preserve">    备注： 初期请洗测2-3件，有问题的另加测量数量。</t>
  </si>
  <si>
    <t>验货时间：12-15</t>
  </si>
  <si>
    <t>跟单QC:周苑</t>
  </si>
  <si>
    <t>工厂负责人：刘文哲</t>
  </si>
  <si>
    <t>TOREAD-QC中期检验报告书</t>
  </si>
  <si>
    <t>首件检验报告</t>
  </si>
  <si>
    <t>首件检验未尽事项</t>
  </si>
  <si>
    <t>首件检验未尽事项内容</t>
  </si>
  <si>
    <t>【附属资料确认】</t>
  </si>
  <si>
    <t>备注：</t>
  </si>
  <si>
    <t>【检验明细】：检验明细（要求齐色、齐号至少10件检查）</t>
  </si>
  <si>
    <t>全色全码各3件</t>
  </si>
  <si>
    <t>【耐水洗测试】：耐洗水测试明细（要求齐色、齐号）</t>
  </si>
  <si>
    <t>全色全码各2件</t>
  </si>
  <si>
    <t>说明：正常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</si>
  <si>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</si>
  <si>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1.袖口线迹不良一件</t>
  </si>
  <si>
    <t>2.脏污一件</t>
  </si>
  <si>
    <t>【整改的严重缺陷及整改复核时间】</t>
  </si>
  <si>
    <t>金缕衣-博扬</t>
  </si>
  <si>
    <t>藏青</t>
  </si>
  <si>
    <t>S洗前/洗后</t>
  </si>
  <si>
    <t>M洗前/洗后</t>
  </si>
  <si>
    <t>L洗前/洗后</t>
  </si>
  <si>
    <t>XL洗前/洗后</t>
  </si>
  <si>
    <t>XXL洗前/洗后</t>
  </si>
  <si>
    <t>XXXL洗前/洗后</t>
  </si>
  <si>
    <t>-0.8/-0.8</t>
  </si>
  <si>
    <t>0.6/0</t>
  </si>
  <si>
    <t>0.5/+1</t>
  </si>
  <si>
    <t>1/-0.6</t>
  </si>
  <si>
    <t>1/1</t>
  </si>
  <si>
    <t>0.2/1</t>
  </si>
  <si>
    <t>-0.5/-1</t>
  </si>
  <si>
    <t>0/-0.5</t>
  </si>
  <si>
    <t>-0.5/0</t>
  </si>
  <si>
    <t>0.5/-0.5</t>
  </si>
  <si>
    <t>-0.6/0</t>
  </si>
  <si>
    <t>0.5/0.5</t>
  </si>
  <si>
    <t>1/0</t>
  </si>
  <si>
    <t>-0.8/-0.4</t>
  </si>
  <si>
    <t>0/-2</t>
  </si>
  <si>
    <t>-0.7/-0.2</t>
  </si>
  <si>
    <t>1/-1</t>
  </si>
  <si>
    <t>-0.9/-1.5</t>
  </si>
  <si>
    <t>-0.2/0</t>
  </si>
  <si>
    <t>-0.4/-0.5</t>
  </si>
  <si>
    <t>0/-0.3</t>
  </si>
  <si>
    <t>-0.4/-0.8</t>
  </si>
  <si>
    <t>-1/-0.5</t>
  </si>
  <si>
    <t>0/1</t>
  </si>
  <si>
    <t>0.5/0.4</t>
  </si>
  <si>
    <t>0.3/0.5</t>
  </si>
  <si>
    <t>-0.2/-0.3</t>
  </si>
  <si>
    <t>-0.3/-0.4</t>
  </si>
  <si>
    <t>-0.3/-0.1</t>
  </si>
  <si>
    <t xml:space="preserve">     初期请洗测2-3件，有问题的另加测量数量。</t>
  </si>
  <si>
    <t>验货时间：</t>
  </si>
  <si>
    <t>青岛金缕衣</t>
  </si>
  <si>
    <t>4XL</t>
  </si>
  <si>
    <t>195/112B</t>
  </si>
  <si>
    <t>√√</t>
  </si>
  <si>
    <t>-0.5-0.5</t>
  </si>
  <si>
    <t>-1-1</t>
  </si>
  <si>
    <t>√+1</t>
  </si>
  <si>
    <t>-2√</t>
  </si>
  <si>
    <t>-1.5√</t>
  </si>
  <si>
    <t>-0.5-1</t>
  </si>
  <si>
    <t>-1.2-0.3</t>
  </si>
  <si>
    <t>-0.5√</t>
  </si>
  <si>
    <t>-0.7-1</t>
  </si>
  <si>
    <t>+0.4-0.3</t>
  </si>
  <si>
    <t>√-0.2</t>
  </si>
  <si>
    <t>√-0.3</t>
  </si>
  <si>
    <t>-0.4-0.4</t>
  </si>
  <si>
    <t>√-0.4</t>
  </si>
  <si>
    <t>-0.7-2</t>
  </si>
  <si>
    <t>√-0.5</t>
  </si>
  <si>
    <t>跟单QC:</t>
  </si>
  <si>
    <t>工厂负责人：</t>
  </si>
  <si>
    <t>QC出货报告书</t>
  </si>
  <si>
    <t>产品名称</t>
  </si>
  <si>
    <t>青岛金缕衣服饰有限公司</t>
  </si>
  <si>
    <t>合同日期</t>
  </si>
  <si>
    <t>2023.2.23</t>
  </si>
  <si>
    <t>检验资料确认</t>
  </si>
  <si>
    <t>交货形式</t>
  </si>
  <si>
    <t>入天津库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</si>
  <si>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</si>
  <si>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</si>
  <si>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</si>
  <si>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</si>
  <si>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</si>
  <si>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</si>
  <si>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</si>
  <si>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</si>
  <si>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</si>
  <si>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</si>
  <si>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</si>
  <si>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</si>
  <si>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</si>
  <si>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</si>
  <si>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</si>
  <si>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</si>
  <si>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采购凭证编号：CGDD22110200170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</si>
  <si>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</si>
  <si>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</si>
  <si>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</si>
  <si>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</si>
  <si>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</si>
  <si>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</si>
  <si>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</si>
  <si>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</si>
  <si>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</si>
  <si>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</si>
  <si>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</si>
  <si>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</si>
  <si>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</si>
  <si>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</t>
  </si>
  <si>
    <t>②检验明细：</t>
  </si>
  <si>
    <t>雪松石：109/112/119/120/124/133/136/140/146/152</t>
  </si>
  <si>
    <t>高级灰：151/155/160/163/169/170/173/178/180/182</t>
  </si>
  <si>
    <t>共抽验20箱，每箱6件，182箱-5件  合计：125件</t>
  </si>
  <si>
    <t>情况说明：</t>
  </si>
  <si>
    <t xml:space="preserve">【问题点描述】  </t>
  </si>
  <si>
    <t>线毛2件</t>
  </si>
  <si>
    <t>烫熨不平1件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</si>
  <si>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</si>
  <si>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</si>
  <si>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</si>
  <si>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</si>
  <si>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</si>
  <si>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</si>
  <si>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服装QC部门</t>
  </si>
  <si>
    <t>检验人</t>
  </si>
  <si>
    <t>杨小兵</t>
  </si>
  <si>
    <t>验货时间：2.15</t>
  </si>
  <si>
    <t>跟单QC:全昌根</t>
  </si>
  <si>
    <t>工厂负责人：杨小兵</t>
  </si>
  <si>
    <t>2023.2.5</t>
  </si>
  <si>
    <t>采购凭证编号：CGDD22110200169</t>
  </si>
  <si>
    <t>雪松石：115/118/132/144/145/153/158/162/167</t>
  </si>
  <si>
    <t>高级灰：201</t>
  </si>
  <si>
    <t>共抽验10箱，每箱8件， 合计：80件</t>
  </si>
  <si>
    <t>线毛1件</t>
  </si>
  <si>
    <t>斗口折痕1件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</si>
  <si>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</si>
  <si>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</si>
  <si>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</si>
  <si>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</si>
  <si>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</si>
  <si>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</si>
  <si>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</si>
  <si>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</si>
  <si>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</si>
  <si>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</si>
  <si>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</si>
  <si>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</si>
  <si>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</si>
  <si>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</si>
  <si>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</si>
  <si>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</si>
  <si>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</si>
  <si>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2538#</t>
  </si>
  <si>
    <t>平纹锦氨弹力（皱染）</t>
  </si>
  <si>
    <t>YES</t>
  </si>
  <si>
    <t>2540#</t>
  </si>
  <si>
    <t>2542#</t>
  </si>
  <si>
    <t>2544#</t>
  </si>
  <si>
    <t>制表时间：10.2</t>
  </si>
  <si>
    <t>测试人签名：袁旗红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</si>
  <si>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</si>
  <si>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</si>
  <si>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</si>
  <si>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</si>
  <si>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</si>
  <si>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</si>
  <si>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</si>
  <si>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</si>
  <si>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</si>
  <si>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1-1.5%</t>
  </si>
  <si>
    <t>制表时间：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</si>
  <si>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</si>
  <si>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</si>
  <si>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</si>
  <si>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</si>
  <si>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</si>
  <si>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</si>
  <si>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</si>
  <si>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</si>
  <si>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</si>
  <si>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</si>
  <si>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</si>
  <si>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ODM面料</t>
  </si>
  <si>
    <t xml:space="preserve">冲孔面料   </t>
  </si>
  <si>
    <t>包边料</t>
  </si>
  <si>
    <t>细网布</t>
  </si>
  <si>
    <t xml:space="preserve"> 3#尼龙反装拉链开尾 牙齿顺码带色 包胶头（金属部分黑镍色/包胶部分顺色）</t>
  </si>
  <si>
    <t>胶管卡扣</t>
  </si>
  <si>
    <t>合格</t>
  </si>
  <si>
    <t>物料6</t>
  </si>
  <si>
    <t>物料7</t>
  </si>
  <si>
    <t>物料8</t>
  </si>
  <si>
    <t>物料9</t>
  </si>
  <si>
    <t>物料10</t>
  </si>
  <si>
    <t>弹力绳</t>
  </si>
  <si>
    <t>气眼</t>
  </si>
  <si>
    <t>卡扣+逗号佛珠5cm回纹带</t>
  </si>
  <si>
    <t>订卡织带</t>
  </si>
  <si>
    <t>橡根</t>
  </si>
  <si>
    <t>物料11</t>
  </si>
  <si>
    <t>物料12</t>
  </si>
  <si>
    <t>物料13</t>
  </si>
  <si>
    <t>物料14</t>
  </si>
  <si>
    <t>物料15</t>
  </si>
  <si>
    <t>印花</t>
  </si>
  <si>
    <t>测试人签名：高玉军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</si>
  <si>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</si>
  <si>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</si>
  <si>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</si>
  <si>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批号</t>
  </si>
  <si>
    <t>上午(时间）</t>
  </si>
  <si>
    <t>测试条件</t>
  </si>
  <si>
    <t>下午（时间）</t>
  </si>
  <si>
    <t>加班（时间）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</si>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</sst>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</numFmts>
  <fonts count="64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9"/>
      <color theme="1"/>
      <name val="微软雅黑"/>
      <charset val="134"/>
    </font>
    <font>
      <sz val="9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sz val="8"/>
      <color theme="1"/>
      <name val="微软雅黑"/>
      <charset val="134"/>
    </font>
    <font>
      <sz val="6"/>
      <color theme="1"/>
      <name val="微软雅黑"/>
      <charset val="134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8"/>
      <color theme="1"/>
      <name val="宋体"/>
      <charset val="134"/>
    </font>
    <font>
      <sz val="18"/>
      <color theme="1"/>
      <name val="宋体"/>
      <charset val="134"/>
    </font>
    <font>
      <b/>
      <sz val="12"/>
      <color theme="1"/>
      <name val="宋体"/>
      <charset val="134"/>
    </font>
    <font>
      <b/>
      <sz val="10"/>
      <name val="微软雅黑"/>
      <charset val="134"/>
    </font>
    <font>
      <b/>
      <sz val="10"/>
      <color rgb="FFFF0000"/>
      <name val="微软雅黑"/>
      <charset val="134"/>
    </font>
    <font>
      <sz val="10"/>
      <name val="微软雅黑"/>
      <charset val="134"/>
    </font>
    <font>
      <strike/>
      <sz val="10"/>
      <name val="微软雅黑"/>
      <charset val="134"/>
    </font>
    <font>
      <sz val="11"/>
      <name val="宋体"/>
      <charset val="134"/>
    </font>
    <font>
      <sz val="12"/>
      <name val="仿宋_GB2312"/>
      <charset val="134"/>
    </font>
    <font>
      <b/>
      <sz val="11"/>
      <name val="宋体"/>
      <charset val="134"/>
    </font>
    <font>
      <u/>
      <sz val="12"/>
      <color theme="1"/>
      <name val="宋体"/>
      <charset val="134"/>
      <scheme val="minor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2"/>
      <color rgb="FFFF0000"/>
      <name val="宋体"/>
      <charset val="134"/>
    </font>
    <font>
      <b/>
      <sz val="10"/>
      <color theme="1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2065187536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42" fontId="14" fillId="0" borderId="0" applyFont="0" applyFill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5" fillId="9" borderId="66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14" fillId="13" borderId="67" applyNumberFormat="0" applyFont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68" applyNumberFormat="0" applyFill="0" applyAlignment="0" applyProtection="0">
      <alignment vertical="center"/>
    </xf>
    <xf numFmtId="0" fontId="55" fillId="0" borderId="68" applyNumberFormat="0" applyFill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50" fillId="0" borderId="69" applyNumberFormat="0" applyFill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56" fillId="17" borderId="70" applyNumberFormat="0" applyAlignment="0" applyProtection="0">
      <alignment vertical="center"/>
    </xf>
    <xf numFmtId="0" fontId="57" fillId="17" borderId="66" applyNumberFormat="0" applyAlignment="0" applyProtection="0">
      <alignment vertical="center"/>
    </xf>
    <xf numFmtId="0" fontId="58" fillId="18" borderId="71" applyNumberFormat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59" fillId="0" borderId="72" applyNumberFormat="0" applyFill="0" applyAlignment="0" applyProtection="0">
      <alignment vertical="center"/>
    </xf>
    <xf numFmtId="0" fontId="60" fillId="0" borderId="73" applyNumberFormat="0" applyFill="0" applyAlignment="0" applyProtection="0">
      <alignment vertical="center"/>
    </xf>
    <xf numFmtId="0" fontId="61" fillId="21" borderId="0" applyNumberFormat="0" applyBorder="0" applyAlignment="0" applyProtection="0">
      <alignment vertical="center"/>
    </xf>
    <xf numFmtId="0" fontId="62" fillId="22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63" fillId="0" borderId="0">
      <alignment vertical="center"/>
    </xf>
    <xf numFmtId="0" fontId="44" fillId="26" borderId="0" applyNumberFormat="0" applyBorder="0" applyAlignment="0" applyProtection="0">
      <alignment vertical="center"/>
    </xf>
    <xf numFmtId="0" fontId="63" fillId="0" borderId="0">
      <alignment vertical="center"/>
    </xf>
    <xf numFmtId="0" fontId="44" fillId="27" borderId="0" applyNumberFormat="0" applyBorder="0" applyAlignment="0" applyProtection="0">
      <alignment vertical="center"/>
    </xf>
    <xf numFmtId="0" fontId="47" fillId="5" borderId="0" applyNumberFormat="0" applyBorder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/>
    <xf numFmtId="0" fontId="14" fillId="0" borderId="0">
      <alignment vertical="center"/>
    </xf>
    <xf numFmtId="0" fontId="0" fillId="0" borderId="0"/>
    <xf numFmtId="0" fontId="11" fillId="0" borderId="0">
      <alignment vertical="center"/>
    </xf>
    <xf numFmtId="0" fontId="11" fillId="0" borderId="0">
      <alignment vertical="center"/>
    </xf>
  </cellStyleXfs>
  <cellXfs count="495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7" fillId="0" borderId="0" xfId="0" applyFont="1"/>
    <xf numFmtId="49" fontId="0" fillId="0" borderId="0" xfId="0" applyNumberFormat="1"/>
    <xf numFmtId="49" fontId="2" fillId="0" borderId="1" xfId="0" applyNumberFormat="1" applyFont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49" fontId="0" fillId="3" borderId="2" xfId="0" applyNumberFormat="1" applyFill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9" fillId="0" borderId="2" xfId="0" applyFont="1" applyFill="1" applyBorder="1" applyAlignment="1">
      <alignment horizontal="center" wrapText="1"/>
    </xf>
    <xf numFmtId="0" fontId="7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Fill="1" applyBorder="1" applyAlignment="1"/>
    <xf numFmtId="0" fontId="7" fillId="0" borderId="2" xfId="0" applyFont="1" applyBorder="1"/>
    <xf numFmtId="49" fontId="7" fillId="0" borderId="2" xfId="0" applyNumberFormat="1" applyFont="1" applyBorder="1"/>
    <xf numFmtId="49" fontId="0" fillId="0" borderId="2" xfId="0" applyNumberFormat="1" applyBorder="1"/>
    <xf numFmtId="49" fontId="5" fillId="0" borderId="6" xfId="0" applyNumberFormat="1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left" vertical="top"/>
    </xf>
    <xf numFmtId="0" fontId="10" fillId="0" borderId="2" xfId="0" applyFont="1" applyBorder="1"/>
    <xf numFmtId="49" fontId="10" fillId="0" borderId="2" xfId="0" applyNumberFormat="1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58" fontId="7" fillId="0" borderId="2" xfId="0" applyNumberFormat="1" applyFont="1" applyBorder="1"/>
    <xf numFmtId="0" fontId="7" fillId="0" borderId="2" xfId="0" applyFont="1" applyBorder="1" applyAlignment="1">
      <alignment horizontal="center" wrapText="1"/>
    </xf>
    <xf numFmtId="20" fontId="7" fillId="0" borderId="2" xfId="0" applyNumberFormat="1" applyFont="1" applyFill="1" applyBorder="1" applyAlignment="1">
      <alignment horizontal="center"/>
    </xf>
    <xf numFmtId="0" fontId="7" fillId="0" borderId="2" xfId="55" applyFont="1" applyBorder="1" applyAlignment="1">
      <alignment horizontal="center"/>
    </xf>
    <xf numFmtId="58" fontId="0" fillId="0" borderId="2" xfId="0" applyNumberFormat="1" applyBorder="1"/>
    <xf numFmtId="20" fontId="7" fillId="0" borderId="2" xfId="0" applyNumberFormat="1" applyFont="1" applyBorder="1" applyAlignment="1">
      <alignment horizontal="center"/>
    </xf>
    <xf numFmtId="0" fontId="0" fillId="3" borderId="2" xfId="0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20" fontId="7" fillId="0" borderId="2" xfId="55" applyNumberFormat="1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55" applyFont="1"/>
    <xf numFmtId="0" fontId="8" fillId="0" borderId="0" xfId="55" applyFont="1"/>
    <xf numFmtId="0" fontId="8" fillId="0" borderId="0" xfId="0" applyFont="1" applyAlignment="1">
      <alignment horizontal="center" vertical="center"/>
    </xf>
    <xf numFmtId="0" fontId="0" fillId="0" borderId="0" xfId="55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55"/>
    <xf numFmtId="0" fontId="2" fillId="0" borderId="1" xfId="55" applyFont="1" applyBorder="1" applyAlignment="1">
      <alignment horizontal="center" vertical="center"/>
    </xf>
    <xf numFmtId="0" fontId="3" fillId="4" borderId="3" xfId="55" applyFont="1" applyFill="1" applyBorder="1" applyAlignment="1">
      <alignment horizontal="center" vertical="center"/>
    </xf>
    <xf numFmtId="0" fontId="3" fillId="4" borderId="5" xfId="55" applyFont="1" applyFill="1" applyBorder="1" applyAlignment="1">
      <alignment horizontal="center" vertical="center"/>
    </xf>
    <xf numFmtId="0" fontId="3" fillId="4" borderId="6" xfId="55" applyFont="1" applyFill="1" applyBorder="1" applyAlignment="1">
      <alignment horizontal="center" vertical="center"/>
    </xf>
    <xf numFmtId="0" fontId="3" fillId="4" borderId="4" xfId="55" applyFont="1" applyFill="1" applyBorder="1" applyAlignment="1">
      <alignment horizontal="center" vertical="center"/>
    </xf>
    <xf numFmtId="0" fontId="3" fillId="4" borderId="8" xfId="55" applyFont="1" applyFill="1" applyBorder="1" applyAlignment="1">
      <alignment horizontal="center" vertical="center"/>
    </xf>
    <xf numFmtId="0" fontId="3" fillId="4" borderId="2" xfId="55" applyFont="1" applyFill="1" applyBorder="1" applyAlignment="1">
      <alignment horizontal="center" vertical="center"/>
    </xf>
    <xf numFmtId="0" fontId="8" fillId="0" borderId="2" xfId="55" applyFont="1" applyBorder="1" applyAlignment="1">
      <alignment horizontal="center" vertical="center"/>
    </xf>
    <xf numFmtId="49" fontId="8" fillId="0" borderId="2" xfId="55" applyNumberFormat="1" applyFont="1" applyBorder="1" applyAlignment="1">
      <alignment horizontal="center" vertical="center"/>
    </xf>
    <xf numFmtId="0" fontId="8" fillId="0" borderId="2" xfId="55" applyFont="1" applyBorder="1" applyAlignment="1">
      <alignment horizontal="center" vertical="center" wrapText="1"/>
    </xf>
    <xf numFmtId="0" fontId="12" fillId="0" borderId="2" xfId="55" applyFont="1" applyBorder="1" applyAlignment="1">
      <alignment horizontal="center"/>
    </xf>
    <xf numFmtId="0" fontId="0" fillId="0" borderId="2" xfId="55" applyBorder="1" applyAlignment="1">
      <alignment horizontal="center" vertical="center"/>
    </xf>
    <xf numFmtId="49" fontId="0" fillId="0" borderId="2" xfId="55" applyNumberFormat="1" applyBorder="1" applyAlignment="1">
      <alignment horizontal="center" vertical="center"/>
    </xf>
    <xf numFmtId="0" fontId="0" fillId="0" borderId="2" xfId="55" applyBorder="1" applyAlignment="1">
      <alignment horizontal="center" vertical="center" wrapText="1"/>
    </xf>
    <xf numFmtId="0" fontId="8" fillId="0" borderId="2" xfId="55" applyFont="1" applyBorder="1" applyAlignment="1">
      <alignment horizontal="center"/>
    </xf>
    <xf numFmtId="0" fontId="8" fillId="0" borderId="2" xfId="55" applyFont="1" applyBorder="1" applyAlignment="1">
      <alignment horizontal="center" wrapText="1"/>
    </xf>
    <xf numFmtId="0" fontId="0" fillId="0" borderId="8" xfId="55" applyBorder="1" applyAlignment="1">
      <alignment horizontal="center" vertical="center"/>
    </xf>
    <xf numFmtId="0" fontId="8" fillId="0" borderId="4" xfId="55" applyFont="1" applyBorder="1" applyAlignment="1">
      <alignment horizontal="center" vertical="center"/>
    </xf>
    <xf numFmtId="0" fontId="0" fillId="0" borderId="4" xfId="55" applyBorder="1" applyAlignment="1">
      <alignment horizontal="center" vertical="center"/>
    </xf>
    <xf numFmtId="0" fontId="0" fillId="0" borderId="3" xfId="55" applyBorder="1" applyAlignment="1">
      <alignment horizontal="center" vertical="center"/>
    </xf>
    <xf numFmtId="0" fontId="0" fillId="0" borderId="2" xfId="55" applyBorder="1" applyAlignment="1">
      <alignment vertical="center"/>
    </xf>
    <xf numFmtId="0" fontId="0" fillId="0" borderId="2" xfId="55" applyBorder="1"/>
    <xf numFmtId="0" fontId="5" fillId="0" borderId="5" xfId="55" applyFont="1" applyBorder="1" applyAlignment="1">
      <alignment horizontal="left" vertical="center"/>
    </xf>
    <xf numFmtId="0" fontId="5" fillId="0" borderId="6" xfId="55" applyFont="1" applyBorder="1" applyAlignment="1">
      <alignment horizontal="left" vertical="center"/>
    </xf>
    <xf numFmtId="0" fontId="5" fillId="0" borderId="7" xfId="55" applyFont="1" applyBorder="1" applyAlignment="1">
      <alignment horizontal="left" vertical="center"/>
    </xf>
    <xf numFmtId="0" fontId="6" fillId="0" borderId="5" xfId="55" applyFont="1" applyBorder="1" applyAlignment="1">
      <alignment horizontal="center" vertical="center"/>
    </xf>
    <xf numFmtId="0" fontId="6" fillId="0" borderId="7" xfId="55" applyFont="1" applyBorder="1" applyAlignment="1">
      <alignment horizontal="center" vertical="center"/>
    </xf>
    <xf numFmtId="0" fontId="6" fillId="0" borderId="6" xfId="55" applyFont="1" applyBorder="1" applyAlignment="1">
      <alignment horizontal="center" vertical="center"/>
    </xf>
    <xf numFmtId="0" fontId="3" fillId="0" borderId="2" xfId="55" applyFont="1" applyBorder="1" applyAlignment="1">
      <alignment horizontal="left" vertical="top" wrapText="1"/>
    </xf>
    <xf numFmtId="0" fontId="7" fillId="0" borderId="2" xfId="55" applyFont="1" applyBorder="1" applyAlignment="1">
      <alignment horizontal="left" vertical="top"/>
    </xf>
    <xf numFmtId="0" fontId="3" fillId="4" borderId="7" xfId="55" applyFont="1" applyFill="1" applyBorder="1" applyAlignment="1">
      <alignment horizontal="center" vertical="center"/>
    </xf>
    <xf numFmtId="0" fontId="13" fillId="0" borderId="2" xfId="55" applyFont="1" applyBorder="1" applyAlignment="1">
      <alignment horizontal="center" wrapText="1"/>
    </xf>
    <xf numFmtId="0" fontId="12" fillId="0" borderId="2" xfId="55" applyFont="1" applyBorder="1" applyAlignment="1">
      <alignment horizontal="center" wrapText="1"/>
    </xf>
    <xf numFmtId="0" fontId="3" fillId="0" borderId="3" xfId="55" applyFont="1" applyBorder="1" applyAlignment="1">
      <alignment horizontal="center" vertical="center"/>
    </xf>
    <xf numFmtId="0" fontId="3" fillId="0" borderId="8" xfId="55" applyFont="1" applyBorder="1" applyAlignment="1">
      <alignment horizontal="center" vertical="center"/>
    </xf>
    <xf numFmtId="0" fontId="8" fillId="0" borderId="3" xfId="55" applyFont="1" applyBorder="1" applyAlignment="1">
      <alignment horizontal="center" vertical="center"/>
    </xf>
    <xf numFmtId="0" fontId="8" fillId="0" borderId="8" xfId="55" applyFont="1" applyBorder="1" applyAlignment="1">
      <alignment horizontal="center" vertical="center"/>
    </xf>
    <xf numFmtId="0" fontId="0" fillId="0" borderId="2" xfId="55" applyBorder="1" applyAlignment="1">
      <alignment horizontal="center"/>
    </xf>
    <xf numFmtId="0" fontId="5" fillId="0" borderId="7" xfId="55" applyFont="1" applyBorder="1" applyAlignment="1">
      <alignment horizontal="center" vertical="center"/>
    </xf>
    <xf numFmtId="0" fontId="0" fillId="0" borderId="0" xfId="55" applyAlignment="1">
      <alignment horizontal="left"/>
    </xf>
    <xf numFmtId="0" fontId="3" fillId="4" borderId="3" xfId="55" applyFont="1" applyFill="1" applyBorder="1" applyAlignment="1">
      <alignment horizontal="left" vertical="center"/>
    </xf>
    <xf numFmtId="0" fontId="3" fillId="4" borderId="4" xfId="55" applyFont="1" applyFill="1" applyBorder="1" applyAlignment="1">
      <alignment horizontal="left" vertical="center"/>
    </xf>
    <xf numFmtId="0" fontId="8" fillId="0" borderId="2" xfId="55" applyFont="1" applyBorder="1"/>
    <xf numFmtId="0" fontId="11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vertical="center"/>
    </xf>
    <xf numFmtId="10" fontId="8" fillId="0" borderId="2" xfId="55" applyNumberFormat="1" applyFont="1" applyBorder="1" applyAlignment="1">
      <alignment horizontal="center"/>
    </xf>
    <xf numFmtId="0" fontId="14" fillId="0" borderId="2" xfId="0" applyFont="1" applyFill="1" applyBorder="1" applyAlignment="1">
      <alignment horizontal="left" vertical="center" wrapText="1"/>
    </xf>
    <xf numFmtId="9" fontId="8" fillId="0" borderId="2" xfId="55" applyNumberFormat="1" applyFont="1" applyBorder="1" applyAlignment="1">
      <alignment horizontal="center"/>
    </xf>
    <xf numFmtId="0" fontId="8" fillId="0" borderId="2" xfId="55" applyFont="1" applyBorder="1" applyAlignment="1">
      <alignment horizontal="left"/>
    </xf>
    <xf numFmtId="0" fontId="7" fillId="0" borderId="5" xfId="55" applyFont="1" applyBorder="1" applyAlignment="1">
      <alignment horizontal="left" vertical="top" wrapText="1"/>
    </xf>
    <xf numFmtId="0" fontId="7" fillId="0" borderId="6" xfId="55" applyFont="1" applyBorder="1" applyAlignment="1">
      <alignment horizontal="left" vertical="top" wrapText="1"/>
    </xf>
    <xf numFmtId="0" fontId="4" fillId="4" borderId="3" xfId="55" applyFont="1" applyFill="1" applyBorder="1" applyAlignment="1">
      <alignment horizontal="center" vertical="center"/>
    </xf>
    <xf numFmtId="0" fontId="3" fillId="4" borderId="3" xfId="55" applyFont="1" applyFill="1" applyBorder="1" applyAlignment="1">
      <alignment vertical="center" wrapText="1"/>
    </xf>
    <xf numFmtId="0" fontId="3" fillId="4" borderId="3" xfId="55" applyFont="1" applyFill="1" applyBorder="1" applyAlignment="1">
      <alignment horizontal="center" vertical="center" wrapText="1"/>
    </xf>
    <xf numFmtId="0" fontId="4" fillId="4" borderId="4" xfId="55" applyFont="1" applyFill="1" applyBorder="1" applyAlignment="1">
      <alignment horizontal="center" vertical="center"/>
    </xf>
    <xf numFmtId="0" fontId="3" fillId="4" borderId="4" xfId="55" applyFont="1" applyFill="1" applyBorder="1" applyAlignment="1">
      <alignment vertical="center" wrapText="1"/>
    </xf>
    <xf numFmtId="0" fontId="3" fillId="4" borderId="4" xfId="55" applyFont="1" applyFill="1" applyBorder="1" applyAlignment="1">
      <alignment horizontal="center" vertical="center" wrapText="1"/>
    </xf>
    <xf numFmtId="0" fontId="5" fillId="0" borderId="5" xfId="55" applyFont="1" applyBorder="1" applyAlignment="1">
      <alignment horizontal="center" vertical="center"/>
    </xf>
    <xf numFmtId="0" fontId="7" fillId="0" borderId="7" xfId="55" applyFont="1" applyBorder="1" applyAlignment="1">
      <alignment horizontal="left" vertical="top" wrapText="1"/>
    </xf>
    <xf numFmtId="0" fontId="15" fillId="3" borderId="0" xfId="53" applyFont="1" applyFill="1"/>
    <xf numFmtId="49" fontId="15" fillId="3" borderId="0" xfId="53" applyNumberFormat="1" applyFont="1" applyFill="1"/>
    <xf numFmtId="0" fontId="16" fillId="3" borderId="0" xfId="53" applyFont="1" applyFill="1" applyBorder="1" applyAlignment="1">
      <alignment horizontal="center"/>
    </xf>
    <xf numFmtId="0" fontId="17" fillId="3" borderId="0" xfId="53" applyFont="1" applyFill="1" applyBorder="1" applyAlignment="1">
      <alignment horizontal="center"/>
    </xf>
    <xf numFmtId="0" fontId="18" fillId="3" borderId="9" xfId="52" applyFont="1" applyFill="1" applyBorder="1" applyAlignment="1">
      <alignment horizontal="left" vertical="center"/>
    </xf>
    <xf numFmtId="0" fontId="15" fillId="3" borderId="10" xfId="52" applyFont="1" applyFill="1" applyBorder="1" applyAlignment="1">
      <alignment horizontal="center" vertical="center"/>
    </xf>
    <xf numFmtId="0" fontId="18" fillId="3" borderId="10" xfId="52" applyFont="1" applyFill="1" applyBorder="1" applyAlignment="1">
      <alignment vertical="center"/>
    </xf>
    <xf numFmtId="0" fontId="18" fillId="3" borderId="11" xfId="53" applyFont="1" applyFill="1" applyBorder="1" applyAlignment="1" applyProtection="1">
      <alignment horizontal="center" vertical="center"/>
    </xf>
    <xf numFmtId="0" fontId="18" fillId="3" borderId="2" xfId="53" applyFont="1" applyFill="1" applyBorder="1" applyAlignment="1">
      <alignment horizontal="center" vertical="center"/>
    </xf>
    <xf numFmtId="0" fontId="19" fillId="0" borderId="7" xfId="56" applyFont="1" applyFill="1" applyBorder="1" applyAlignment="1">
      <alignment horizontal="center"/>
    </xf>
    <xf numFmtId="0" fontId="19" fillId="0" borderId="2" xfId="56" applyFont="1" applyFill="1" applyBorder="1" applyAlignment="1">
      <alignment horizontal="center"/>
    </xf>
    <xf numFmtId="0" fontId="20" fillId="0" borderId="2" xfId="56" applyFont="1" applyFill="1" applyBorder="1" applyAlignment="1">
      <alignment horizontal="center"/>
    </xf>
    <xf numFmtId="0" fontId="19" fillId="0" borderId="4" xfId="56" applyFont="1" applyFill="1" applyBorder="1" applyAlignment="1">
      <alignment horizontal="center"/>
    </xf>
    <xf numFmtId="176" fontId="21" fillId="0" borderId="2" xfId="56" applyNumberFormat="1" applyFont="1" applyFill="1" applyBorder="1" applyAlignment="1">
      <alignment horizontal="center"/>
    </xf>
    <xf numFmtId="0" fontId="20" fillId="0" borderId="2" xfId="0" applyFont="1" applyFill="1" applyBorder="1" applyAlignment="1">
      <alignment horizontal="center" vertical="center"/>
    </xf>
    <xf numFmtId="49" fontId="20" fillId="0" borderId="4" xfId="57" applyNumberFormat="1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/>
    </xf>
    <xf numFmtId="0" fontId="20" fillId="0" borderId="2" xfId="0" applyFont="1" applyFill="1" applyBorder="1" applyAlignment="1">
      <alignment horizontal="center"/>
    </xf>
    <xf numFmtId="177" fontId="21" fillId="0" borderId="2" xfId="56" applyNumberFormat="1" applyFont="1" applyFill="1" applyBorder="1" applyAlignment="1">
      <alignment horizontal="center"/>
    </xf>
    <xf numFmtId="0" fontId="20" fillId="0" borderId="5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/>
    </xf>
    <xf numFmtId="0" fontId="22" fillId="0" borderId="2" xfId="56" applyFont="1" applyFill="1" applyBorder="1" applyAlignment="1">
      <alignment horizontal="center"/>
    </xf>
    <xf numFmtId="176" fontId="23" fillId="3" borderId="2" xfId="54" applyNumberFormat="1" applyFont="1" applyFill="1" applyBorder="1" applyAlignment="1">
      <alignment horizontal="center"/>
    </xf>
    <xf numFmtId="176" fontId="24" fillId="0" borderId="2" xfId="54" applyNumberFormat="1" applyFont="1" applyFill="1" applyBorder="1" applyAlignment="1">
      <alignment horizontal="center"/>
    </xf>
    <xf numFmtId="176" fontId="23" fillId="0" borderId="2" xfId="54" applyNumberFormat="1" applyFont="1" applyFill="1" applyBorder="1" applyAlignment="1">
      <alignment horizontal="center"/>
    </xf>
    <xf numFmtId="176" fontId="21" fillId="0" borderId="3" xfId="56" applyNumberFormat="1" applyFont="1" applyFill="1" applyBorder="1" applyAlignment="1">
      <alignment horizontal="center"/>
    </xf>
    <xf numFmtId="49" fontId="20" fillId="0" borderId="2" xfId="57" applyNumberFormat="1" applyFont="1" applyFill="1" applyBorder="1" applyAlignment="1">
      <alignment horizontal="center" vertical="center"/>
    </xf>
    <xf numFmtId="176" fontId="23" fillId="0" borderId="3" xfId="54" applyNumberFormat="1" applyFont="1" applyFill="1" applyBorder="1" applyAlignment="1">
      <alignment horizontal="center"/>
    </xf>
    <xf numFmtId="0" fontId="19" fillId="0" borderId="3" xfId="56" applyFont="1" applyFill="1" applyBorder="1" applyAlignment="1">
      <alignment horizontal="center"/>
    </xf>
    <xf numFmtId="49" fontId="20" fillId="0" borderId="8" xfId="57" applyNumberFormat="1" applyFont="1" applyFill="1" applyBorder="1" applyAlignment="1">
      <alignment horizontal="center" vertical="center"/>
    </xf>
    <xf numFmtId="0" fontId="24" fillId="0" borderId="12" xfId="54" applyFont="1" applyFill="1" applyBorder="1" applyAlignment="1">
      <alignment horizontal="center"/>
    </xf>
    <xf numFmtId="176" fontId="23" fillId="0" borderId="12" xfId="54" applyNumberFormat="1" applyFont="1" applyFill="1" applyBorder="1" applyAlignment="1">
      <alignment horizontal="center"/>
    </xf>
    <xf numFmtId="0" fontId="24" fillId="0" borderId="12" xfId="56" applyFont="1" applyFill="1" applyBorder="1" applyAlignment="1">
      <alignment horizontal="center"/>
    </xf>
    <xf numFmtId="0" fontId="0" fillId="3" borderId="0" xfId="54" applyFont="1" applyFill="1">
      <alignment vertical="center"/>
    </xf>
    <xf numFmtId="49" fontId="17" fillId="3" borderId="0" xfId="53" applyNumberFormat="1" applyFont="1" applyFill="1" applyBorder="1" applyAlignment="1">
      <alignment horizontal="center"/>
    </xf>
    <xf numFmtId="0" fontId="15" fillId="3" borderId="13" xfId="53" applyFont="1" applyFill="1" applyBorder="1" applyAlignment="1">
      <alignment horizontal="center"/>
    </xf>
    <xf numFmtId="0" fontId="18" fillId="3" borderId="13" xfId="52" applyFont="1" applyFill="1" applyBorder="1" applyAlignment="1">
      <alignment horizontal="left" vertical="center"/>
    </xf>
    <xf numFmtId="49" fontId="15" fillId="3" borderId="13" xfId="52" applyNumberFormat="1" applyFont="1" applyFill="1" applyBorder="1" applyAlignment="1">
      <alignment horizontal="center" vertical="center"/>
    </xf>
    <xf numFmtId="49" fontId="15" fillId="3" borderId="14" xfId="52" applyNumberFormat="1" applyFont="1" applyFill="1" applyBorder="1" applyAlignment="1">
      <alignment horizontal="center" vertical="center"/>
    </xf>
    <xf numFmtId="0" fontId="15" fillId="3" borderId="2" xfId="53" applyFont="1" applyFill="1" applyBorder="1" applyAlignment="1">
      <alignment horizontal="center"/>
    </xf>
    <xf numFmtId="0" fontId="18" fillId="3" borderId="2" xfId="53" applyFont="1" applyFill="1" applyBorder="1" applyAlignment="1" applyProtection="1">
      <alignment horizontal="center" vertical="center"/>
    </xf>
    <xf numFmtId="49" fontId="18" fillId="3" borderId="2" xfId="53" applyNumberFormat="1" applyFont="1" applyFill="1" applyBorder="1" applyAlignment="1" applyProtection="1">
      <alignment horizontal="center" vertical="center"/>
    </xf>
    <xf numFmtId="49" fontId="18" fillId="3" borderId="5" xfId="53" applyNumberFormat="1" applyFont="1" applyFill="1" applyBorder="1" applyAlignment="1" applyProtection="1">
      <alignment horizontal="center" vertical="center"/>
    </xf>
    <xf numFmtId="0" fontId="15" fillId="3" borderId="2" xfId="53" applyFont="1" applyFill="1" applyBorder="1" applyAlignment="1" applyProtection="1">
      <alignment horizontal="center" vertical="center"/>
    </xf>
    <xf numFmtId="49" fontId="0" fillId="3" borderId="2" xfId="0" applyNumberFormat="1" applyFont="1" applyFill="1" applyBorder="1" applyAlignment="1">
      <alignment horizontal="center"/>
    </xf>
    <xf numFmtId="49" fontId="25" fillId="3" borderId="2" xfId="0" applyNumberFormat="1" applyFont="1" applyFill="1" applyBorder="1" applyAlignment="1">
      <alignment horizontal="center"/>
    </xf>
    <xf numFmtId="49" fontId="19" fillId="0" borderId="2" xfId="38" applyNumberFormat="1" applyFont="1" applyFill="1" applyBorder="1" applyAlignment="1">
      <alignment horizontal="center" vertical="center"/>
    </xf>
    <xf numFmtId="49" fontId="18" fillId="3" borderId="2" xfId="54" applyNumberFormat="1" applyFont="1" applyFill="1" applyBorder="1" applyAlignment="1">
      <alignment horizontal="center" vertical="center"/>
    </xf>
    <xf numFmtId="49" fontId="15" fillId="3" borderId="2" xfId="54" applyNumberFormat="1" applyFont="1" applyFill="1" applyBorder="1" applyAlignment="1">
      <alignment horizontal="center" vertical="center"/>
    </xf>
    <xf numFmtId="49" fontId="15" fillId="3" borderId="5" xfId="54" applyNumberFormat="1" applyFont="1" applyFill="1" applyBorder="1" applyAlignment="1">
      <alignment horizontal="center" vertical="center"/>
    </xf>
    <xf numFmtId="49" fontId="18" fillId="3" borderId="5" xfId="54" applyNumberFormat="1" applyFont="1" applyFill="1" applyBorder="1" applyAlignment="1">
      <alignment horizontal="center" vertical="center"/>
    </xf>
    <xf numFmtId="0" fontId="15" fillId="3" borderId="1" xfId="53" applyFont="1" applyFill="1" applyBorder="1" applyAlignment="1">
      <alignment horizontal="center"/>
    </xf>
    <xf numFmtId="0" fontId="0" fillId="3" borderId="1" xfId="54" applyFont="1" applyFill="1" applyBorder="1">
      <alignment vertical="center"/>
    </xf>
    <xf numFmtId="0" fontId="26" fillId="3" borderId="2" xfId="54" applyFont="1" applyFill="1" applyBorder="1">
      <alignment vertical="center"/>
    </xf>
    <xf numFmtId="49" fontId="26" fillId="3" borderId="2" xfId="54" applyNumberFormat="1" applyFont="1" applyFill="1" applyBorder="1">
      <alignment vertical="center"/>
    </xf>
    <xf numFmtId="0" fontId="18" fillId="3" borderId="0" xfId="53" applyFont="1" applyFill="1"/>
    <xf numFmtId="49" fontId="18" fillId="3" borderId="0" xfId="53" applyNumberFormat="1" applyFont="1" applyFill="1"/>
    <xf numFmtId="49" fontId="15" fillId="3" borderId="15" xfId="52" applyNumberFormat="1" applyFont="1" applyFill="1" applyBorder="1" applyAlignment="1">
      <alignment horizontal="center" vertical="center"/>
    </xf>
    <xf numFmtId="49" fontId="18" fillId="3" borderId="16" xfId="53" applyNumberFormat="1" applyFont="1" applyFill="1" applyBorder="1" applyAlignment="1" applyProtection="1">
      <alignment horizontal="center" vertical="center"/>
    </xf>
    <xf numFmtId="49" fontId="15" fillId="3" borderId="2" xfId="53" applyNumberFormat="1" applyFont="1" applyFill="1" applyBorder="1" applyAlignment="1">
      <alignment horizontal="center"/>
    </xf>
    <xf numFmtId="0" fontId="11" fillId="0" borderId="0" xfId="52" applyFill="1" applyAlignment="1">
      <alignment horizontal="left" vertical="center"/>
    </xf>
    <xf numFmtId="0" fontId="11" fillId="0" borderId="0" xfId="52" applyFill="1" applyBorder="1" applyAlignment="1">
      <alignment horizontal="left" vertical="center"/>
    </xf>
    <xf numFmtId="0" fontId="11" fillId="0" borderId="0" xfId="52" applyFont="1" applyFill="1" applyAlignment="1">
      <alignment horizontal="left" vertical="center"/>
    </xf>
    <xf numFmtId="0" fontId="27" fillId="0" borderId="17" xfId="52" applyFont="1" applyFill="1" applyBorder="1" applyAlignment="1">
      <alignment horizontal="center" vertical="top"/>
    </xf>
    <xf numFmtId="0" fontId="28" fillId="0" borderId="18" xfId="52" applyFont="1" applyFill="1" applyBorder="1" applyAlignment="1">
      <alignment horizontal="left" vertical="center"/>
    </xf>
    <xf numFmtId="0" fontId="23" fillId="0" borderId="19" xfId="52" applyFont="1" applyFill="1" applyBorder="1" applyAlignment="1">
      <alignment horizontal="center" vertical="center"/>
    </xf>
    <xf numFmtId="0" fontId="28" fillId="0" borderId="19" xfId="52" applyFont="1" applyFill="1" applyBorder="1" applyAlignment="1">
      <alignment horizontal="center" vertical="center"/>
    </xf>
    <xf numFmtId="0" fontId="29" fillId="0" borderId="19" xfId="52" applyFont="1" applyFill="1" applyBorder="1" applyAlignment="1">
      <alignment vertical="center"/>
    </xf>
    <xf numFmtId="0" fontId="28" fillId="0" borderId="19" xfId="52" applyFont="1" applyFill="1" applyBorder="1" applyAlignment="1">
      <alignment vertical="center"/>
    </xf>
    <xf numFmtId="0" fontId="29" fillId="0" borderId="19" xfId="52" applyFont="1" applyFill="1" applyBorder="1" applyAlignment="1">
      <alignment horizontal="center" vertical="center"/>
    </xf>
    <xf numFmtId="0" fontId="28" fillId="0" borderId="20" xfId="52" applyFont="1" applyFill="1" applyBorder="1" applyAlignment="1">
      <alignment vertical="center"/>
    </xf>
    <xf numFmtId="0" fontId="23" fillId="0" borderId="21" xfId="52" applyFont="1" applyFill="1" applyBorder="1" applyAlignment="1">
      <alignment horizontal="center" vertical="center"/>
    </xf>
    <xf numFmtId="0" fontId="28" fillId="0" borderId="21" xfId="52" applyFont="1" applyFill="1" applyBorder="1" applyAlignment="1">
      <alignment vertical="center"/>
    </xf>
    <xf numFmtId="58" fontId="29" fillId="0" borderId="21" xfId="52" applyNumberFormat="1" applyFont="1" applyFill="1" applyBorder="1" applyAlignment="1">
      <alignment horizontal="center" vertical="center" wrapText="1"/>
    </xf>
    <xf numFmtId="0" fontId="29" fillId="0" borderId="21" xfId="52" applyFont="1" applyFill="1" applyBorder="1" applyAlignment="1">
      <alignment horizontal="center" vertical="center" wrapText="1"/>
    </xf>
    <xf numFmtId="0" fontId="28" fillId="0" borderId="21" xfId="52" applyFont="1" applyFill="1" applyBorder="1" applyAlignment="1">
      <alignment horizontal="center" vertical="center"/>
    </xf>
    <xf numFmtId="0" fontId="28" fillId="0" borderId="20" xfId="52" applyFont="1" applyFill="1" applyBorder="1" applyAlignment="1">
      <alignment horizontal="left" vertical="center"/>
    </xf>
    <xf numFmtId="0" fontId="23" fillId="0" borderId="21" xfId="52" applyFont="1" applyFill="1" applyBorder="1" applyAlignment="1">
      <alignment horizontal="right" vertical="center"/>
    </xf>
    <xf numFmtId="0" fontId="28" fillId="0" borderId="21" xfId="52" applyFont="1" applyFill="1" applyBorder="1" applyAlignment="1">
      <alignment horizontal="left" vertical="center"/>
    </xf>
    <xf numFmtId="0" fontId="29" fillId="0" borderId="21" xfId="52" applyFont="1" applyFill="1" applyBorder="1" applyAlignment="1">
      <alignment horizontal="center" vertical="center"/>
    </xf>
    <xf numFmtId="0" fontId="28" fillId="0" borderId="22" xfId="52" applyFont="1" applyFill="1" applyBorder="1" applyAlignment="1">
      <alignment vertical="center"/>
    </xf>
    <xf numFmtId="0" fontId="23" fillId="0" borderId="23" xfId="52" applyFont="1" applyFill="1" applyBorder="1" applyAlignment="1">
      <alignment horizontal="right" vertical="center"/>
    </xf>
    <xf numFmtId="0" fontId="28" fillId="0" borderId="23" xfId="52" applyFont="1" applyFill="1" applyBorder="1" applyAlignment="1">
      <alignment vertical="center"/>
    </xf>
    <xf numFmtId="0" fontId="29" fillId="0" borderId="23" xfId="52" applyFont="1" applyFill="1" applyBorder="1" applyAlignment="1">
      <alignment vertical="center"/>
    </xf>
    <xf numFmtId="0" fontId="29" fillId="0" borderId="23" xfId="52" applyFont="1" applyFill="1" applyBorder="1" applyAlignment="1">
      <alignment horizontal="left" vertical="center"/>
    </xf>
    <xf numFmtId="0" fontId="28" fillId="0" borderId="23" xfId="52" applyFont="1" applyFill="1" applyBorder="1" applyAlignment="1">
      <alignment horizontal="left" vertical="center"/>
    </xf>
    <xf numFmtId="0" fontId="28" fillId="0" borderId="0" xfId="52" applyFont="1" applyFill="1" applyBorder="1" applyAlignment="1">
      <alignment vertical="center"/>
    </xf>
    <xf numFmtId="0" fontId="29" fillId="0" borderId="0" xfId="52" applyFont="1" applyFill="1" applyBorder="1" applyAlignment="1">
      <alignment vertical="center"/>
    </xf>
    <xf numFmtId="0" fontId="29" fillId="0" borderId="0" xfId="52" applyFont="1" applyFill="1" applyAlignment="1">
      <alignment horizontal="left" vertical="center"/>
    </xf>
    <xf numFmtId="0" fontId="28" fillId="0" borderId="18" xfId="52" applyFont="1" applyFill="1" applyBorder="1" applyAlignment="1">
      <alignment vertical="center"/>
    </xf>
    <xf numFmtId="0" fontId="28" fillId="0" borderId="24" xfId="52" applyFont="1" applyFill="1" applyBorder="1" applyAlignment="1">
      <alignment horizontal="left" vertical="center"/>
    </xf>
    <xf numFmtId="0" fontId="28" fillId="0" borderId="25" xfId="52" applyFont="1" applyFill="1" applyBorder="1" applyAlignment="1">
      <alignment horizontal="left" vertical="center"/>
    </xf>
    <xf numFmtId="0" fontId="29" fillId="0" borderId="21" xfId="52" applyFont="1" applyFill="1" applyBorder="1" applyAlignment="1">
      <alignment horizontal="left" vertical="center"/>
    </xf>
    <xf numFmtId="0" fontId="29" fillId="0" borderId="21" xfId="52" applyFont="1" applyFill="1" applyBorder="1" applyAlignment="1">
      <alignment vertical="center"/>
    </xf>
    <xf numFmtId="0" fontId="29" fillId="0" borderId="26" xfId="52" applyFont="1" applyFill="1" applyBorder="1" applyAlignment="1">
      <alignment horizontal="center" vertical="center"/>
    </xf>
    <xf numFmtId="0" fontId="29" fillId="0" borderId="27" xfId="52" applyFont="1" applyFill="1" applyBorder="1" applyAlignment="1">
      <alignment horizontal="center" vertical="center"/>
    </xf>
    <xf numFmtId="0" fontId="25" fillId="0" borderId="28" xfId="52" applyFont="1" applyFill="1" applyBorder="1" applyAlignment="1">
      <alignment horizontal="left" vertical="center"/>
    </xf>
    <xf numFmtId="0" fontId="25" fillId="0" borderId="27" xfId="52" applyFont="1" applyFill="1" applyBorder="1" applyAlignment="1">
      <alignment horizontal="left" vertical="center"/>
    </xf>
    <xf numFmtId="0" fontId="29" fillId="0" borderId="0" xfId="52" applyFont="1" applyFill="1" applyBorder="1" applyAlignment="1">
      <alignment horizontal="left" vertical="center"/>
    </xf>
    <xf numFmtId="0" fontId="28" fillId="0" borderId="19" xfId="52" applyFont="1" applyFill="1" applyBorder="1" applyAlignment="1">
      <alignment horizontal="left" vertical="center"/>
    </xf>
    <xf numFmtId="0" fontId="29" fillId="0" borderId="20" xfId="52" applyFont="1" applyFill="1" applyBorder="1" applyAlignment="1">
      <alignment horizontal="left" vertical="center"/>
    </xf>
    <xf numFmtId="0" fontId="29" fillId="0" borderId="28" xfId="52" applyFont="1" applyFill="1" applyBorder="1" applyAlignment="1">
      <alignment horizontal="left" vertical="center"/>
    </xf>
    <xf numFmtId="0" fontId="29" fillId="0" borderId="27" xfId="52" applyFont="1" applyFill="1" applyBorder="1" applyAlignment="1">
      <alignment horizontal="left" vertical="center"/>
    </xf>
    <xf numFmtId="0" fontId="29" fillId="0" borderId="20" xfId="52" applyFont="1" applyFill="1" applyBorder="1" applyAlignment="1">
      <alignment horizontal="left" vertical="center" wrapText="1"/>
    </xf>
    <xf numFmtId="0" fontId="29" fillId="0" borderId="21" xfId="52" applyFont="1" applyFill="1" applyBorder="1" applyAlignment="1">
      <alignment horizontal="left" vertical="center" wrapText="1"/>
    </xf>
    <xf numFmtId="0" fontId="28" fillId="0" borderId="22" xfId="52" applyFont="1" applyFill="1" applyBorder="1" applyAlignment="1">
      <alignment horizontal="left" vertical="center"/>
    </xf>
    <xf numFmtId="0" fontId="11" fillId="0" borderId="23" xfId="52" applyFill="1" applyBorder="1" applyAlignment="1">
      <alignment horizontal="center" vertical="center"/>
    </xf>
    <xf numFmtId="0" fontId="28" fillId="0" borderId="29" xfId="52" applyFont="1" applyFill="1" applyBorder="1" applyAlignment="1">
      <alignment horizontal="center" vertical="center"/>
    </xf>
    <xf numFmtId="0" fontId="28" fillId="0" borderId="30" xfId="52" applyFont="1" applyFill="1" applyBorder="1" applyAlignment="1">
      <alignment horizontal="left" vertical="center"/>
    </xf>
    <xf numFmtId="0" fontId="28" fillId="0" borderId="31" xfId="52" applyFont="1" applyFill="1" applyBorder="1" applyAlignment="1">
      <alignment horizontal="left" vertical="center"/>
    </xf>
    <xf numFmtId="0" fontId="28" fillId="0" borderId="32" xfId="52" applyFont="1" applyFill="1" applyBorder="1" applyAlignment="1">
      <alignment horizontal="left" vertical="center"/>
    </xf>
    <xf numFmtId="0" fontId="11" fillId="0" borderId="28" xfId="52" applyFont="1" applyFill="1" applyBorder="1" applyAlignment="1">
      <alignment horizontal="left" vertical="center"/>
    </xf>
    <xf numFmtId="0" fontId="11" fillId="0" borderId="27" xfId="52" applyFont="1" applyFill="1" applyBorder="1" applyAlignment="1">
      <alignment horizontal="left" vertical="center"/>
    </xf>
    <xf numFmtId="0" fontId="30" fillId="0" borderId="28" xfId="52" applyFont="1" applyFill="1" applyBorder="1" applyAlignment="1">
      <alignment horizontal="left" vertical="center"/>
    </xf>
    <xf numFmtId="0" fontId="29" fillId="0" borderId="33" xfId="52" applyFont="1" applyFill="1" applyBorder="1" applyAlignment="1">
      <alignment horizontal="left" vertical="center"/>
    </xf>
    <xf numFmtId="0" fontId="29" fillId="0" borderId="34" xfId="52" applyFont="1" applyFill="1" applyBorder="1" applyAlignment="1">
      <alignment horizontal="left" vertical="center"/>
    </xf>
    <xf numFmtId="0" fontId="25" fillId="0" borderId="18" xfId="52" applyFont="1" applyFill="1" applyBorder="1" applyAlignment="1">
      <alignment horizontal="left" vertical="center"/>
    </xf>
    <xf numFmtId="0" fontId="25" fillId="0" borderId="19" xfId="52" applyFont="1" applyFill="1" applyBorder="1" applyAlignment="1">
      <alignment horizontal="left" vertical="center"/>
    </xf>
    <xf numFmtId="0" fontId="28" fillId="0" borderId="26" xfId="52" applyFont="1" applyFill="1" applyBorder="1" applyAlignment="1">
      <alignment horizontal="left" vertical="center"/>
    </xf>
    <xf numFmtId="0" fontId="28" fillId="0" borderId="35" xfId="52" applyFont="1" applyFill="1" applyBorder="1" applyAlignment="1">
      <alignment horizontal="left" vertical="center"/>
    </xf>
    <xf numFmtId="0" fontId="29" fillId="0" borderId="23" xfId="52" applyFont="1" applyFill="1" applyBorder="1" applyAlignment="1">
      <alignment horizontal="center" vertical="center"/>
    </xf>
    <xf numFmtId="177" fontId="29" fillId="0" borderId="23" xfId="52" applyNumberFormat="1" applyFont="1" applyFill="1" applyBorder="1" applyAlignment="1">
      <alignment vertical="center"/>
    </xf>
    <xf numFmtId="0" fontId="28" fillId="0" borderId="23" xfId="52" applyFont="1" applyFill="1" applyBorder="1" applyAlignment="1">
      <alignment horizontal="center" vertical="center"/>
    </xf>
    <xf numFmtId="0" fontId="29" fillId="0" borderId="36" xfId="52" applyFont="1" applyFill="1" applyBorder="1" applyAlignment="1">
      <alignment horizontal="center" vertical="center"/>
    </xf>
    <xf numFmtId="0" fontId="28" fillId="0" borderId="37" xfId="52" applyFont="1" applyFill="1" applyBorder="1" applyAlignment="1">
      <alignment horizontal="center" vertical="center"/>
    </xf>
    <xf numFmtId="0" fontId="29" fillId="0" borderId="37" xfId="52" applyFont="1" applyFill="1" applyBorder="1" applyAlignment="1">
      <alignment horizontal="left" vertical="center"/>
    </xf>
    <xf numFmtId="0" fontId="29" fillId="0" borderId="38" xfId="52" applyFont="1" applyFill="1" applyBorder="1" applyAlignment="1">
      <alignment horizontal="left" vertical="center"/>
    </xf>
    <xf numFmtId="0" fontId="28" fillId="0" borderId="39" xfId="52" applyFont="1" applyFill="1" applyBorder="1" applyAlignment="1">
      <alignment horizontal="left" vertical="center"/>
    </xf>
    <xf numFmtId="0" fontId="29" fillId="0" borderId="40" xfId="52" applyFont="1" applyFill="1" applyBorder="1" applyAlignment="1">
      <alignment horizontal="center" vertical="center"/>
    </xf>
    <xf numFmtId="0" fontId="25" fillId="0" borderId="40" xfId="52" applyFont="1" applyFill="1" applyBorder="1" applyAlignment="1">
      <alignment horizontal="left" vertical="center"/>
    </xf>
    <xf numFmtId="0" fontId="28" fillId="0" borderId="36" xfId="52" applyFont="1" applyFill="1" applyBorder="1" applyAlignment="1">
      <alignment horizontal="left" vertical="center"/>
    </xf>
    <xf numFmtId="0" fontId="28" fillId="0" borderId="37" xfId="52" applyFont="1" applyFill="1" applyBorder="1" applyAlignment="1">
      <alignment horizontal="left" vertical="center"/>
    </xf>
    <xf numFmtId="0" fontId="29" fillId="0" borderId="40" xfId="52" applyFont="1" applyFill="1" applyBorder="1" applyAlignment="1">
      <alignment horizontal="left" vertical="center"/>
    </xf>
    <xf numFmtId="0" fontId="29" fillId="0" borderId="37" xfId="52" applyFont="1" applyFill="1" applyBorder="1" applyAlignment="1">
      <alignment horizontal="left" vertical="center" wrapText="1"/>
    </xf>
    <xf numFmtId="0" fontId="11" fillId="0" borderId="38" xfId="52" applyFill="1" applyBorder="1" applyAlignment="1">
      <alignment horizontal="center" vertical="center"/>
    </xf>
    <xf numFmtId="0" fontId="28" fillId="0" borderId="41" xfId="52" applyFont="1" applyFill="1" applyBorder="1" applyAlignment="1">
      <alignment horizontal="left" vertical="center"/>
    </xf>
    <xf numFmtId="0" fontId="11" fillId="0" borderId="40" xfId="52" applyFont="1" applyFill="1" applyBorder="1" applyAlignment="1">
      <alignment horizontal="left" vertical="center"/>
    </xf>
    <xf numFmtId="0" fontId="29" fillId="0" borderId="42" xfId="52" applyFont="1" applyFill="1" applyBorder="1" applyAlignment="1">
      <alignment horizontal="left" vertical="center"/>
    </xf>
    <xf numFmtId="0" fontId="25" fillId="0" borderId="36" xfId="52" applyFont="1" applyFill="1" applyBorder="1" applyAlignment="1">
      <alignment horizontal="left" vertical="center"/>
    </xf>
    <xf numFmtId="0" fontId="29" fillId="0" borderId="38" xfId="52" applyFont="1" applyFill="1" applyBorder="1" applyAlignment="1">
      <alignment horizontal="center" vertical="center"/>
    </xf>
    <xf numFmtId="0" fontId="19" fillId="0" borderId="2" xfId="0" applyNumberFormat="1" applyFont="1" applyFill="1" applyBorder="1" applyAlignment="1">
      <alignment horizontal="center"/>
    </xf>
    <xf numFmtId="0" fontId="18" fillId="3" borderId="0" xfId="53" applyFont="1" applyFill="1" applyBorder="1" applyAlignment="1">
      <alignment horizontal="center"/>
    </xf>
    <xf numFmtId="0" fontId="15" fillId="3" borderId="0" xfId="53" applyFont="1" applyFill="1" applyBorder="1" applyAlignment="1">
      <alignment horizontal="center"/>
    </xf>
    <xf numFmtId="0" fontId="24" fillId="0" borderId="2" xfId="54" applyFont="1" applyFill="1" applyBorder="1" applyAlignment="1">
      <alignment horizontal="center"/>
    </xf>
    <xf numFmtId="0" fontId="19" fillId="0" borderId="11" xfId="56" applyFont="1" applyFill="1" applyBorder="1" applyAlignment="1">
      <alignment horizontal="center"/>
    </xf>
    <xf numFmtId="0" fontId="15" fillId="3" borderId="10" xfId="53" applyFont="1" applyFill="1" applyBorder="1" applyAlignment="1"/>
    <xf numFmtId="0" fontId="18" fillId="3" borderId="10" xfId="52" applyFont="1" applyFill="1" applyBorder="1" applyAlignment="1">
      <alignment horizontal="left" vertical="center"/>
    </xf>
    <xf numFmtId="0" fontId="15" fillId="3" borderId="43" xfId="52" applyFont="1" applyFill="1" applyBorder="1" applyAlignment="1">
      <alignment horizontal="center" vertical="center"/>
    </xf>
    <xf numFmtId="0" fontId="15" fillId="3" borderId="2" xfId="53" applyFont="1" applyFill="1" applyBorder="1" applyAlignment="1"/>
    <xf numFmtId="0" fontId="18" fillId="3" borderId="44" xfId="53" applyFont="1" applyFill="1" applyBorder="1" applyAlignment="1" applyProtection="1">
      <alignment horizontal="center" vertical="center"/>
    </xf>
    <xf numFmtId="0" fontId="15" fillId="3" borderId="44" xfId="53" applyFont="1" applyFill="1" applyBorder="1" applyAlignment="1" applyProtection="1">
      <alignment horizontal="center" vertical="center"/>
    </xf>
    <xf numFmtId="0" fontId="19" fillId="0" borderId="44" xfId="56" applyFont="1" applyFill="1" applyBorder="1" applyAlignment="1">
      <alignment horizontal="center"/>
    </xf>
    <xf numFmtId="49" fontId="15" fillId="3" borderId="44" xfId="54" applyNumberFormat="1" applyFont="1" applyFill="1" applyBorder="1" applyAlignment="1">
      <alignment horizontal="center" vertical="center"/>
    </xf>
    <xf numFmtId="49" fontId="31" fillId="3" borderId="2" xfId="54" applyNumberFormat="1" applyFont="1" applyFill="1" applyBorder="1" applyAlignment="1">
      <alignment horizontal="center" vertical="center"/>
    </xf>
    <xf numFmtId="14" fontId="32" fillId="3" borderId="0" xfId="53" applyNumberFormat="1" applyFont="1" applyFill="1"/>
    <xf numFmtId="14" fontId="18" fillId="3" borderId="0" xfId="53" applyNumberFormat="1" applyFont="1" applyFill="1"/>
    <xf numFmtId="0" fontId="11" fillId="0" borderId="0" xfId="52" applyFont="1" applyAlignment="1">
      <alignment horizontal="left" vertical="center"/>
    </xf>
    <xf numFmtId="0" fontId="33" fillId="0" borderId="17" xfId="52" applyFont="1" applyBorder="1" applyAlignment="1">
      <alignment horizontal="center" vertical="top"/>
    </xf>
    <xf numFmtId="0" fontId="30" fillId="0" borderId="45" xfId="52" applyFont="1" applyBorder="1" applyAlignment="1">
      <alignment horizontal="left" vertical="center"/>
    </xf>
    <xf numFmtId="0" fontId="23" fillId="0" borderId="46" xfId="52" applyFont="1" applyBorder="1" applyAlignment="1">
      <alignment horizontal="center" vertical="center"/>
    </xf>
    <xf numFmtId="0" fontId="30" fillId="0" borderId="46" xfId="52" applyFont="1" applyBorder="1" applyAlignment="1">
      <alignment horizontal="center" vertical="center"/>
    </xf>
    <xf numFmtId="0" fontId="25" fillId="0" borderId="46" xfId="52" applyFont="1" applyBorder="1" applyAlignment="1">
      <alignment horizontal="left" vertical="center"/>
    </xf>
    <xf numFmtId="0" fontId="25" fillId="0" borderId="18" xfId="52" applyFont="1" applyBorder="1" applyAlignment="1">
      <alignment horizontal="center" vertical="center"/>
    </xf>
    <xf numFmtId="0" fontId="25" fillId="0" borderId="19" xfId="52" applyFont="1" applyBorder="1" applyAlignment="1">
      <alignment horizontal="center" vertical="center"/>
    </xf>
    <xf numFmtId="0" fontId="25" fillId="0" borderId="36" xfId="52" applyFont="1" applyBorder="1" applyAlignment="1">
      <alignment horizontal="center" vertical="center"/>
    </xf>
    <xf numFmtId="0" fontId="30" fillId="0" borderId="18" xfId="52" applyFont="1" applyBorder="1" applyAlignment="1">
      <alignment horizontal="center" vertical="center"/>
    </xf>
    <xf numFmtId="0" fontId="30" fillId="0" borderId="19" xfId="52" applyFont="1" applyBorder="1" applyAlignment="1">
      <alignment horizontal="center" vertical="center"/>
    </xf>
    <xf numFmtId="0" fontId="30" fillId="0" borderId="36" xfId="52" applyFont="1" applyBorder="1" applyAlignment="1">
      <alignment horizontal="center" vertical="center"/>
    </xf>
    <xf numFmtId="0" fontId="25" fillId="0" borderId="20" xfId="52" applyFont="1" applyBorder="1" applyAlignment="1">
      <alignment horizontal="left" vertical="center"/>
    </xf>
    <xf numFmtId="0" fontId="23" fillId="0" borderId="21" xfId="52" applyFont="1" applyBorder="1" applyAlignment="1">
      <alignment horizontal="left" vertical="center"/>
    </xf>
    <xf numFmtId="0" fontId="23" fillId="0" borderId="37" xfId="52" applyFont="1" applyBorder="1" applyAlignment="1">
      <alignment horizontal="left" vertical="center"/>
    </xf>
    <xf numFmtId="0" fontId="25" fillId="0" borderId="21" xfId="52" applyFont="1" applyBorder="1" applyAlignment="1">
      <alignment horizontal="left" vertical="center"/>
    </xf>
    <xf numFmtId="14" fontId="23" fillId="0" borderId="21" xfId="52" applyNumberFormat="1" applyFont="1" applyBorder="1" applyAlignment="1">
      <alignment horizontal="center" vertical="center"/>
    </xf>
    <xf numFmtId="14" fontId="23" fillId="0" borderId="37" xfId="52" applyNumberFormat="1" applyFont="1" applyBorder="1" applyAlignment="1">
      <alignment horizontal="center" vertical="center"/>
    </xf>
    <xf numFmtId="0" fontId="25" fillId="0" borderId="20" xfId="52" applyFont="1" applyBorder="1" applyAlignment="1">
      <alignment vertical="center"/>
    </xf>
    <xf numFmtId="0" fontId="23" fillId="0" borderId="21" xfId="52" applyFont="1" applyBorder="1" applyAlignment="1">
      <alignment vertical="center"/>
    </xf>
    <xf numFmtId="0" fontId="23" fillId="0" borderId="37" xfId="52" applyFont="1" applyBorder="1" applyAlignment="1">
      <alignment vertical="center"/>
    </xf>
    <xf numFmtId="0" fontId="25" fillId="0" borderId="21" xfId="52" applyFont="1" applyBorder="1" applyAlignment="1">
      <alignment vertical="center"/>
    </xf>
    <xf numFmtId="14" fontId="23" fillId="0" borderId="21" xfId="52" applyNumberFormat="1" applyFont="1" applyFill="1" applyBorder="1" applyAlignment="1">
      <alignment horizontal="center" vertical="center"/>
    </xf>
    <xf numFmtId="14" fontId="23" fillId="0" borderId="37" xfId="52" applyNumberFormat="1" applyFont="1" applyFill="1" applyBorder="1" applyAlignment="1">
      <alignment horizontal="center" vertical="center"/>
    </xf>
    <xf numFmtId="0" fontId="25" fillId="0" borderId="20" xfId="52" applyFont="1" applyBorder="1" applyAlignment="1">
      <alignment horizontal="center" vertical="center"/>
    </xf>
    <xf numFmtId="0" fontId="23" fillId="0" borderId="26" xfId="52" applyFont="1" applyBorder="1" applyAlignment="1">
      <alignment horizontal="left" vertical="center"/>
    </xf>
    <xf numFmtId="0" fontId="23" fillId="0" borderId="40" xfId="52" applyFont="1" applyBorder="1" applyAlignment="1">
      <alignment horizontal="left" vertical="center"/>
    </xf>
    <xf numFmtId="0" fontId="11" fillId="0" borderId="21" xfId="52" applyFont="1" applyBorder="1" applyAlignment="1">
      <alignment vertical="center"/>
    </xf>
    <xf numFmtId="0" fontId="23" fillId="0" borderId="20" xfId="52" applyFont="1" applyBorder="1" applyAlignment="1">
      <alignment horizontal="left" vertical="center"/>
    </xf>
    <xf numFmtId="0" fontId="34" fillId="0" borderId="22" xfId="52" applyFont="1" applyBorder="1" applyAlignment="1">
      <alignment vertical="center"/>
    </xf>
    <xf numFmtId="0" fontId="23" fillId="0" borderId="23" xfId="52" applyFont="1" applyBorder="1" applyAlignment="1">
      <alignment horizontal="center" vertical="center"/>
    </xf>
    <xf numFmtId="0" fontId="23" fillId="0" borderId="38" xfId="52" applyFont="1" applyBorder="1" applyAlignment="1">
      <alignment horizontal="center" vertical="center"/>
    </xf>
    <xf numFmtId="0" fontId="25" fillId="0" borderId="22" xfId="52" applyFont="1" applyBorder="1" applyAlignment="1">
      <alignment horizontal="left" vertical="center"/>
    </xf>
    <xf numFmtId="0" fontId="25" fillId="0" borderId="23" xfId="52" applyFont="1" applyBorder="1" applyAlignment="1">
      <alignment horizontal="left" vertical="center"/>
    </xf>
    <xf numFmtId="14" fontId="23" fillId="0" borderId="23" xfId="52" applyNumberFormat="1" applyFont="1" applyFill="1" applyBorder="1" applyAlignment="1">
      <alignment horizontal="center" vertical="center"/>
    </xf>
    <xf numFmtId="14" fontId="23" fillId="0" borderId="38" xfId="52" applyNumberFormat="1" applyFont="1" applyFill="1" applyBorder="1" applyAlignment="1">
      <alignment horizontal="center" vertical="center"/>
    </xf>
    <xf numFmtId="0" fontId="30" fillId="0" borderId="0" xfId="52" applyFont="1" applyBorder="1" applyAlignment="1">
      <alignment horizontal="left" vertical="center"/>
    </xf>
    <xf numFmtId="0" fontId="25" fillId="0" borderId="18" xfId="52" applyFont="1" applyBorder="1" applyAlignment="1">
      <alignment vertical="center"/>
    </xf>
    <xf numFmtId="0" fontId="11" fillId="0" borderId="19" xfId="52" applyFont="1" applyBorder="1" applyAlignment="1">
      <alignment horizontal="left" vertical="center"/>
    </xf>
    <xf numFmtId="0" fontId="23" fillId="0" borderId="19" xfId="52" applyFont="1" applyBorder="1" applyAlignment="1">
      <alignment horizontal="left" vertical="center"/>
    </xf>
    <xf numFmtId="0" fontId="11" fillId="0" borderId="19" xfId="52" applyFont="1" applyBorder="1" applyAlignment="1">
      <alignment vertical="center"/>
    </xf>
    <xf numFmtId="0" fontId="25" fillId="0" borderId="19" xfId="52" applyFont="1" applyBorder="1" applyAlignment="1">
      <alignment vertical="center"/>
    </xf>
    <xf numFmtId="0" fontId="11" fillId="0" borderId="21" xfId="52" applyFont="1" applyBorder="1" applyAlignment="1">
      <alignment horizontal="left" vertical="center"/>
    </xf>
    <xf numFmtId="0" fontId="25" fillId="0" borderId="0" xfId="52" applyFont="1" applyBorder="1" applyAlignment="1">
      <alignment horizontal="left" vertical="center"/>
    </xf>
    <xf numFmtId="0" fontId="29" fillId="0" borderId="18" xfId="52" applyFont="1" applyBorder="1" applyAlignment="1">
      <alignment horizontal="left" vertical="center"/>
    </xf>
    <xf numFmtId="0" fontId="29" fillId="0" borderId="19" xfId="52" applyFont="1" applyBorder="1" applyAlignment="1">
      <alignment horizontal="left" vertical="center"/>
    </xf>
    <xf numFmtId="0" fontId="29" fillId="0" borderId="28" xfId="52" applyFont="1" applyBorder="1" applyAlignment="1">
      <alignment horizontal="left" vertical="center"/>
    </xf>
    <xf numFmtId="0" fontId="29" fillId="0" borderId="27" xfId="52" applyFont="1" applyBorder="1" applyAlignment="1">
      <alignment horizontal="left" vertical="center"/>
    </xf>
    <xf numFmtId="0" fontId="29" fillId="0" borderId="35" xfId="52" applyFont="1" applyBorder="1" applyAlignment="1">
      <alignment horizontal="left" vertical="center"/>
    </xf>
    <xf numFmtId="0" fontId="29" fillId="0" borderId="26" xfId="52" applyFont="1" applyBorder="1" applyAlignment="1">
      <alignment horizontal="left" vertical="center"/>
    </xf>
    <xf numFmtId="0" fontId="23" fillId="0" borderId="22" xfId="52" applyFont="1" applyBorder="1" applyAlignment="1">
      <alignment horizontal="left" vertical="center"/>
    </xf>
    <xf numFmtId="0" fontId="23" fillId="0" borderId="23" xfId="52" applyFont="1" applyBorder="1" applyAlignment="1">
      <alignment horizontal="left" vertical="center"/>
    </xf>
    <xf numFmtId="0" fontId="30" fillId="0" borderId="0" xfId="0" applyFont="1" applyBorder="1" applyAlignment="1">
      <alignment horizontal="left" vertical="center"/>
    </xf>
    <xf numFmtId="0" fontId="25" fillId="0" borderId="20" xfId="52" applyFont="1" applyFill="1" applyBorder="1" applyAlignment="1">
      <alignment horizontal="left" vertical="center"/>
    </xf>
    <xf numFmtId="0" fontId="23" fillId="0" borderId="21" xfId="52" applyFont="1" applyFill="1" applyBorder="1" applyAlignment="1">
      <alignment horizontal="left" vertical="center"/>
    </xf>
    <xf numFmtId="0" fontId="25" fillId="0" borderId="22" xfId="52" applyFont="1" applyBorder="1" applyAlignment="1">
      <alignment horizontal="center" vertical="center"/>
    </xf>
    <xf numFmtId="0" fontId="25" fillId="0" borderId="23" xfId="52" applyFont="1" applyBorder="1" applyAlignment="1">
      <alignment horizontal="center" vertical="center"/>
    </xf>
    <xf numFmtId="0" fontId="25" fillId="0" borderId="21" xfId="52" applyFont="1" applyBorder="1" applyAlignment="1">
      <alignment horizontal="center" vertical="center"/>
    </xf>
    <xf numFmtId="0" fontId="28" fillId="0" borderId="21" xfId="52" applyFont="1" applyBorder="1" applyAlignment="1">
      <alignment horizontal="left" vertical="center"/>
    </xf>
    <xf numFmtId="0" fontId="25" fillId="0" borderId="33" xfId="52" applyFont="1" applyFill="1" applyBorder="1" applyAlignment="1">
      <alignment horizontal="left" vertical="center"/>
    </xf>
    <xf numFmtId="0" fontId="25" fillId="0" borderId="34" xfId="52" applyFont="1" applyFill="1" applyBorder="1" applyAlignment="1">
      <alignment horizontal="left" vertical="center"/>
    </xf>
    <xf numFmtId="0" fontId="30" fillId="0" borderId="0" xfId="52" applyFont="1" applyFill="1" applyBorder="1" applyAlignment="1">
      <alignment horizontal="left" vertical="center"/>
    </xf>
    <xf numFmtId="0" fontId="23" fillId="0" borderId="30" xfId="52" applyFont="1" applyFill="1" applyBorder="1" applyAlignment="1">
      <alignment horizontal="left" vertical="center"/>
    </xf>
    <xf numFmtId="0" fontId="23" fillId="0" borderId="25" xfId="52" applyFont="1" applyFill="1" applyBorder="1" applyAlignment="1">
      <alignment horizontal="left" vertical="center"/>
    </xf>
    <xf numFmtId="0" fontId="23" fillId="0" borderId="28" xfId="52" applyFont="1" applyFill="1" applyBorder="1" applyAlignment="1">
      <alignment horizontal="left" vertical="center"/>
    </xf>
    <xf numFmtId="0" fontId="23" fillId="0" borderId="27" xfId="52" applyFont="1" applyFill="1" applyBorder="1" applyAlignment="1">
      <alignment horizontal="left" vertical="center"/>
    </xf>
    <xf numFmtId="0" fontId="25" fillId="0" borderId="28" xfId="52" applyFont="1" applyBorder="1" applyAlignment="1">
      <alignment horizontal="left" vertical="center"/>
    </xf>
    <xf numFmtId="0" fontId="25" fillId="0" borderId="27" xfId="52" applyFont="1" applyBorder="1" applyAlignment="1">
      <alignment horizontal="left" vertical="center"/>
    </xf>
    <xf numFmtId="0" fontId="30" fillId="0" borderId="47" xfId="52" applyFont="1" applyBorder="1" applyAlignment="1">
      <alignment vertical="center"/>
    </xf>
    <xf numFmtId="0" fontId="23" fillId="0" borderId="48" xfId="52" applyFont="1" applyBorder="1" applyAlignment="1">
      <alignment horizontal="center" vertical="center"/>
    </xf>
    <xf numFmtId="0" fontId="30" fillId="0" borderId="48" xfId="52" applyFont="1" applyBorder="1" applyAlignment="1">
      <alignment vertical="center"/>
    </xf>
    <xf numFmtId="0" fontId="23" fillId="0" borderId="48" xfId="52" applyFont="1" applyBorder="1" applyAlignment="1">
      <alignment vertical="center"/>
    </xf>
    <xf numFmtId="58" fontId="11" fillId="0" borderId="48" xfId="52" applyNumberFormat="1" applyFont="1" applyBorder="1" applyAlignment="1">
      <alignment vertical="center"/>
    </xf>
    <xf numFmtId="0" fontId="30" fillId="0" borderId="48" xfId="52" applyFont="1" applyBorder="1" applyAlignment="1">
      <alignment horizontal="center" vertical="center"/>
    </xf>
    <xf numFmtId="0" fontId="30" fillId="0" borderId="49" xfId="52" applyFont="1" applyFill="1" applyBorder="1" applyAlignment="1">
      <alignment horizontal="left" vertical="center"/>
    </xf>
    <xf numFmtId="0" fontId="30" fillId="0" borderId="48" xfId="52" applyFont="1" applyFill="1" applyBorder="1" applyAlignment="1">
      <alignment horizontal="left" vertical="center"/>
    </xf>
    <xf numFmtId="0" fontId="30" fillId="0" borderId="50" xfId="52" applyFont="1" applyFill="1" applyBorder="1" applyAlignment="1">
      <alignment horizontal="center" vertical="center"/>
    </xf>
    <xf numFmtId="0" fontId="30" fillId="0" borderId="51" xfId="52" applyFont="1" applyFill="1" applyBorder="1" applyAlignment="1">
      <alignment horizontal="center" vertical="center"/>
    </xf>
    <xf numFmtId="0" fontId="30" fillId="0" borderId="22" xfId="52" applyFont="1" applyFill="1" applyBorder="1" applyAlignment="1">
      <alignment horizontal="center" vertical="center"/>
    </xf>
    <xf numFmtId="0" fontId="30" fillId="0" borderId="23" xfId="52" applyFont="1" applyFill="1" applyBorder="1" applyAlignment="1">
      <alignment horizontal="center" vertical="center"/>
    </xf>
    <xf numFmtId="0" fontId="11" fillId="0" borderId="46" xfId="52" applyFont="1" applyBorder="1" applyAlignment="1">
      <alignment horizontal="center" vertical="center"/>
    </xf>
    <xf numFmtId="0" fontId="11" fillId="0" borderId="52" xfId="52" applyFont="1" applyBorder="1" applyAlignment="1">
      <alignment horizontal="center" vertical="center"/>
    </xf>
    <xf numFmtId="0" fontId="25" fillId="0" borderId="37" xfId="52" applyFont="1" applyBorder="1" applyAlignment="1">
      <alignment horizontal="center" vertical="center"/>
    </xf>
    <xf numFmtId="0" fontId="25" fillId="0" borderId="38" xfId="52" applyFont="1" applyBorder="1" applyAlignment="1">
      <alignment horizontal="left" vertical="center"/>
    </xf>
    <xf numFmtId="0" fontId="23" fillId="0" borderId="36" xfId="52" applyFont="1" applyBorder="1" applyAlignment="1">
      <alignment horizontal="left" vertical="center"/>
    </xf>
    <xf numFmtId="0" fontId="28" fillId="0" borderId="19" xfId="52" applyFont="1" applyBorder="1" applyAlignment="1">
      <alignment horizontal="left" vertical="center"/>
    </xf>
    <xf numFmtId="0" fontId="28" fillId="0" borderId="36" xfId="52" applyFont="1" applyBorder="1" applyAlignment="1">
      <alignment horizontal="left" vertical="center"/>
    </xf>
    <xf numFmtId="0" fontId="28" fillId="0" borderId="26" xfId="52" applyFont="1" applyBorder="1" applyAlignment="1">
      <alignment horizontal="left" vertical="center"/>
    </xf>
    <xf numFmtId="0" fontId="28" fillId="0" borderId="27" xfId="52" applyFont="1" applyBorder="1" applyAlignment="1">
      <alignment horizontal="left" vertical="center"/>
    </xf>
    <xf numFmtId="0" fontId="28" fillId="0" borderId="40" xfId="52" applyFont="1" applyBorder="1" applyAlignment="1">
      <alignment horizontal="left" vertical="center"/>
    </xf>
    <xf numFmtId="0" fontId="23" fillId="0" borderId="38" xfId="52" applyFont="1" applyBorder="1" applyAlignment="1">
      <alignment horizontal="left" vertical="center"/>
    </xf>
    <xf numFmtId="0" fontId="23" fillId="0" borderId="37" xfId="52" applyFont="1" applyFill="1" applyBorder="1" applyAlignment="1">
      <alignment horizontal="left" vertical="center"/>
    </xf>
    <xf numFmtId="0" fontId="25" fillId="0" borderId="38" xfId="52" applyFont="1" applyBorder="1" applyAlignment="1">
      <alignment horizontal="center" vertical="center"/>
    </xf>
    <xf numFmtId="0" fontId="28" fillId="0" borderId="37" xfId="52" applyFont="1" applyBorder="1" applyAlignment="1">
      <alignment horizontal="left" vertical="center"/>
    </xf>
    <xf numFmtId="0" fontId="25" fillId="0" borderId="42" xfId="52" applyFont="1" applyFill="1" applyBorder="1" applyAlignment="1">
      <alignment horizontal="left" vertical="center"/>
    </xf>
    <xf numFmtId="0" fontId="23" fillId="0" borderId="39" xfId="52" applyFont="1" applyFill="1" applyBorder="1" applyAlignment="1">
      <alignment horizontal="left" vertical="center"/>
    </xf>
    <xf numFmtId="0" fontId="23" fillId="0" borderId="40" xfId="52" applyFont="1" applyFill="1" applyBorder="1" applyAlignment="1">
      <alignment horizontal="left" vertical="center"/>
    </xf>
    <xf numFmtId="0" fontId="25" fillId="0" borderId="40" xfId="52" applyFont="1" applyBorder="1" applyAlignment="1">
      <alignment horizontal="left" vertical="center"/>
    </xf>
    <xf numFmtId="0" fontId="23" fillId="0" borderId="53" xfId="52" applyFont="1" applyBorder="1" applyAlignment="1">
      <alignment horizontal="center" vertical="center"/>
    </xf>
    <xf numFmtId="0" fontId="30" fillId="0" borderId="54" xfId="52" applyFont="1" applyFill="1" applyBorder="1" applyAlignment="1">
      <alignment horizontal="left" vertical="center"/>
    </xf>
    <xf numFmtId="0" fontId="30" fillId="0" borderId="55" xfId="52" applyFont="1" applyFill="1" applyBorder="1" applyAlignment="1">
      <alignment horizontal="center" vertical="center"/>
    </xf>
    <xf numFmtId="0" fontId="30" fillId="0" borderId="38" xfId="52" applyFont="1" applyFill="1" applyBorder="1" applyAlignment="1">
      <alignment horizontal="center" vertical="center"/>
    </xf>
    <xf numFmtId="0" fontId="11" fillId="0" borderId="48" xfId="52" applyFont="1" applyBorder="1" applyAlignment="1">
      <alignment horizontal="center" vertical="center"/>
    </xf>
    <xf numFmtId="0" fontId="11" fillId="0" borderId="53" xfId="52" applyFont="1" applyBorder="1" applyAlignment="1">
      <alignment horizontal="center" vertical="center"/>
    </xf>
    <xf numFmtId="0" fontId="18" fillId="3" borderId="2" xfId="53" applyFont="1" applyFill="1" applyBorder="1"/>
    <xf numFmtId="0" fontId="0" fillId="3" borderId="2" xfId="54" applyFont="1" applyFill="1" applyBorder="1">
      <alignment vertical="center"/>
    </xf>
    <xf numFmtId="0" fontId="18" fillId="3" borderId="2" xfId="54" applyFont="1" applyFill="1" applyBorder="1" applyAlignment="1">
      <alignment horizontal="center" vertical="center"/>
    </xf>
    <xf numFmtId="0" fontId="18" fillId="3" borderId="44" xfId="54" applyFont="1" applyFill="1" applyBorder="1" applyAlignment="1">
      <alignment horizontal="center" vertical="center"/>
    </xf>
    <xf numFmtId="49" fontId="18" fillId="3" borderId="44" xfId="54" applyNumberFormat="1" applyFont="1" applyFill="1" applyBorder="1" applyAlignment="1">
      <alignment horizontal="center" vertical="center"/>
    </xf>
    <xf numFmtId="0" fontId="15" fillId="3" borderId="3" xfId="53" applyFont="1" applyFill="1" applyBorder="1" applyAlignment="1"/>
    <xf numFmtId="49" fontId="15" fillId="3" borderId="3" xfId="53" applyNumberFormat="1" applyFont="1" applyFill="1" applyBorder="1" applyAlignment="1">
      <alignment horizontal="center"/>
    </xf>
    <xf numFmtId="49" fontId="15" fillId="3" borderId="3" xfId="54" applyNumberFormat="1" applyFont="1" applyFill="1" applyBorder="1" applyAlignment="1">
      <alignment horizontal="center" vertical="center"/>
    </xf>
    <xf numFmtId="49" fontId="15" fillId="3" borderId="56" xfId="53" applyNumberFormat="1" applyFont="1" applyFill="1" applyBorder="1" applyAlignment="1">
      <alignment horizontal="center"/>
    </xf>
    <xf numFmtId="0" fontId="11" fillId="0" borderId="0" xfId="52" applyFont="1" applyBorder="1" applyAlignment="1">
      <alignment horizontal="left" vertical="center"/>
    </xf>
    <xf numFmtId="0" fontId="35" fillId="0" borderId="17" xfId="52" applyFont="1" applyBorder="1" applyAlignment="1">
      <alignment horizontal="center" vertical="top"/>
    </xf>
    <xf numFmtId="0" fontId="30" fillId="0" borderId="18" xfId="52" applyFont="1" applyFill="1" applyBorder="1" applyAlignment="1">
      <alignment horizontal="center" vertical="center"/>
    </xf>
    <xf numFmtId="0" fontId="25" fillId="0" borderId="22" xfId="52" applyFont="1" applyFill="1" applyBorder="1" applyAlignment="1">
      <alignment horizontal="left" vertical="center"/>
    </xf>
    <xf numFmtId="0" fontId="25" fillId="0" borderId="57" xfId="52" applyFont="1" applyBorder="1" applyAlignment="1">
      <alignment horizontal="left" vertical="center"/>
    </xf>
    <xf numFmtId="0" fontId="25" fillId="0" borderId="29" xfId="52" applyFont="1" applyBorder="1" applyAlignment="1">
      <alignment horizontal="left" vertical="center"/>
    </xf>
    <xf numFmtId="0" fontId="30" fillId="0" borderId="49" xfId="52" applyFont="1" applyBorder="1" applyAlignment="1">
      <alignment horizontal="left" vertical="center"/>
    </xf>
    <xf numFmtId="0" fontId="30" fillId="0" borderId="48" xfId="52" applyFont="1" applyBorder="1" applyAlignment="1">
      <alignment horizontal="left" vertical="center"/>
    </xf>
    <xf numFmtId="0" fontId="25" fillId="0" borderId="50" xfId="52" applyFont="1" applyBorder="1" applyAlignment="1">
      <alignment vertical="center"/>
    </xf>
    <xf numFmtId="0" fontId="11" fillId="0" borderId="51" xfId="52" applyFont="1" applyBorder="1" applyAlignment="1">
      <alignment horizontal="left" vertical="center"/>
    </xf>
    <xf numFmtId="0" fontId="23" fillId="0" borderId="51" xfId="52" applyFont="1" applyBorder="1" applyAlignment="1">
      <alignment horizontal="left" vertical="center"/>
    </xf>
    <xf numFmtId="0" fontId="11" fillId="0" borderId="51" xfId="52" applyFont="1" applyBorder="1" applyAlignment="1">
      <alignment vertical="center"/>
    </xf>
    <xf numFmtId="0" fontId="25" fillId="0" borderId="51" xfId="52" applyFont="1" applyBorder="1" applyAlignment="1">
      <alignment vertical="center"/>
    </xf>
    <xf numFmtId="0" fontId="25" fillId="0" borderId="50" xfId="52" applyFont="1" applyBorder="1" applyAlignment="1">
      <alignment horizontal="center" vertical="center"/>
    </xf>
    <xf numFmtId="0" fontId="23" fillId="0" borderId="51" xfId="52" applyFont="1" applyBorder="1" applyAlignment="1">
      <alignment horizontal="center" vertical="center"/>
    </xf>
    <xf numFmtId="0" fontId="25" fillId="0" borderId="51" xfId="52" applyFont="1" applyBorder="1" applyAlignment="1">
      <alignment horizontal="center" vertical="center"/>
    </xf>
    <xf numFmtId="0" fontId="11" fillId="0" borderId="51" xfId="52" applyFont="1" applyBorder="1" applyAlignment="1">
      <alignment horizontal="center" vertical="center"/>
    </xf>
    <xf numFmtId="0" fontId="23" fillId="0" borderId="21" xfId="52" applyFont="1" applyBorder="1" applyAlignment="1">
      <alignment horizontal="center" vertical="center"/>
    </xf>
    <xf numFmtId="0" fontId="11" fillId="0" borderId="21" xfId="52" applyFont="1" applyBorder="1" applyAlignment="1">
      <alignment horizontal="center" vertical="center"/>
    </xf>
    <xf numFmtId="0" fontId="25" fillId="0" borderId="33" xfId="52" applyFont="1" applyBorder="1" applyAlignment="1">
      <alignment horizontal="left" vertical="center" wrapText="1"/>
    </xf>
    <xf numFmtId="0" fontId="25" fillId="0" borderId="34" xfId="52" applyFont="1" applyBorder="1" applyAlignment="1">
      <alignment horizontal="left" vertical="center" wrapText="1"/>
    </xf>
    <xf numFmtId="0" fontId="25" fillId="0" borderId="50" xfId="52" applyFont="1" applyBorder="1" applyAlignment="1">
      <alignment horizontal="left" vertical="center"/>
    </xf>
    <xf numFmtId="0" fontId="25" fillId="0" borderId="51" xfId="52" applyFont="1" applyBorder="1" applyAlignment="1">
      <alignment horizontal="left" vertical="center"/>
    </xf>
    <xf numFmtId="0" fontId="36" fillId="0" borderId="58" xfId="52" applyFont="1" applyBorder="1" applyAlignment="1">
      <alignment horizontal="left" vertical="center" wrapText="1"/>
    </xf>
    <xf numFmtId="9" fontId="23" fillId="0" borderId="21" xfId="52" applyNumberFormat="1" applyFont="1" applyBorder="1" applyAlignment="1">
      <alignment horizontal="center" vertical="center"/>
    </xf>
    <xf numFmtId="0" fontId="30" fillId="0" borderId="49" xfId="0" applyFont="1" applyBorder="1" applyAlignment="1">
      <alignment horizontal="left" vertical="center"/>
    </xf>
    <xf numFmtId="0" fontId="30" fillId="0" borderId="48" xfId="0" applyFont="1" applyBorder="1" applyAlignment="1">
      <alignment horizontal="left" vertical="center"/>
    </xf>
    <xf numFmtId="9" fontId="23" fillId="0" borderId="30" xfId="52" applyNumberFormat="1" applyFont="1" applyBorder="1" applyAlignment="1">
      <alignment horizontal="left" vertical="center"/>
    </xf>
    <xf numFmtId="9" fontId="23" fillId="0" borderId="25" xfId="52" applyNumberFormat="1" applyFont="1" applyBorder="1" applyAlignment="1">
      <alignment horizontal="left" vertical="center"/>
    </xf>
    <xf numFmtId="9" fontId="23" fillId="0" borderId="33" xfId="52" applyNumberFormat="1" applyFont="1" applyBorder="1" applyAlignment="1">
      <alignment horizontal="left" vertical="center"/>
    </xf>
    <xf numFmtId="9" fontId="23" fillId="0" borderId="34" xfId="52" applyNumberFormat="1" applyFont="1" applyBorder="1" applyAlignment="1">
      <alignment horizontal="left" vertical="center"/>
    </xf>
    <xf numFmtId="0" fontId="28" fillId="0" borderId="50" xfId="52" applyFont="1" applyFill="1" applyBorder="1" applyAlignment="1">
      <alignment horizontal="left" vertical="center"/>
    </xf>
    <xf numFmtId="0" fontId="28" fillId="0" borderId="51" xfId="52" applyFont="1" applyFill="1" applyBorder="1" applyAlignment="1">
      <alignment horizontal="left" vertical="center"/>
    </xf>
    <xf numFmtId="0" fontId="28" fillId="0" borderId="59" xfId="52" applyFont="1" applyFill="1" applyBorder="1" applyAlignment="1">
      <alignment horizontal="left" vertical="center"/>
    </xf>
    <xf numFmtId="0" fontId="28" fillId="0" borderId="34" xfId="52" applyFont="1" applyFill="1" applyBorder="1" applyAlignment="1">
      <alignment horizontal="left" vertical="center"/>
    </xf>
    <xf numFmtId="0" fontId="30" fillId="0" borderId="29" xfId="52" applyFont="1" applyFill="1" applyBorder="1" applyAlignment="1">
      <alignment horizontal="left" vertical="center"/>
    </xf>
    <xf numFmtId="0" fontId="23" fillId="0" borderId="31" xfId="52" applyFont="1" applyFill="1" applyBorder="1" applyAlignment="1">
      <alignment horizontal="left" vertical="center"/>
    </xf>
    <xf numFmtId="0" fontId="23" fillId="0" borderId="32" xfId="52" applyFont="1" applyFill="1" applyBorder="1" applyAlignment="1">
      <alignment horizontal="left" vertical="center"/>
    </xf>
    <xf numFmtId="0" fontId="30" fillId="0" borderId="45" xfId="52" applyFont="1" applyBorder="1" applyAlignment="1">
      <alignment vertical="center"/>
    </xf>
    <xf numFmtId="0" fontId="37" fillId="0" borderId="48" xfId="52" applyFont="1" applyBorder="1" applyAlignment="1">
      <alignment horizontal="center" vertical="center"/>
    </xf>
    <xf numFmtId="0" fontId="30" fillId="0" borderId="46" xfId="52" applyFont="1" applyBorder="1" applyAlignment="1">
      <alignment vertical="center"/>
    </xf>
    <xf numFmtId="0" fontId="23" fillId="0" borderId="60" xfId="52" applyFont="1" applyBorder="1" applyAlignment="1">
      <alignment vertical="center"/>
    </xf>
    <xf numFmtId="0" fontId="30" fillId="0" borderId="60" xfId="52" applyFont="1" applyBorder="1" applyAlignment="1">
      <alignment vertical="center"/>
    </xf>
    <xf numFmtId="177" fontId="11" fillId="0" borderId="46" xfId="52" applyNumberFormat="1" applyFont="1" applyBorder="1" applyAlignment="1">
      <alignment vertical="center"/>
    </xf>
    <xf numFmtId="0" fontId="30" fillId="0" borderId="29" xfId="52" applyFont="1" applyBorder="1" applyAlignment="1">
      <alignment horizontal="center" vertical="center"/>
    </xf>
    <xf numFmtId="0" fontId="23" fillId="0" borderId="57" xfId="52" applyFont="1" applyFill="1" applyBorder="1" applyAlignment="1">
      <alignment horizontal="left" vertical="center"/>
    </xf>
    <xf numFmtId="0" fontId="23" fillId="0" borderId="29" xfId="52" applyFont="1" applyFill="1" applyBorder="1" applyAlignment="1">
      <alignment horizontal="left" vertical="center"/>
    </xf>
    <xf numFmtId="0" fontId="11" fillId="0" borderId="60" xfId="52" applyFont="1" applyBorder="1" applyAlignment="1">
      <alignment vertical="center"/>
    </xf>
    <xf numFmtId="58" fontId="11" fillId="0" borderId="46" xfId="52" applyNumberFormat="1" applyFont="1" applyBorder="1" applyAlignment="1">
      <alignment vertical="center"/>
    </xf>
    <xf numFmtId="0" fontId="30" fillId="0" borderId="19" xfId="52" applyFont="1" applyFill="1" applyBorder="1" applyAlignment="1">
      <alignment horizontal="center" vertical="center"/>
    </xf>
    <xf numFmtId="0" fontId="30" fillId="0" borderId="36" xfId="52" applyFont="1" applyFill="1" applyBorder="1" applyAlignment="1">
      <alignment horizontal="center" vertical="center"/>
    </xf>
    <xf numFmtId="0" fontId="25" fillId="0" borderId="21" xfId="52" applyFont="1" applyFill="1" applyBorder="1" applyAlignment="1">
      <alignment horizontal="left" vertical="center"/>
    </xf>
    <xf numFmtId="0" fontId="25" fillId="0" borderId="23" xfId="52" applyFont="1" applyFill="1" applyBorder="1" applyAlignment="1">
      <alignment horizontal="left" vertical="center"/>
    </xf>
    <xf numFmtId="0" fontId="23" fillId="0" borderId="23" xfId="52" applyFont="1" applyFill="1" applyBorder="1" applyAlignment="1">
      <alignment horizontal="left" vertical="center"/>
    </xf>
    <xf numFmtId="0" fontId="23" fillId="0" borderId="38" xfId="52" applyFont="1" applyFill="1" applyBorder="1" applyAlignment="1">
      <alignment horizontal="left" vertical="center"/>
    </xf>
    <xf numFmtId="0" fontId="25" fillId="0" borderId="61" xfId="52" applyFont="1" applyBorder="1" applyAlignment="1">
      <alignment horizontal="left" vertical="center"/>
    </xf>
    <xf numFmtId="0" fontId="30" fillId="0" borderId="54" xfId="52" applyFont="1" applyBorder="1" applyAlignment="1">
      <alignment horizontal="left" vertical="center"/>
    </xf>
    <xf numFmtId="0" fontId="23" fillId="0" borderId="55" xfId="52" applyFont="1" applyBorder="1" applyAlignment="1">
      <alignment horizontal="left" vertical="center"/>
    </xf>
    <xf numFmtId="0" fontId="25" fillId="0" borderId="0" xfId="52" applyFont="1" applyBorder="1" applyAlignment="1">
      <alignment vertical="center"/>
    </xf>
    <xf numFmtId="0" fontId="25" fillId="0" borderId="42" xfId="52" applyFont="1" applyBorder="1" applyAlignment="1">
      <alignment horizontal="left" vertical="center" wrapText="1"/>
    </xf>
    <xf numFmtId="0" fontId="25" fillId="0" borderId="55" xfId="52" applyFont="1" applyBorder="1" applyAlignment="1">
      <alignment horizontal="left" vertical="center"/>
    </xf>
    <xf numFmtId="0" fontId="38" fillId="0" borderId="37" xfId="52" applyFont="1" applyBorder="1" applyAlignment="1">
      <alignment horizontal="left" vertical="center" wrapText="1"/>
    </xf>
    <xf numFmtId="0" fontId="38" fillId="0" borderId="37" xfId="52" applyFont="1" applyBorder="1" applyAlignment="1">
      <alignment horizontal="left" vertical="center"/>
    </xf>
    <xf numFmtId="0" fontId="29" fillId="0" borderId="37" xfId="52" applyFont="1" applyBorder="1" applyAlignment="1">
      <alignment horizontal="left" vertical="center"/>
    </xf>
    <xf numFmtId="0" fontId="30" fillId="0" borderId="54" xfId="0" applyFont="1" applyBorder="1" applyAlignment="1">
      <alignment horizontal="left" vertical="center"/>
    </xf>
    <xf numFmtId="9" fontId="23" fillId="0" borderId="39" xfId="52" applyNumberFormat="1" applyFont="1" applyBorder="1" applyAlignment="1">
      <alignment horizontal="left" vertical="center"/>
    </xf>
    <xf numFmtId="9" fontId="23" fillId="0" borderId="42" xfId="52" applyNumberFormat="1" applyFont="1" applyBorder="1" applyAlignment="1">
      <alignment horizontal="left" vertical="center"/>
    </xf>
    <xf numFmtId="0" fontId="28" fillId="0" borderId="55" xfId="52" applyFont="1" applyFill="1" applyBorder="1" applyAlignment="1">
      <alignment horizontal="left" vertical="center"/>
    </xf>
    <xf numFmtId="0" fontId="28" fillId="0" borderId="42" xfId="52" applyFont="1" applyFill="1" applyBorder="1" applyAlignment="1">
      <alignment horizontal="left" vertical="center"/>
    </xf>
    <xf numFmtId="0" fontId="23" fillId="0" borderId="41" xfId="52" applyFont="1" applyFill="1" applyBorder="1" applyAlignment="1">
      <alignment horizontal="left" vertical="center"/>
    </xf>
    <xf numFmtId="0" fontId="30" fillId="0" borderId="62" xfId="52" applyFont="1" applyBorder="1" applyAlignment="1">
      <alignment horizontal="center" vertical="center"/>
    </xf>
    <xf numFmtId="0" fontId="23" fillId="0" borderId="60" xfId="52" applyFont="1" applyBorder="1" applyAlignment="1">
      <alignment horizontal="center" vertical="center"/>
    </xf>
    <xf numFmtId="0" fontId="23" fillId="0" borderId="61" xfId="52" applyFont="1" applyBorder="1" applyAlignment="1">
      <alignment horizontal="center" vertical="center"/>
    </xf>
    <xf numFmtId="0" fontId="23" fillId="0" borderId="61" xfId="52" applyFont="1" applyFill="1" applyBorder="1" applyAlignment="1">
      <alignment horizontal="left" vertical="center"/>
    </xf>
    <xf numFmtId="0" fontId="39" fillId="0" borderId="9" xfId="0" applyFont="1" applyBorder="1" applyAlignment="1">
      <alignment horizontal="center" vertical="center" wrapText="1"/>
    </xf>
    <xf numFmtId="0" fontId="39" fillId="0" borderId="10" xfId="0" applyFont="1" applyBorder="1" applyAlignment="1">
      <alignment horizontal="center" vertical="center" wrapText="1"/>
    </xf>
    <xf numFmtId="0" fontId="40" fillId="0" borderId="11" xfId="0" applyFont="1" applyBorder="1"/>
    <xf numFmtId="0" fontId="40" fillId="0" borderId="2" xfId="0" applyFont="1" applyBorder="1"/>
    <xf numFmtId="0" fontId="40" fillId="0" borderId="5" xfId="0" applyFont="1" applyBorder="1" applyAlignment="1">
      <alignment horizontal="center" vertical="center"/>
    </xf>
    <xf numFmtId="0" fontId="40" fillId="0" borderId="7" xfId="0" applyFont="1" applyBorder="1" applyAlignment="1">
      <alignment horizontal="center" vertical="center"/>
    </xf>
    <xf numFmtId="0" fontId="40" fillId="5" borderId="5" xfId="0" applyFont="1" applyFill="1" applyBorder="1" applyAlignment="1">
      <alignment horizontal="center" vertical="center"/>
    </xf>
    <xf numFmtId="0" fontId="40" fillId="5" borderId="7" xfId="0" applyFont="1" applyFill="1" applyBorder="1" applyAlignment="1">
      <alignment horizontal="center" vertical="center"/>
    </xf>
    <xf numFmtId="0" fontId="40" fillId="5" borderId="2" xfId="0" applyFont="1" applyFill="1" applyBorder="1"/>
    <xf numFmtId="0" fontId="0" fillId="0" borderId="11" xfId="0" applyBorder="1"/>
    <xf numFmtId="0" fontId="0" fillId="5" borderId="2" xfId="0" applyFill="1" applyBorder="1"/>
    <xf numFmtId="0" fontId="0" fillId="0" borderId="63" xfId="0" applyBorder="1"/>
    <xf numFmtId="0" fontId="0" fillId="0" borderId="12" xfId="0" applyBorder="1"/>
    <xf numFmtId="0" fontId="0" fillId="5" borderId="12" xfId="0" applyFill="1" applyBorder="1"/>
    <xf numFmtId="0" fontId="0" fillId="6" borderId="0" xfId="0" applyFill="1"/>
    <xf numFmtId="0" fontId="39" fillId="0" borderId="43" xfId="0" applyFont="1" applyBorder="1" applyAlignment="1">
      <alignment horizontal="center" vertical="center" wrapText="1"/>
    </xf>
    <xf numFmtId="0" fontId="40" fillId="0" borderId="64" xfId="0" applyFont="1" applyBorder="1" applyAlignment="1">
      <alignment horizontal="center" vertical="center"/>
    </xf>
    <xf numFmtId="0" fontId="40" fillId="0" borderId="44" xfId="0" applyFont="1" applyBorder="1"/>
    <xf numFmtId="0" fontId="0" fillId="0" borderId="44" xfId="0" applyBorder="1"/>
    <xf numFmtId="0" fontId="0" fillId="0" borderId="65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41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40" fillId="7" borderId="2" xfId="0" applyFont="1" applyFill="1" applyBorder="1" applyAlignment="1">
      <alignment vertical="top" wrapText="1"/>
    </xf>
    <xf numFmtId="0" fontId="42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3" fillId="0" borderId="0" xfId="0" applyFont="1"/>
    <xf numFmtId="0" fontId="43" fillId="0" borderId="0" xfId="0" applyFont="1" applyAlignment="1">
      <alignment vertical="top" wrapText="1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常规 2 2 3" xfId="38"/>
    <cellStyle name="20% - 强调文字颜色 2" xfId="39" builtinId="34"/>
    <cellStyle name="常规 69 2" xfId="40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" xfId="52"/>
    <cellStyle name="常规 3" xfId="53"/>
    <cellStyle name="常规 4" xfId="54"/>
    <cellStyle name="常规 5" xfId="55"/>
    <cellStyle name="常规 23" xfId="56"/>
    <cellStyle name="常规_110509_2006-09-28 2" xfId="57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checked="Checked" noThreeD="1" val="0"/>
</file>

<file path=xl/ctrlProps/ctrlProp121.xml><?xml version="1.0" encoding="utf-8"?>
<formControlPr xmlns="http://schemas.microsoft.com/office/spreadsheetml/2009/9/main" objectType="CheckBox" checked="Checked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checked="Checked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checked="Checked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checked="Checked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checked="Checked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noThreeD="1" val="0"/>
</file>

<file path=xl/ctrlProps/ctrlProp169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noThreeD="1" val="0"/>
</file>

<file path=xl/ctrlProps/ctrlProp171.xml><?xml version="1.0" encoding="utf-8"?>
<formControlPr xmlns="http://schemas.microsoft.com/office/spreadsheetml/2009/9/main" objectType="CheckBox" checked="Checked" noThreeD="1" val="0"/>
</file>

<file path=xl/ctrlProps/ctrlProp172.xml><?xml version="1.0" encoding="utf-8"?>
<formControlPr xmlns="http://schemas.microsoft.com/office/spreadsheetml/2009/9/main" objectType="CheckBox" noThreeD="1" val="0"/>
</file>

<file path=xl/ctrlProps/ctrlProp173.xml><?xml version="1.0" encoding="utf-8"?>
<formControlPr xmlns="http://schemas.microsoft.com/office/spreadsheetml/2009/9/main" objectType="CheckBox" checked="Checked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noThreeD="1" val="0"/>
</file>

<file path=xl/ctrlProps/ctrlProp176.xml><?xml version="1.0" encoding="utf-8"?>
<formControlPr xmlns="http://schemas.microsoft.com/office/spreadsheetml/2009/9/main" objectType="CheckBox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checked="Checked" noThreeD="1" val="0"/>
</file>

<file path=xl/ctrlProps/ctrlProp179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noThreeD="1" val="0"/>
</file>

<file path=xl/ctrlProps/ctrlProp181.xml><?xml version="1.0" encoding="utf-8"?>
<formControlPr xmlns="http://schemas.microsoft.com/office/spreadsheetml/2009/9/main" objectType="CheckBox" checked="Checked" noThreeD="1" val="0"/>
</file>

<file path=xl/ctrlProps/ctrlProp182.xml><?xml version="1.0" encoding="utf-8"?>
<formControlPr xmlns="http://schemas.microsoft.com/office/spreadsheetml/2009/9/main" objectType="CheckBox" noThreeD="1" val="0"/>
</file>

<file path=xl/ctrlProps/ctrlProp183.xml><?xml version="1.0" encoding="utf-8"?>
<formControlPr xmlns="http://schemas.microsoft.com/office/spreadsheetml/2009/9/main" objectType="CheckBox" noThreeD="1" val="0"/>
</file>

<file path=xl/ctrlProps/ctrlProp184.xml><?xml version="1.0" encoding="utf-8"?>
<formControlPr xmlns="http://schemas.microsoft.com/office/spreadsheetml/2009/9/main" objectType="CheckBox" noThreeD="1" val="0"/>
</file>

<file path=xl/ctrlProps/ctrlProp185.xml><?xml version="1.0" encoding="utf-8"?>
<formControlPr xmlns="http://schemas.microsoft.com/office/spreadsheetml/2009/9/main" objectType="CheckBox" noThreeD="1" val="0"/>
</file>

<file path=xl/ctrlProps/ctrlProp186.xml><?xml version="1.0" encoding="utf-8"?>
<formControlPr xmlns="http://schemas.microsoft.com/office/spreadsheetml/2009/9/main" objectType="CheckBox" noThreeD="1" val="0"/>
</file>

<file path=xl/ctrlProps/ctrlProp187.xml><?xml version="1.0" encoding="utf-8"?>
<formControlPr xmlns="http://schemas.microsoft.com/office/spreadsheetml/2009/9/main" objectType="CheckBox" noThreeD="1" val="0"/>
</file>

<file path=xl/ctrlProps/ctrlProp188.xml><?xml version="1.0" encoding="utf-8"?>
<formControlPr xmlns="http://schemas.microsoft.com/office/spreadsheetml/2009/9/main" objectType="CheckBox" noThreeD="1" val="0"/>
</file>

<file path=xl/ctrlProps/ctrlProp189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190.xml><?xml version="1.0" encoding="utf-8"?>
<formControlPr xmlns="http://schemas.microsoft.com/office/spreadsheetml/2009/9/main" objectType="CheckBox" noThreeD="1" val="0"/>
</file>

<file path=xl/ctrlProps/ctrlProp191.xml><?xml version="1.0" encoding="utf-8"?>
<formControlPr xmlns="http://schemas.microsoft.com/office/spreadsheetml/2009/9/main" objectType="CheckBox" noThreeD="1" val="0"/>
</file>

<file path=xl/ctrlProps/ctrlProp192.xml><?xml version="1.0" encoding="utf-8"?>
<formControlPr xmlns="http://schemas.microsoft.com/office/spreadsheetml/2009/9/main" objectType="CheckBox" noThreeD="1" val="0"/>
</file>

<file path=xl/ctrlProps/ctrlProp193.xml><?xml version="1.0" encoding="utf-8"?>
<formControlPr xmlns="http://schemas.microsoft.com/office/spreadsheetml/2009/9/main" objectType="CheckBox" noThreeD="1" val="0"/>
</file>

<file path=xl/ctrlProps/ctrlProp194.xml><?xml version="1.0" encoding="utf-8"?>
<formControlPr xmlns="http://schemas.microsoft.com/office/spreadsheetml/2009/9/main" objectType="CheckBox" checked="Checked" noThreeD="1" val="0"/>
</file>

<file path=xl/ctrlProps/ctrlProp195.xml><?xml version="1.0" encoding="utf-8"?>
<formControlPr xmlns="http://schemas.microsoft.com/office/spreadsheetml/2009/9/main" objectType="CheckBox" noThreeD="1" val="0"/>
</file>

<file path=xl/ctrlProps/ctrlProp196.xml><?xml version="1.0" encoding="utf-8"?>
<formControlPr xmlns="http://schemas.microsoft.com/office/spreadsheetml/2009/9/main" objectType="CheckBox" checked="Checked" noThreeD="1" val="0"/>
</file>

<file path=xl/ctrlProps/ctrlProp197.xml><?xml version="1.0" encoding="utf-8"?>
<formControlPr xmlns="http://schemas.microsoft.com/office/spreadsheetml/2009/9/main" objectType="CheckBox" noThreeD="1" val="0"/>
</file>

<file path=xl/ctrlProps/ctrlProp198.xml><?xml version="1.0" encoding="utf-8"?>
<formControlPr xmlns="http://schemas.microsoft.com/office/spreadsheetml/2009/9/main" objectType="CheckBox" checked="Checked" noThreeD="1" val="0"/>
</file>

<file path=xl/ctrlProps/ctrlProp19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00.xml><?xml version="1.0" encoding="utf-8"?>
<formControlPr xmlns="http://schemas.microsoft.com/office/spreadsheetml/2009/9/main" objectType="CheckBox" noThreeD="1" val="0"/>
</file>

<file path=xl/ctrlProps/ctrlProp201.xml><?xml version="1.0" encoding="utf-8"?>
<formControlPr xmlns="http://schemas.microsoft.com/office/spreadsheetml/2009/9/main" objectType="CheckBox" noThreeD="1" val="0"/>
</file>

<file path=xl/ctrlProps/ctrlProp202.xml><?xml version="1.0" encoding="utf-8"?>
<formControlPr xmlns="http://schemas.microsoft.com/office/spreadsheetml/2009/9/main" objectType="CheckBox" noThreeD="1" val="0"/>
</file>

<file path=xl/ctrlProps/ctrlProp203.xml><?xml version="1.0" encoding="utf-8"?>
<formControlPr xmlns="http://schemas.microsoft.com/office/spreadsheetml/2009/9/main" objectType="CheckBox" noThreeD="1" val="0"/>
</file>

<file path=xl/ctrlProps/ctrlProp204.xml><?xml version="1.0" encoding="utf-8"?>
<formControlPr xmlns="http://schemas.microsoft.com/office/spreadsheetml/2009/9/main" objectType="CheckBox" noThreeD="1" val="0"/>
</file>

<file path=xl/ctrlProps/ctrlProp205.xml><?xml version="1.0" encoding="utf-8"?>
<formControlPr xmlns="http://schemas.microsoft.com/office/spreadsheetml/2009/9/main" objectType="CheckBox" checked="Checked" noThreeD="1" val="0"/>
</file>

<file path=xl/ctrlProps/ctrlProp206.xml><?xml version="1.0" encoding="utf-8"?>
<formControlPr xmlns="http://schemas.microsoft.com/office/spreadsheetml/2009/9/main" objectType="CheckBox" noThreeD="1" val="0"/>
</file>

<file path=xl/ctrlProps/ctrlProp207.xml><?xml version="1.0" encoding="utf-8"?>
<formControlPr xmlns="http://schemas.microsoft.com/office/spreadsheetml/2009/9/main" objectType="CheckBox" noThreeD="1" val="0"/>
</file>

<file path=xl/ctrlProps/ctrlProp208.xml><?xml version="1.0" encoding="utf-8"?>
<formControlPr xmlns="http://schemas.microsoft.com/office/spreadsheetml/2009/9/main" objectType="CheckBox" noThreeD="1" val="0"/>
</file>

<file path=xl/ctrlProps/ctrlProp209.xml><?xml version="1.0" encoding="utf-8"?>
<formControlPr xmlns="http://schemas.microsoft.com/office/spreadsheetml/2009/9/main" objectType="CheckBox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10.xml><?xml version="1.0" encoding="utf-8"?>
<formControlPr xmlns="http://schemas.microsoft.com/office/spreadsheetml/2009/9/main" objectType="CheckBox" checked="Checked" noThreeD="1" val="0"/>
</file>

<file path=xl/ctrlProps/ctrlProp211.xml><?xml version="1.0" encoding="utf-8"?>
<formControlPr xmlns="http://schemas.microsoft.com/office/spreadsheetml/2009/9/main" objectType="CheckBox" noThreeD="1" val="0"/>
</file>

<file path=xl/ctrlProps/ctrlProp212.xml><?xml version="1.0" encoding="utf-8"?>
<formControlPr xmlns="http://schemas.microsoft.com/office/spreadsheetml/2009/9/main" objectType="CheckBox" noThreeD="1" val="0"/>
</file>

<file path=xl/ctrlProps/ctrlProp213.xml><?xml version="1.0" encoding="utf-8"?>
<formControlPr xmlns="http://schemas.microsoft.com/office/spreadsheetml/2009/9/main" objectType="CheckBox" noThreeD="1" val="0"/>
</file>

<file path=xl/ctrlProps/ctrlProp214.xml><?xml version="1.0" encoding="utf-8"?>
<formControlPr xmlns="http://schemas.microsoft.com/office/spreadsheetml/2009/9/main" objectType="CheckBox" noThreeD="1" val="0"/>
</file>

<file path=xl/ctrlProps/ctrlProp215.xml><?xml version="1.0" encoding="utf-8"?>
<formControlPr xmlns="http://schemas.microsoft.com/office/spreadsheetml/2009/9/main" objectType="CheckBox" noThreeD="1" val="0"/>
</file>

<file path=xl/ctrlProps/ctrlProp216.xml><?xml version="1.0" encoding="utf-8"?>
<formControlPr xmlns="http://schemas.microsoft.com/office/spreadsheetml/2009/9/main" objectType="CheckBox" checked="Checked" noThreeD="1" val="0"/>
</file>

<file path=xl/ctrlProps/ctrlProp217.xml><?xml version="1.0" encoding="utf-8"?>
<formControlPr xmlns="http://schemas.microsoft.com/office/spreadsheetml/2009/9/main" objectType="CheckBox" checked="Checked" noThreeD="1" val="0"/>
</file>

<file path=xl/ctrlProps/ctrlProp218.xml><?xml version="1.0" encoding="utf-8"?>
<formControlPr xmlns="http://schemas.microsoft.com/office/spreadsheetml/2009/9/main" objectType="CheckBox" checked="Checked" noThreeD="1" val="0"/>
</file>

<file path=xl/ctrlProps/ctrlProp219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20.xml><?xml version="1.0" encoding="utf-8"?>
<formControlPr xmlns="http://schemas.microsoft.com/office/spreadsheetml/2009/9/main" objectType="CheckBox" checked="Checked" noThreeD="1" val="0"/>
</file>

<file path=xl/ctrlProps/ctrlProp221.xml><?xml version="1.0" encoding="utf-8"?>
<formControlPr xmlns="http://schemas.microsoft.com/office/spreadsheetml/2009/9/main" objectType="CheckBox" noThreeD="1" val="0"/>
</file>

<file path=xl/ctrlProps/ctrlProp222.xml><?xml version="1.0" encoding="utf-8"?>
<formControlPr xmlns="http://schemas.microsoft.com/office/spreadsheetml/2009/9/main" objectType="CheckBox" noThreeD="1" val="0"/>
</file>

<file path=xl/ctrlProps/ctrlProp223.xml><?xml version="1.0" encoding="utf-8"?>
<formControlPr xmlns="http://schemas.microsoft.com/office/spreadsheetml/2009/9/main" objectType="CheckBox" noThreeD="1" val="0"/>
</file>

<file path=xl/ctrlProps/ctrlProp224.xml><?xml version="1.0" encoding="utf-8"?>
<formControlPr xmlns="http://schemas.microsoft.com/office/spreadsheetml/2009/9/main" objectType="CheckBox" noThreeD="1" val="0"/>
</file>

<file path=xl/ctrlProps/ctrlProp225.xml><?xml version="1.0" encoding="utf-8"?>
<formControlPr xmlns="http://schemas.microsoft.com/office/spreadsheetml/2009/9/main" objectType="CheckBox" noThreeD="1" val="0"/>
</file>

<file path=xl/ctrlProps/ctrlProp226.xml><?xml version="1.0" encoding="utf-8"?>
<formControlPr xmlns="http://schemas.microsoft.com/office/spreadsheetml/2009/9/main" objectType="CheckBox" noThreeD="1" val="0"/>
</file>

<file path=xl/ctrlProps/ctrlProp227.xml><?xml version="1.0" encoding="utf-8"?>
<formControlPr xmlns="http://schemas.microsoft.com/office/spreadsheetml/2009/9/main" objectType="CheckBox" noThreeD="1" val="0"/>
</file>

<file path=xl/ctrlProps/ctrlProp228.xml><?xml version="1.0" encoding="utf-8"?>
<formControlPr xmlns="http://schemas.microsoft.com/office/spreadsheetml/2009/9/main" objectType="CheckBox" noThreeD="1" val="0"/>
</file>

<file path=xl/ctrlProps/ctrlProp229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30.xml><?xml version="1.0" encoding="utf-8"?>
<formControlPr xmlns="http://schemas.microsoft.com/office/spreadsheetml/2009/9/main" objectType="CheckBox" noThreeD="1" val="0"/>
</file>

<file path=xl/ctrlProps/ctrlProp231.xml><?xml version="1.0" encoding="utf-8"?>
<formControlPr xmlns="http://schemas.microsoft.com/office/spreadsheetml/2009/9/main" objectType="CheckBox" noThreeD="1" val="0"/>
</file>

<file path=xl/ctrlProps/ctrlProp232.xml><?xml version="1.0" encoding="utf-8"?>
<formControlPr xmlns="http://schemas.microsoft.com/office/spreadsheetml/2009/9/main" objectType="CheckBox" noThreeD="1" val="0"/>
</file>

<file path=xl/ctrlProps/ctrlProp233.xml><?xml version="1.0" encoding="utf-8"?>
<formControlPr xmlns="http://schemas.microsoft.com/office/spreadsheetml/2009/9/main" objectType="CheckBox" checked="Checked" noThreeD="1" val="0"/>
</file>

<file path=xl/ctrlProps/ctrlProp234.xml><?xml version="1.0" encoding="utf-8"?>
<formControlPr xmlns="http://schemas.microsoft.com/office/spreadsheetml/2009/9/main" objectType="CheckBox" noThreeD="1" val="0"/>
</file>

<file path=xl/ctrlProps/ctrlProp235.xml><?xml version="1.0" encoding="utf-8"?>
<formControlPr xmlns="http://schemas.microsoft.com/office/spreadsheetml/2009/9/main" objectType="CheckBox" checked="Checked" noThreeD="1" val="0"/>
</file>

<file path=xl/ctrlProps/ctrlProp236.xml><?xml version="1.0" encoding="utf-8"?>
<formControlPr xmlns="http://schemas.microsoft.com/office/spreadsheetml/2009/9/main" objectType="CheckBox" noThreeD="1" val="0"/>
</file>

<file path=xl/ctrlProps/ctrlProp237.xml><?xml version="1.0" encoding="utf-8"?>
<formControlPr xmlns="http://schemas.microsoft.com/office/spreadsheetml/2009/9/main" objectType="CheckBox" checked="Checked" noThreeD="1" val="0"/>
</file>

<file path=xl/ctrlProps/ctrlProp238.xml><?xml version="1.0" encoding="utf-8"?>
<formControlPr xmlns="http://schemas.microsoft.com/office/spreadsheetml/2009/9/main" objectType="CheckBox" checked="Checked" noThreeD="1" val="0"/>
</file>

<file path=xl/ctrlProps/ctrlProp239.xml><?xml version="1.0" encoding="utf-8"?>
<formControlPr xmlns="http://schemas.microsoft.com/office/spreadsheetml/2009/9/main" objectType="CheckBox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40.xml><?xml version="1.0" encoding="utf-8"?>
<formControlPr xmlns="http://schemas.microsoft.com/office/spreadsheetml/2009/9/main" objectType="CheckBox" noThreeD="1" val="0"/>
</file>

<file path=xl/ctrlProps/ctrlProp241.xml><?xml version="1.0" encoding="utf-8"?>
<formControlPr xmlns="http://schemas.microsoft.com/office/spreadsheetml/2009/9/main" objectType="CheckBox" noThreeD="1" val="0"/>
</file>

<file path=xl/ctrlProps/ctrlProp242.xml><?xml version="1.0" encoding="utf-8"?>
<formControlPr xmlns="http://schemas.microsoft.com/office/spreadsheetml/2009/9/main" objectType="CheckBox" noThreeD="1" val="0"/>
</file>

<file path=xl/ctrlProps/ctrlProp243.xml><?xml version="1.0" encoding="utf-8"?>
<formControlPr xmlns="http://schemas.microsoft.com/office/spreadsheetml/2009/9/main" objectType="CheckBox" noThreeD="1" val="0"/>
</file>

<file path=xl/ctrlProps/ctrlProp244.xml><?xml version="1.0" encoding="utf-8"?>
<formControlPr xmlns="http://schemas.microsoft.com/office/spreadsheetml/2009/9/main" objectType="CheckBox" checked="Checked" noThreeD="1" val="0"/>
</file>

<file path=xl/ctrlProps/ctrlProp245.xml><?xml version="1.0" encoding="utf-8"?>
<formControlPr xmlns="http://schemas.microsoft.com/office/spreadsheetml/2009/9/main" objectType="CheckBox" checked="Checked" noThreeD="1" val="0"/>
</file>

<file path=xl/ctrlProps/ctrlProp246.xml><?xml version="1.0" encoding="utf-8"?>
<formControlPr xmlns="http://schemas.microsoft.com/office/spreadsheetml/2009/9/main" objectType="CheckBox" noThreeD="1" val="0"/>
</file>

<file path=xl/ctrlProps/ctrlProp247.xml><?xml version="1.0" encoding="utf-8"?>
<formControlPr xmlns="http://schemas.microsoft.com/office/spreadsheetml/2009/9/main" objectType="CheckBox" noThreeD="1" val="0"/>
</file>

<file path=xl/ctrlProps/ctrlProp248.xml><?xml version="1.0" encoding="utf-8"?>
<formControlPr xmlns="http://schemas.microsoft.com/office/spreadsheetml/2009/9/main" objectType="CheckBox" noThreeD="1" val="0"/>
</file>

<file path=xl/ctrlProps/ctrlProp249.xml><?xml version="1.0" encoding="utf-8"?>
<formControlPr xmlns="http://schemas.microsoft.com/office/spreadsheetml/2009/9/main" objectType="CheckBox" checked="Checked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50.xml><?xml version="1.0" encoding="utf-8"?>
<formControlPr xmlns="http://schemas.microsoft.com/office/spreadsheetml/2009/9/main" objectType="CheckBox" noThreeD="1" val="0"/>
</file>

<file path=xl/ctrlProps/ctrlProp251.xml><?xml version="1.0" encoding="utf-8"?>
<formControlPr xmlns="http://schemas.microsoft.com/office/spreadsheetml/2009/9/main" objectType="CheckBox" noThreeD="1" val="0"/>
</file>

<file path=xl/ctrlProps/ctrlProp252.xml><?xml version="1.0" encoding="utf-8"?>
<formControlPr xmlns="http://schemas.microsoft.com/office/spreadsheetml/2009/9/main" objectType="CheckBox" noThreeD="1" val="0"/>
</file>

<file path=xl/ctrlProps/ctrlProp253.xml><?xml version="1.0" encoding="utf-8"?>
<formControlPr xmlns="http://schemas.microsoft.com/office/spreadsheetml/2009/9/main" objectType="CheckBox" noThreeD="1" val="0"/>
</file>

<file path=xl/ctrlProps/ctrlProp254.xml><?xml version="1.0" encoding="utf-8"?>
<formControlPr xmlns="http://schemas.microsoft.com/office/spreadsheetml/2009/9/main" objectType="CheckBox" noThreeD="1" val="0"/>
</file>

<file path=xl/ctrlProps/ctrlProp255.xml><?xml version="1.0" encoding="utf-8"?>
<formControlPr xmlns="http://schemas.microsoft.com/office/spreadsheetml/2009/9/main" objectType="CheckBox" checked="Checked" noThreeD="1" val="0"/>
</file>

<file path=xl/ctrlProps/ctrlProp256.xml><?xml version="1.0" encoding="utf-8"?>
<formControlPr xmlns="http://schemas.microsoft.com/office/spreadsheetml/2009/9/main" objectType="CheckBox" checked="Checked" noThreeD="1" val="0"/>
</file>

<file path=xl/ctrlProps/ctrlProp257.xml><?xml version="1.0" encoding="utf-8"?>
<formControlPr xmlns="http://schemas.microsoft.com/office/spreadsheetml/2009/9/main" objectType="CheckBox" checked="Checked" noThreeD="1" val="0"/>
</file>

<file path=xl/ctrlProps/ctrlProp258.xml><?xml version="1.0" encoding="utf-8"?>
<formControlPr xmlns="http://schemas.microsoft.com/office/spreadsheetml/2009/9/main" objectType="CheckBox" noThreeD="1" val="0"/>
</file>

<file path=xl/ctrlProps/ctrlProp259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60.xml><?xml version="1.0" encoding="utf-8"?>
<formControlPr xmlns="http://schemas.microsoft.com/office/spreadsheetml/2009/9/main" objectType="CheckBox" noThreeD="1" val="0"/>
</file>

<file path=xl/ctrlProps/ctrlProp261.xml><?xml version="1.0" encoding="utf-8"?>
<formControlPr xmlns="http://schemas.microsoft.com/office/spreadsheetml/2009/9/main" objectType="CheckBox" noThreeD="1" val="0"/>
</file>

<file path=xl/ctrlProps/ctrlProp262.xml><?xml version="1.0" encoding="utf-8"?>
<formControlPr xmlns="http://schemas.microsoft.com/office/spreadsheetml/2009/9/main" objectType="CheckBox" noThreeD="1" val="0"/>
</file>

<file path=xl/ctrlProps/ctrlProp263.xml><?xml version="1.0" encoding="utf-8"?>
<formControlPr xmlns="http://schemas.microsoft.com/office/spreadsheetml/2009/9/main" objectType="CheckBox" noThreeD="1" val="0"/>
</file>

<file path=xl/ctrlProps/ctrlProp264.xml><?xml version="1.0" encoding="utf-8"?>
<formControlPr xmlns="http://schemas.microsoft.com/office/spreadsheetml/2009/9/main" objectType="CheckBox" noThreeD="1" val="0"/>
</file>

<file path=xl/ctrlProps/ctrlProp265.xml><?xml version="1.0" encoding="utf-8"?>
<formControlPr xmlns="http://schemas.microsoft.com/office/spreadsheetml/2009/9/main" objectType="CheckBox" noThreeD="1" val="0"/>
</file>

<file path=xl/ctrlProps/ctrlProp266.xml><?xml version="1.0" encoding="utf-8"?>
<formControlPr xmlns="http://schemas.microsoft.com/office/spreadsheetml/2009/9/main" objectType="CheckBox" noThreeD="1" val="0"/>
</file>

<file path=xl/ctrlProps/ctrlProp267.xml><?xml version="1.0" encoding="utf-8"?>
<formControlPr xmlns="http://schemas.microsoft.com/office/spreadsheetml/2009/9/main" objectType="CheckBox" noThreeD="1" val="0"/>
</file>

<file path=xl/ctrlProps/ctrlProp268.xml><?xml version="1.0" encoding="utf-8"?>
<formControlPr xmlns="http://schemas.microsoft.com/office/spreadsheetml/2009/9/main" objectType="CheckBox" noThreeD="1" val="0"/>
</file>

<file path=xl/ctrlProps/ctrlProp269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70.xml><?xml version="1.0" encoding="utf-8"?>
<formControlPr xmlns="http://schemas.microsoft.com/office/spreadsheetml/2009/9/main" objectType="CheckBox" noThreeD="1" val="0"/>
</file>

<file path=xl/ctrlProps/ctrlProp271.xml><?xml version="1.0" encoding="utf-8"?>
<formControlPr xmlns="http://schemas.microsoft.com/office/spreadsheetml/2009/9/main" objectType="CheckBox" noThreeD="1" val="0"/>
</file>

<file path=xl/ctrlProps/ctrlProp272.xml><?xml version="1.0" encoding="utf-8"?>
<formControlPr xmlns="http://schemas.microsoft.com/office/spreadsheetml/2009/9/main" objectType="CheckBox" checked="Checked" noThreeD="1" val="0"/>
</file>

<file path=xl/ctrlProps/ctrlProp273.xml><?xml version="1.0" encoding="utf-8"?>
<formControlPr xmlns="http://schemas.microsoft.com/office/spreadsheetml/2009/9/main" objectType="CheckBox" noThreeD="1" val="0"/>
</file>

<file path=xl/ctrlProps/ctrlProp274.xml><?xml version="1.0" encoding="utf-8"?>
<formControlPr xmlns="http://schemas.microsoft.com/office/spreadsheetml/2009/9/main" objectType="CheckBox" checked="Checked" noThreeD="1" val="0"/>
</file>

<file path=xl/ctrlProps/ctrlProp275.xml><?xml version="1.0" encoding="utf-8"?>
<formControlPr xmlns="http://schemas.microsoft.com/office/spreadsheetml/2009/9/main" objectType="CheckBox" noThreeD="1" val="0"/>
</file>

<file path=xl/ctrlProps/ctrlProp276.xml><?xml version="1.0" encoding="utf-8"?>
<formControlPr xmlns="http://schemas.microsoft.com/office/spreadsheetml/2009/9/main" objectType="CheckBox" checked="Checked" noThreeD="1" val="0"/>
</file>

<file path=xl/ctrlProps/ctrlProp277.xml><?xml version="1.0" encoding="utf-8"?>
<formControlPr xmlns="http://schemas.microsoft.com/office/spreadsheetml/2009/9/main" objectType="CheckBox" checked="Checked" noThreeD="1" val="0"/>
</file>

<file path=xl/ctrlProps/ctrlProp278.xml><?xml version="1.0" encoding="utf-8"?>
<formControlPr xmlns="http://schemas.microsoft.com/office/spreadsheetml/2009/9/main" objectType="CheckBox" noThreeD="1" val="0"/>
</file>

<file path=xl/ctrlProps/ctrlProp279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80.xml><?xml version="1.0" encoding="utf-8"?>
<formControlPr xmlns="http://schemas.microsoft.com/office/spreadsheetml/2009/9/main" objectType="CheckBox" noThreeD="1" val="0"/>
</file>

<file path=xl/ctrlProps/ctrlProp281.xml><?xml version="1.0" encoding="utf-8"?>
<formControlPr xmlns="http://schemas.microsoft.com/office/spreadsheetml/2009/9/main" objectType="CheckBox" noThreeD="1" val="0"/>
</file>

<file path=xl/ctrlProps/ctrlProp282.xml><?xml version="1.0" encoding="utf-8"?>
<formControlPr xmlns="http://schemas.microsoft.com/office/spreadsheetml/2009/9/main" objectType="CheckBox" noThreeD="1" val="0"/>
</file>

<file path=xl/ctrlProps/ctrlProp283.xml><?xml version="1.0" encoding="utf-8"?>
<formControlPr xmlns="http://schemas.microsoft.com/office/spreadsheetml/2009/9/main" objectType="CheckBox" checked="Checked" noThreeD="1" val="0"/>
</file>

<file path=xl/ctrlProps/ctrlProp284.xml><?xml version="1.0" encoding="utf-8"?>
<formControlPr xmlns="http://schemas.microsoft.com/office/spreadsheetml/2009/9/main" objectType="CheckBox" noThreeD="1" val="0"/>
</file>

<file path=xl/ctrlProps/ctrlProp285.xml><?xml version="1.0" encoding="utf-8"?>
<formControlPr xmlns="http://schemas.microsoft.com/office/spreadsheetml/2009/9/main" objectType="CheckBox" noThreeD="1" val="0"/>
</file>

<file path=xl/ctrlProps/ctrlProp286.xml><?xml version="1.0" encoding="utf-8"?>
<formControlPr xmlns="http://schemas.microsoft.com/office/spreadsheetml/2009/9/main" objectType="CheckBox" noThreeD="1" val="0"/>
</file>

<file path=xl/ctrlProps/ctrlProp287.xml><?xml version="1.0" encoding="utf-8"?>
<formControlPr xmlns="http://schemas.microsoft.com/office/spreadsheetml/2009/9/main" objectType="CheckBox" noThreeD="1" val="0"/>
</file>

<file path=xl/ctrlProps/ctrlProp288.xml><?xml version="1.0" encoding="utf-8"?>
<formControlPr xmlns="http://schemas.microsoft.com/office/spreadsheetml/2009/9/main" objectType="CheckBox" checked="Checked" noThreeD="1" val="0"/>
</file>

<file path=xl/ctrlProps/ctrlProp289.xml><?xml version="1.0" encoding="utf-8"?>
<formControlPr xmlns="http://schemas.microsoft.com/office/spreadsheetml/2009/9/main" objectType="CheckBox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290.xml><?xml version="1.0" encoding="utf-8"?>
<formControlPr xmlns="http://schemas.microsoft.com/office/spreadsheetml/2009/9/main" objectType="CheckBox" noThreeD="1" val="0"/>
</file>

<file path=xl/ctrlProps/ctrlProp291.xml><?xml version="1.0" encoding="utf-8"?>
<formControlPr xmlns="http://schemas.microsoft.com/office/spreadsheetml/2009/9/main" objectType="CheckBox" noThreeD="1" val="0"/>
</file>

<file path=xl/ctrlProps/ctrlProp292.xml><?xml version="1.0" encoding="utf-8"?>
<formControlPr xmlns="http://schemas.microsoft.com/office/spreadsheetml/2009/9/main" objectType="CheckBox" noThreeD="1" val="0"/>
</file>

<file path=xl/ctrlProps/ctrlProp293.xml><?xml version="1.0" encoding="utf-8"?>
<formControlPr xmlns="http://schemas.microsoft.com/office/spreadsheetml/2009/9/main" objectType="CheckBox" noThreeD="1" val="0"/>
</file>

<file path=xl/ctrlProps/ctrlProp294.xml><?xml version="1.0" encoding="utf-8"?>
<formControlPr xmlns="http://schemas.microsoft.com/office/spreadsheetml/2009/9/main" objectType="CheckBox" checked="Checked" noThreeD="1" val="0"/>
</file>

<file path=xl/ctrlProps/ctrlProp295.xml><?xml version="1.0" encoding="utf-8"?>
<formControlPr xmlns="http://schemas.microsoft.com/office/spreadsheetml/2009/9/main" objectType="CheckBox" checked="Checked" noThreeD="1" val="0"/>
</file>

<file path=xl/ctrlProps/ctrlProp296.xml><?xml version="1.0" encoding="utf-8"?>
<formControlPr xmlns="http://schemas.microsoft.com/office/spreadsheetml/2009/9/main" objectType="CheckBox" checked="Checked" noThreeD="1" val="0"/>
</file>

<file path=xl/ctrlProps/ctrlProp297.xml><?xml version="1.0" encoding="utf-8"?>
<formControlPr xmlns="http://schemas.microsoft.com/office/spreadsheetml/2009/9/main" objectType="CheckBox" noThreeD="1" val="0"/>
</file>

<file path=xl/ctrlProps/ctrlProp298.xml><?xml version="1.0" encoding="utf-8"?>
<formControlPr xmlns="http://schemas.microsoft.com/office/spreadsheetml/2009/9/main" objectType="CheckBox" checked="Checked" noThreeD="1" val="0"/>
</file>

<file path=xl/ctrlProps/ctrlProp299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00.xml><?xml version="1.0" encoding="utf-8"?>
<formControlPr xmlns="http://schemas.microsoft.com/office/spreadsheetml/2009/9/main" objectType="CheckBox" noThreeD="1" val="0"/>
</file>

<file path=xl/ctrlProps/ctrlProp301.xml><?xml version="1.0" encoding="utf-8"?>
<formControlPr xmlns="http://schemas.microsoft.com/office/spreadsheetml/2009/9/main" objectType="CheckBox" noThreeD="1" val="0"/>
</file>

<file path=xl/ctrlProps/ctrlProp302.xml><?xml version="1.0" encoding="utf-8"?>
<formControlPr xmlns="http://schemas.microsoft.com/office/spreadsheetml/2009/9/main" objectType="CheckBox" noThreeD="1" val="0"/>
</file>

<file path=xl/ctrlProps/ctrlProp303.xml><?xml version="1.0" encoding="utf-8"?>
<formControlPr xmlns="http://schemas.microsoft.com/office/spreadsheetml/2009/9/main" objectType="CheckBox" noThreeD="1" val="0"/>
</file>

<file path=xl/ctrlProps/ctrlProp304.xml><?xml version="1.0" encoding="utf-8"?>
<formControlPr xmlns="http://schemas.microsoft.com/office/spreadsheetml/2009/9/main" objectType="CheckBox" noThreeD="1" val="0"/>
</file>

<file path=xl/ctrlProps/ctrlProp305.xml><?xml version="1.0" encoding="utf-8"?>
<formControlPr xmlns="http://schemas.microsoft.com/office/spreadsheetml/2009/9/main" objectType="CheckBox" noThreeD="1" val="0"/>
</file>

<file path=xl/ctrlProps/ctrlProp306.xml><?xml version="1.0" encoding="utf-8"?>
<formControlPr xmlns="http://schemas.microsoft.com/office/spreadsheetml/2009/9/main" objectType="CheckBox" noThreeD="1" val="0"/>
</file>

<file path=xl/ctrlProps/ctrlProp307.xml><?xml version="1.0" encoding="utf-8"?>
<formControlPr xmlns="http://schemas.microsoft.com/office/spreadsheetml/2009/9/main" objectType="CheckBox" noThreeD="1" val="0"/>
</file>

<file path=xl/ctrlProps/ctrlProp308.xml><?xml version="1.0" encoding="utf-8"?>
<formControlPr xmlns="http://schemas.microsoft.com/office/spreadsheetml/2009/9/main" objectType="CheckBox" noThreeD="1" val="0"/>
</file>

<file path=xl/ctrlProps/ctrlProp309.xml><?xml version="1.0" encoding="utf-8"?>
<formControlPr xmlns="http://schemas.microsoft.com/office/spreadsheetml/2009/9/main" objectType="CheckBox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10.xml><?xml version="1.0" encoding="utf-8"?>
<formControlPr xmlns="http://schemas.microsoft.com/office/spreadsheetml/2009/9/main" objectType="CheckBox" noThreeD="1" val="0"/>
</file>

<file path=xl/ctrlProps/ctrlProp311.xml><?xml version="1.0" encoding="utf-8"?>
<formControlPr xmlns="http://schemas.microsoft.com/office/spreadsheetml/2009/9/main" objectType="CheckBox" checked="Checked" noThreeD="1" val="0"/>
</file>

<file path=xl/ctrlProps/ctrlProp312.xml><?xml version="1.0" encoding="utf-8"?>
<formControlPr xmlns="http://schemas.microsoft.com/office/spreadsheetml/2009/9/main" objectType="CheckBox" noThreeD="1" val="0"/>
</file>

<file path=xl/ctrlProps/ctrlProp313.xml><?xml version="1.0" encoding="utf-8"?>
<formControlPr xmlns="http://schemas.microsoft.com/office/spreadsheetml/2009/9/main" objectType="CheckBox" checked="Checked" noThreeD="1" val="0"/>
</file>

<file path=xl/ctrlProps/ctrlProp314.xml><?xml version="1.0" encoding="utf-8"?>
<formControlPr xmlns="http://schemas.microsoft.com/office/spreadsheetml/2009/9/main" objectType="CheckBox" noThreeD="1" val="0"/>
</file>

<file path=xl/ctrlProps/ctrlProp315.xml><?xml version="1.0" encoding="utf-8"?>
<formControlPr xmlns="http://schemas.microsoft.com/office/spreadsheetml/2009/9/main" objectType="CheckBox" checked="Checked" noThreeD="1" val="0"/>
</file>

<file path=xl/ctrlProps/ctrlProp316.xml><?xml version="1.0" encoding="utf-8"?>
<formControlPr xmlns="http://schemas.microsoft.com/office/spreadsheetml/2009/9/main" objectType="CheckBox" checked="Checked" noThreeD="1" val="0"/>
</file>

<file path=xl/ctrlProps/ctrlProp317.xml><?xml version="1.0" encoding="utf-8"?>
<formControlPr xmlns="http://schemas.microsoft.com/office/spreadsheetml/2009/9/main" objectType="CheckBox" noThreeD="1" val="0"/>
</file>

<file path=xl/ctrlProps/ctrlProp318.xml><?xml version="1.0" encoding="utf-8"?>
<formControlPr xmlns="http://schemas.microsoft.com/office/spreadsheetml/2009/9/main" objectType="CheckBox" noThreeD="1" val="0"/>
</file>

<file path=xl/ctrlProps/ctrlProp319.xml><?xml version="1.0" encoding="utf-8"?>
<formControlPr xmlns="http://schemas.microsoft.com/office/spreadsheetml/2009/9/main" objectType="CheckBox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20.xml><?xml version="1.0" encoding="utf-8"?>
<formControlPr xmlns="http://schemas.microsoft.com/office/spreadsheetml/2009/9/main" objectType="CheckBox" noThreeD="1" val="0"/>
</file>

<file path=xl/ctrlProps/ctrlProp321.xml><?xml version="1.0" encoding="utf-8"?>
<formControlPr xmlns="http://schemas.microsoft.com/office/spreadsheetml/2009/9/main" objectType="CheckBox" noThreeD="1" val="0"/>
</file>

<file path=xl/ctrlProps/ctrlProp322.xml><?xml version="1.0" encoding="utf-8"?>
<formControlPr xmlns="http://schemas.microsoft.com/office/spreadsheetml/2009/9/main" objectType="CheckBox" checked="Checked" noThreeD="1" val="0"/>
</file>

<file path=xl/ctrlProps/ctrlProp323.xml><?xml version="1.0" encoding="utf-8"?>
<formControlPr xmlns="http://schemas.microsoft.com/office/spreadsheetml/2009/9/main" objectType="CheckBox" checked="Checked" noThreeD="1" val="0"/>
</file>

<file path=xl/ctrlProps/ctrlProp324.xml><?xml version="1.0" encoding="utf-8"?>
<formControlPr xmlns="http://schemas.microsoft.com/office/spreadsheetml/2009/9/main" objectType="CheckBox" noThreeD="1" val="0"/>
</file>

<file path=xl/ctrlProps/ctrlProp325.xml><?xml version="1.0" encoding="utf-8"?>
<formControlPr xmlns="http://schemas.microsoft.com/office/spreadsheetml/2009/9/main" objectType="CheckBox" noThreeD="1" val="0"/>
</file>

<file path=xl/ctrlProps/ctrlProp326.xml><?xml version="1.0" encoding="utf-8"?>
<formControlPr xmlns="http://schemas.microsoft.com/office/spreadsheetml/2009/9/main" objectType="CheckBox" noThreeD="1" val="0"/>
</file>

<file path=xl/ctrlProps/ctrlProp327.xml><?xml version="1.0" encoding="utf-8"?>
<formControlPr xmlns="http://schemas.microsoft.com/office/spreadsheetml/2009/9/main" objectType="CheckBox" checked="Checked" noThreeD="1" val="0"/>
</file>

<file path=xl/ctrlProps/ctrlProp328.xml><?xml version="1.0" encoding="utf-8"?>
<formControlPr xmlns="http://schemas.microsoft.com/office/spreadsheetml/2009/9/main" objectType="CheckBox" noThreeD="1" val="0"/>
</file>

<file path=xl/ctrlProps/ctrlProp329.xml><?xml version="1.0" encoding="utf-8"?>
<formControlPr xmlns="http://schemas.microsoft.com/office/spreadsheetml/2009/9/main" objectType="CheckBox" checked="Checked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30.xml><?xml version="1.0" encoding="utf-8"?>
<formControlPr xmlns="http://schemas.microsoft.com/office/spreadsheetml/2009/9/main" objectType="CheckBox" noThreeD="1" val="0"/>
</file>

<file path=xl/ctrlProps/ctrlProp331.xml><?xml version="1.0" encoding="utf-8"?>
<formControlPr xmlns="http://schemas.microsoft.com/office/spreadsheetml/2009/9/main" objectType="CheckBox" noThreeD="1" val="0"/>
</file>

<file path=xl/ctrlProps/ctrlProp332.xml><?xml version="1.0" encoding="utf-8"?>
<formControlPr xmlns="http://schemas.microsoft.com/office/spreadsheetml/2009/9/main" objectType="CheckBox" noThreeD="1" val="0"/>
</file>

<file path=xl/ctrlProps/ctrlProp333.xml><?xml version="1.0" encoding="utf-8"?>
<formControlPr xmlns="http://schemas.microsoft.com/office/spreadsheetml/2009/9/main" objectType="CheckBox" checked="Checked" noThreeD="1" val="0"/>
</file>

<file path=xl/ctrlProps/ctrlProp334.xml><?xml version="1.0" encoding="utf-8"?>
<formControlPr xmlns="http://schemas.microsoft.com/office/spreadsheetml/2009/9/main" objectType="CheckBox" checked="Checked" noThreeD="1" val="0"/>
</file>

<file path=xl/ctrlProps/ctrlProp335.xml><?xml version="1.0" encoding="utf-8"?>
<formControlPr xmlns="http://schemas.microsoft.com/office/spreadsheetml/2009/9/main" objectType="CheckBox" checked="Checked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checked="Checked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checked="Checked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396350" y="973455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153400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396350" y="9734550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458075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143875" y="185737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4676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4771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172450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4771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172450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515225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515225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515225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76200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505700" y="800100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142875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496175" y="6381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133350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143875" y="6000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85725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153400" y="7905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172450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172450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172450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276975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88106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89820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8982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477125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172450" y="898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467600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172450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276975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276975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153400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458075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276975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276975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276975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67722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67722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33</xdr:row>
      <xdr:rowOff>0</xdr:rowOff>
    </xdr:from>
    <xdr:to>
      <xdr:col>9</xdr:col>
      <xdr:colOff>450850</xdr:colOff>
      <xdr:row>33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70485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32</xdr:row>
      <xdr:rowOff>0</xdr:rowOff>
    </xdr:from>
    <xdr:to>
      <xdr:col>9</xdr:col>
      <xdr:colOff>450850</xdr:colOff>
      <xdr:row>32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67183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32</xdr:row>
      <xdr:rowOff>0</xdr:rowOff>
    </xdr:from>
    <xdr:to>
      <xdr:col>9</xdr:col>
      <xdr:colOff>450850</xdr:colOff>
      <xdr:row>32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67183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32</xdr:row>
      <xdr:rowOff>0</xdr:rowOff>
    </xdr:from>
    <xdr:to>
      <xdr:col>9</xdr:col>
      <xdr:colOff>450850</xdr:colOff>
      <xdr:row>32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67183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33</xdr:row>
      <xdr:rowOff>0</xdr:rowOff>
    </xdr:from>
    <xdr:to>
      <xdr:col>9</xdr:col>
      <xdr:colOff>450850</xdr:colOff>
      <xdr:row>33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70485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33</xdr:row>
      <xdr:rowOff>0</xdr:rowOff>
    </xdr:from>
    <xdr:to>
      <xdr:col>9</xdr:col>
      <xdr:colOff>450850</xdr:colOff>
      <xdr:row>33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70485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32</xdr:row>
      <xdr:rowOff>0</xdr:rowOff>
    </xdr:from>
    <xdr:to>
      <xdr:col>9</xdr:col>
      <xdr:colOff>450850</xdr:colOff>
      <xdr:row>32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67183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32</xdr:row>
      <xdr:rowOff>0</xdr:rowOff>
    </xdr:from>
    <xdr:to>
      <xdr:col>9</xdr:col>
      <xdr:colOff>450850</xdr:colOff>
      <xdr:row>32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67183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32</xdr:row>
      <xdr:rowOff>0</xdr:rowOff>
    </xdr:from>
    <xdr:to>
      <xdr:col>9</xdr:col>
      <xdr:colOff>450850</xdr:colOff>
      <xdr:row>32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67183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33</xdr:row>
      <xdr:rowOff>0</xdr:rowOff>
    </xdr:from>
    <xdr:to>
      <xdr:col>9</xdr:col>
      <xdr:colOff>450850</xdr:colOff>
      <xdr:row>33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70485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30</xdr:row>
      <xdr:rowOff>0</xdr:rowOff>
    </xdr:from>
    <xdr:to>
      <xdr:col>9</xdr:col>
      <xdr:colOff>431800</xdr:colOff>
      <xdr:row>30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6057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30</xdr:row>
      <xdr:rowOff>0</xdr:rowOff>
    </xdr:from>
    <xdr:to>
      <xdr:col>9</xdr:col>
      <xdr:colOff>431800</xdr:colOff>
      <xdr:row>30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60579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30</xdr:row>
      <xdr:rowOff>0</xdr:rowOff>
    </xdr:from>
    <xdr:to>
      <xdr:col>9</xdr:col>
      <xdr:colOff>431800</xdr:colOff>
      <xdr:row>30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60579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30</xdr:row>
      <xdr:rowOff>0</xdr:rowOff>
    </xdr:from>
    <xdr:to>
      <xdr:col>9</xdr:col>
      <xdr:colOff>431800</xdr:colOff>
      <xdr:row>30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6057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30</xdr:row>
      <xdr:rowOff>0</xdr:rowOff>
    </xdr:from>
    <xdr:to>
      <xdr:col>9</xdr:col>
      <xdr:colOff>431800</xdr:colOff>
      <xdr:row>30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6057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9</xdr:col>
      <xdr:colOff>431800</xdr:colOff>
      <xdr:row>23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01900" y="467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23</xdr:row>
      <xdr:rowOff>0</xdr:rowOff>
    </xdr:from>
    <xdr:to>
      <xdr:col>9</xdr:col>
      <xdr:colOff>431800</xdr:colOff>
      <xdr:row>23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51100" y="4673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23</xdr:row>
      <xdr:rowOff>0</xdr:rowOff>
    </xdr:from>
    <xdr:to>
      <xdr:col>9</xdr:col>
      <xdr:colOff>431800</xdr:colOff>
      <xdr:row>23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74900" y="4673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9</xdr:col>
      <xdr:colOff>431800</xdr:colOff>
      <xdr:row>23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467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9</xdr:col>
      <xdr:colOff>431800</xdr:colOff>
      <xdr:row>23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01900" y="467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1060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1060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450850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2641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18288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18288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450850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2032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450850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2641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26</xdr:row>
      <xdr:rowOff>0</xdr:rowOff>
    </xdr:from>
    <xdr:to>
      <xdr:col>9</xdr:col>
      <xdr:colOff>450850</xdr:colOff>
      <xdr:row>26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52832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18288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18288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450850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2032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26</xdr:row>
      <xdr:rowOff>0</xdr:rowOff>
    </xdr:from>
    <xdr:to>
      <xdr:col>9</xdr:col>
      <xdr:colOff>450850</xdr:colOff>
      <xdr:row>26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52832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28</xdr:row>
      <xdr:rowOff>0</xdr:rowOff>
    </xdr:from>
    <xdr:to>
      <xdr:col>9</xdr:col>
      <xdr:colOff>450850</xdr:colOff>
      <xdr:row>28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56451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27</xdr:row>
      <xdr:rowOff>0</xdr:rowOff>
    </xdr:from>
    <xdr:to>
      <xdr:col>9</xdr:col>
      <xdr:colOff>450850</xdr:colOff>
      <xdr:row>27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54641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27</xdr:row>
      <xdr:rowOff>0</xdr:rowOff>
    </xdr:from>
    <xdr:to>
      <xdr:col>9</xdr:col>
      <xdr:colOff>450850</xdr:colOff>
      <xdr:row>27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54641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27</xdr:row>
      <xdr:rowOff>0</xdr:rowOff>
    </xdr:from>
    <xdr:to>
      <xdr:col>9</xdr:col>
      <xdr:colOff>450850</xdr:colOff>
      <xdr:row>27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54641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28</xdr:row>
      <xdr:rowOff>0</xdr:rowOff>
    </xdr:from>
    <xdr:to>
      <xdr:col>9</xdr:col>
      <xdr:colOff>450850</xdr:colOff>
      <xdr:row>28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56451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26</xdr:row>
      <xdr:rowOff>0</xdr:rowOff>
    </xdr:from>
    <xdr:to>
      <xdr:col>9</xdr:col>
      <xdr:colOff>431800</xdr:colOff>
      <xdr:row>26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5283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26</xdr:row>
      <xdr:rowOff>0</xdr:rowOff>
    </xdr:from>
    <xdr:to>
      <xdr:col>9</xdr:col>
      <xdr:colOff>431800</xdr:colOff>
      <xdr:row>26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52832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26</xdr:row>
      <xdr:rowOff>0</xdr:rowOff>
    </xdr:from>
    <xdr:to>
      <xdr:col>9</xdr:col>
      <xdr:colOff>431800</xdr:colOff>
      <xdr:row>26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52832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26</xdr:row>
      <xdr:rowOff>0</xdr:rowOff>
    </xdr:from>
    <xdr:to>
      <xdr:col>9</xdr:col>
      <xdr:colOff>431800</xdr:colOff>
      <xdr:row>26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5283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26</xdr:row>
      <xdr:rowOff>0</xdr:rowOff>
    </xdr:from>
    <xdr:to>
      <xdr:col>9</xdr:col>
      <xdr:colOff>431800</xdr:colOff>
      <xdr:row>26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5283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38</xdr:row>
          <xdr:rowOff>0</xdr:rowOff>
        </xdr:from>
        <xdr:to>
          <xdr:col>2</xdr:col>
          <xdr:colOff>76200</xdr:colOff>
          <xdr:row>38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648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38</xdr:row>
          <xdr:rowOff>0</xdr:rowOff>
        </xdr:from>
        <xdr:to>
          <xdr:col>6</xdr:col>
          <xdr:colOff>447675</xdr:colOff>
          <xdr:row>38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76775" y="7648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38</xdr:row>
          <xdr:rowOff>0</xdr:rowOff>
        </xdr:from>
        <xdr:to>
          <xdr:col>8</xdr:col>
          <xdr:colOff>485775</xdr:colOff>
          <xdr:row>38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34100" y="7648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38</xdr:row>
          <xdr:rowOff>9525</xdr:rowOff>
        </xdr:from>
        <xdr:to>
          <xdr:col>10</xdr:col>
          <xdr:colOff>457200</xdr:colOff>
          <xdr:row>38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34275" y="7658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210050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48250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48250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21005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48250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886700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86700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3897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86700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896100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69620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69620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24350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6767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38975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38975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696200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89610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89610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4958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81475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38</xdr:row>
          <xdr:rowOff>0</xdr:rowOff>
        </xdr:from>
        <xdr:to>
          <xdr:col>2</xdr:col>
          <xdr:colOff>76200</xdr:colOff>
          <xdr:row>38</xdr:row>
          <xdr:rowOff>190500</xdr:rowOff>
        </xdr:to>
        <xdr:sp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1266825" y="7648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38</xdr:row>
          <xdr:rowOff>0</xdr:rowOff>
        </xdr:from>
        <xdr:to>
          <xdr:col>6</xdr:col>
          <xdr:colOff>447675</xdr:colOff>
          <xdr:row>38</xdr:row>
          <xdr:rowOff>190500</xdr:rowOff>
        </xdr:to>
        <xdr:sp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>
            <a:xfrm>
              <a:off x="4676775" y="7648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38</xdr:row>
          <xdr:rowOff>0</xdr:rowOff>
        </xdr:from>
        <xdr:to>
          <xdr:col>8</xdr:col>
          <xdr:colOff>485775</xdr:colOff>
          <xdr:row>38</xdr:row>
          <xdr:rowOff>190500</xdr:rowOff>
        </xdr:to>
        <xdr:sp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>
            <a:xfrm>
              <a:off x="6134100" y="7648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38</xdr:row>
          <xdr:rowOff>9525</xdr:rowOff>
        </xdr:from>
        <xdr:to>
          <xdr:col>10</xdr:col>
          <xdr:colOff>457200</xdr:colOff>
          <xdr:row>38</xdr:row>
          <xdr:rowOff>190500</xdr:rowOff>
        </xdr:to>
        <xdr:sp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>
            <a:xfrm>
              <a:off x="7534275" y="7658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95" name="Check Box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>
            <a:xfrm>
              <a:off x="4210050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>
            <a:xfrm>
              <a:off x="5048250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97" name="Check Box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>
            <a:xfrm>
              <a:off x="5048250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>
            <a:xfrm>
              <a:off x="421005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99" name="Check Box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>
            <a:xfrm>
              <a:off x="5048250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100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>
            <a:xfrm>
              <a:off x="7886700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>
            <a:xfrm>
              <a:off x="7886700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102" name="Check Box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>
            <a:xfrm>
              <a:off x="703897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>
            <a:xfrm>
              <a:off x="7886700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>
            <a:xfrm>
              <a:off x="6896100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>
            <a:xfrm>
              <a:off x="769620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106" name="Check Box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>
            <a:xfrm>
              <a:off x="769620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109" name="Check Box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111" name="Check Box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112" name="Check Box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>
            <a:xfrm>
              <a:off x="4324350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2113" name="Check Box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>
            <a:xfrm>
              <a:off x="2514600" y="46767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114" name="Check Box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>
            <a:xfrm>
              <a:off x="7038975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115" name="Check Box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>
            <a:xfrm>
              <a:off x="7038975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2116" name="Check Box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>
            <a:xfrm>
              <a:off x="7696200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117" name="Check Box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>
            <a:xfrm>
              <a:off x="689610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118" name="Check Box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>
            <a:xfrm>
              <a:off x="689610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119" name="Check Box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2120" name="Check Box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>
            <a:xfrm>
              <a:off x="1762125" y="44958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121" name="Check Box 73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2122" name="Check Box 74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123" name="Check Box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124" name="Check Box 76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>
            <a:xfrm>
              <a:off x="4181475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125" name="Check Box 77" hidden="1">
              <a:extLst>
                <a:ext uri="{63B3BB69-23CF-44E3-9099-C40C66FF867C}">
                  <a14:compatExt spid="_x0000_s2125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126" name="Check Box 78" hidden="1">
              <a:extLst>
                <a:ext uri="{63B3BB69-23CF-44E3-9099-C40C66FF867C}">
                  <a14:compatExt spid="_x0000_s2126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289" name="Check Box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12290" name="Check Box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>
            <a:xfrm>
              <a:off x="1266825" y="7829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291" name="Check Box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12292" name="Check Box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>
            <a:xfrm>
              <a:off x="4676775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12293" name="Check Box 5" hidden="1">
              <a:extLst>
                <a:ext uri="{63B3BB69-23CF-44E3-9099-C40C66FF867C}">
                  <a14:compatExt spid="_x0000_s12293"/>
                </a:ext>
              </a:extLst>
            </xdr:cNvPr>
            <xdr:cNvSpPr/>
          </xdr:nvSpPr>
          <xdr:spPr>
            <a:xfrm>
              <a:off x="6134100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12294" name="Check Box 6" hidden="1">
              <a:extLst>
                <a:ext uri="{63B3BB69-23CF-44E3-9099-C40C66FF867C}">
                  <a14:compatExt spid="_x0000_s12294"/>
                </a:ext>
              </a:extLst>
            </xdr:cNvPr>
            <xdr:cNvSpPr/>
          </xdr:nvSpPr>
          <xdr:spPr>
            <a:xfrm>
              <a:off x="7534275" y="7839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295" name="Check Box 7" hidden="1">
              <a:extLst>
                <a:ext uri="{63B3BB69-23CF-44E3-9099-C40C66FF867C}">
                  <a14:compatExt spid="_x0000_s12295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296" name="Check Box 8" hidden="1">
              <a:extLst>
                <a:ext uri="{63B3BB69-23CF-44E3-9099-C40C66FF867C}">
                  <a14:compatExt spid="_x0000_s12296"/>
                </a:ext>
              </a:extLst>
            </xdr:cNvPr>
            <xdr:cNvSpPr/>
          </xdr:nvSpPr>
          <xdr:spPr>
            <a:xfrm>
              <a:off x="4210050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297" name="Check Box 9" hidden="1">
              <a:extLst>
                <a:ext uri="{63B3BB69-23CF-44E3-9099-C40C66FF867C}">
                  <a14:compatExt spid="_x0000_s12297"/>
                </a:ext>
              </a:extLst>
            </xdr:cNvPr>
            <xdr:cNvSpPr/>
          </xdr:nvSpPr>
          <xdr:spPr>
            <a:xfrm>
              <a:off x="5048250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</a:extLst>
            </xdr:cNvPr>
            <xdr:cNvSpPr/>
          </xdr:nvSpPr>
          <xdr:spPr>
            <a:xfrm>
              <a:off x="5048250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</a:extLst>
            </xdr:cNvPr>
            <xdr:cNvSpPr/>
          </xdr:nvSpPr>
          <xdr:spPr>
            <a:xfrm>
              <a:off x="421005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</a:extLst>
            </xdr:cNvPr>
            <xdr:cNvSpPr/>
          </xdr:nvSpPr>
          <xdr:spPr>
            <a:xfrm>
              <a:off x="5048250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</a:extLst>
            </xdr:cNvPr>
            <xdr:cNvSpPr/>
          </xdr:nvSpPr>
          <xdr:spPr>
            <a:xfrm>
              <a:off x="7886700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</a:extLst>
            </xdr:cNvPr>
            <xdr:cNvSpPr/>
          </xdr:nvSpPr>
          <xdr:spPr>
            <a:xfrm>
              <a:off x="7886700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</a:extLst>
            </xdr:cNvPr>
            <xdr:cNvSpPr/>
          </xdr:nvSpPr>
          <xdr:spPr>
            <a:xfrm>
              <a:off x="703897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</a:extLst>
            </xdr:cNvPr>
            <xdr:cNvSpPr/>
          </xdr:nvSpPr>
          <xdr:spPr>
            <a:xfrm>
              <a:off x="7886700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</a:extLst>
            </xdr:cNvPr>
            <xdr:cNvSpPr/>
          </xdr:nvSpPr>
          <xdr:spPr>
            <a:xfrm>
              <a:off x="6896100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</a:extLst>
            </xdr:cNvPr>
            <xdr:cNvSpPr/>
          </xdr:nvSpPr>
          <xdr:spPr>
            <a:xfrm>
              <a:off x="769620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</a:extLst>
            </xdr:cNvPr>
            <xdr:cNvSpPr/>
          </xdr:nvSpPr>
          <xdr:spPr>
            <a:xfrm>
              <a:off x="769620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</a:extLst>
            </xdr:cNvPr>
            <xdr:cNvSpPr/>
          </xdr:nvSpPr>
          <xdr:spPr>
            <a:xfrm>
              <a:off x="4324350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</a:extLst>
            </xdr:cNvPr>
            <xdr:cNvSpPr/>
          </xdr:nvSpPr>
          <xdr:spPr>
            <a:xfrm>
              <a:off x="2514600" y="46767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</a:extLst>
            </xdr:cNvPr>
            <xdr:cNvSpPr/>
          </xdr:nvSpPr>
          <xdr:spPr>
            <a:xfrm>
              <a:off x="7038975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</a:extLst>
            </xdr:cNvPr>
            <xdr:cNvSpPr/>
          </xdr:nvSpPr>
          <xdr:spPr>
            <a:xfrm>
              <a:off x="7038975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</a:extLst>
            </xdr:cNvPr>
            <xdr:cNvSpPr/>
          </xdr:nvSpPr>
          <xdr:spPr>
            <a:xfrm>
              <a:off x="7696200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</a:extLst>
            </xdr:cNvPr>
            <xdr:cNvSpPr/>
          </xdr:nvSpPr>
          <xdr:spPr>
            <a:xfrm>
              <a:off x="689610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</a:extLst>
            </xdr:cNvPr>
            <xdr:cNvSpPr/>
          </xdr:nvSpPr>
          <xdr:spPr>
            <a:xfrm>
              <a:off x="689610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</a:extLst>
            </xdr:cNvPr>
            <xdr:cNvSpPr/>
          </xdr:nvSpPr>
          <xdr:spPr>
            <a:xfrm>
              <a:off x="1762125" y="44958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</a:extLst>
            </xdr:cNvPr>
            <xdr:cNvSpPr/>
          </xdr:nvSpPr>
          <xdr:spPr>
            <a:xfrm>
              <a:off x="4181475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328" name="Check Box 40" hidden="1">
              <a:extLst>
                <a:ext uri="{63B3BB69-23CF-44E3-9099-C40C66FF867C}">
                  <a14:compatExt spid="_x0000_s12328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12329" name="Check Box 41" hidden="1">
              <a:extLst>
                <a:ext uri="{63B3BB69-23CF-44E3-9099-C40C66FF867C}">
                  <a14:compatExt spid="_x0000_s12329"/>
                </a:ext>
              </a:extLst>
            </xdr:cNvPr>
            <xdr:cNvSpPr/>
          </xdr:nvSpPr>
          <xdr:spPr>
            <a:xfrm>
              <a:off x="1266825" y="7829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330" name="Check Box 42" hidden="1">
              <a:extLst>
                <a:ext uri="{63B3BB69-23CF-44E3-9099-C40C66FF867C}">
                  <a14:compatExt spid="_x0000_s12330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12331" name="Check Box 43" hidden="1">
              <a:extLst>
                <a:ext uri="{63B3BB69-23CF-44E3-9099-C40C66FF867C}">
                  <a14:compatExt spid="_x0000_s12331"/>
                </a:ext>
              </a:extLst>
            </xdr:cNvPr>
            <xdr:cNvSpPr/>
          </xdr:nvSpPr>
          <xdr:spPr>
            <a:xfrm>
              <a:off x="4676775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12332" name="Check Box 44" hidden="1">
              <a:extLst>
                <a:ext uri="{63B3BB69-23CF-44E3-9099-C40C66FF867C}">
                  <a14:compatExt spid="_x0000_s12332"/>
                </a:ext>
              </a:extLst>
            </xdr:cNvPr>
            <xdr:cNvSpPr/>
          </xdr:nvSpPr>
          <xdr:spPr>
            <a:xfrm>
              <a:off x="6134100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12333" name="Check Box 45" hidden="1">
              <a:extLst>
                <a:ext uri="{63B3BB69-23CF-44E3-9099-C40C66FF867C}">
                  <a14:compatExt spid="_x0000_s12333"/>
                </a:ext>
              </a:extLst>
            </xdr:cNvPr>
            <xdr:cNvSpPr/>
          </xdr:nvSpPr>
          <xdr:spPr>
            <a:xfrm>
              <a:off x="7534275" y="7839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334" name="Check Box 46" hidden="1">
              <a:extLst>
                <a:ext uri="{63B3BB69-23CF-44E3-9099-C40C66FF867C}">
                  <a14:compatExt spid="_x0000_s12334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335" name="Check Box 47" hidden="1">
              <a:extLst>
                <a:ext uri="{63B3BB69-23CF-44E3-9099-C40C66FF867C}">
                  <a14:compatExt spid="_x0000_s12335"/>
                </a:ext>
              </a:extLst>
            </xdr:cNvPr>
            <xdr:cNvSpPr/>
          </xdr:nvSpPr>
          <xdr:spPr>
            <a:xfrm>
              <a:off x="4210050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336" name="Check Box 48" hidden="1">
              <a:extLst>
                <a:ext uri="{63B3BB69-23CF-44E3-9099-C40C66FF867C}">
                  <a14:compatExt spid="_x0000_s12336"/>
                </a:ext>
              </a:extLst>
            </xdr:cNvPr>
            <xdr:cNvSpPr/>
          </xdr:nvSpPr>
          <xdr:spPr>
            <a:xfrm>
              <a:off x="5048250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337" name="Check Box 49" hidden="1">
              <a:extLst>
                <a:ext uri="{63B3BB69-23CF-44E3-9099-C40C66FF867C}">
                  <a14:compatExt spid="_x0000_s12337"/>
                </a:ext>
              </a:extLst>
            </xdr:cNvPr>
            <xdr:cNvSpPr/>
          </xdr:nvSpPr>
          <xdr:spPr>
            <a:xfrm>
              <a:off x="5048250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338" name="Check Box 50" hidden="1">
              <a:extLst>
                <a:ext uri="{63B3BB69-23CF-44E3-9099-C40C66FF867C}">
                  <a14:compatExt spid="_x0000_s12338"/>
                </a:ext>
              </a:extLst>
            </xdr:cNvPr>
            <xdr:cNvSpPr/>
          </xdr:nvSpPr>
          <xdr:spPr>
            <a:xfrm>
              <a:off x="421005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39" name="Check Box 51" hidden="1">
              <a:extLst>
                <a:ext uri="{63B3BB69-23CF-44E3-9099-C40C66FF867C}">
                  <a14:compatExt spid="_x0000_s12339"/>
                </a:ext>
              </a:extLst>
            </xdr:cNvPr>
            <xdr:cNvSpPr/>
          </xdr:nvSpPr>
          <xdr:spPr>
            <a:xfrm>
              <a:off x="5048250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40" name="Check Box 52" hidden="1">
              <a:extLst>
                <a:ext uri="{63B3BB69-23CF-44E3-9099-C40C66FF867C}">
                  <a14:compatExt spid="_x0000_s12340"/>
                </a:ext>
              </a:extLst>
            </xdr:cNvPr>
            <xdr:cNvSpPr/>
          </xdr:nvSpPr>
          <xdr:spPr>
            <a:xfrm>
              <a:off x="7886700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41" name="Check Box 53" hidden="1">
              <a:extLst>
                <a:ext uri="{63B3BB69-23CF-44E3-9099-C40C66FF867C}">
                  <a14:compatExt spid="_x0000_s12341"/>
                </a:ext>
              </a:extLst>
            </xdr:cNvPr>
            <xdr:cNvSpPr/>
          </xdr:nvSpPr>
          <xdr:spPr>
            <a:xfrm>
              <a:off x="7886700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42" name="Check Box 54" hidden="1">
              <a:extLst>
                <a:ext uri="{63B3BB69-23CF-44E3-9099-C40C66FF867C}">
                  <a14:compatExt spid="_x0000_s12342"/>
                </a:ext>
              </a:extLst>
            </xdr:cNvPr>
            <xdr:cNvSpPr/>
          </xdr:nvSpPr>
          <xdr:spPr>
            <a:xfrm>
              <a:off x="703897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43" name="Check Box 55" hidden="1">
              <a:extLst>
                <a:ext uri="{63B3BB69-23CF-44E3-9099-C40C66FF867C}">
                  <a14:compatExt spid="_x0000_s12343"/>
                </a:ext>
              </a:extLst>
            </xdr:cNvPr>
            <xdr:cNvSpPr/>
          </xdr:nvSpPr>
          <xdr:spPr>
            <a:xfrm>
              <a:off x="7886700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12344" name="Check Box 56" hidden="1">
              <a:extLst>
                <a:ext uri="{63B3BB69-23CF-44E3-9099-C40C66FF867C}">
                  <a14:compatExt spid="_x0000_s12344"/>
                </a:ext>
              </a:extLst>
            </xdr:cNvPr>
            <xdr:cNvSpPr/>
          </xdr:nvSpPr>
          <xdr:spPr>
            <a:xfrm>
              <a:off x="6896100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45" name="Check Box 57" hidden="1">
              <a:extLst>
                <a:ext uri="{63B3BB69-23CF-44E3-9099-C40C66FF867C}">
                  <a14:compatExt spid="_x0000_s12345"/>
                </a:ext>
              </a:extLst>
            </xdr:cNvPr>
            <xdr:cNvSpPr/>
          </xdr:nvSpPr>
          <xdr:spPr>
            <a:xfrm>
              <a:off x="769620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46" name="Check Box 58" hidden="1">
              <a:extLst>
                <a:ext uri="{63B3BB69-23CF-44E3-9099-C40C66FF867C}">
                  <a14:compatExt spid="_x0000_s12346"/>
                </a:ext>
              </a:extLst>
            </xdr:cNvPr>
            <xdr:cNvSpPr/>
          </xdr:nvSpPr>
          <xdr:spPr>
            <a:xfrm>
              <a:off x="769620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47" name="Check Box 59" hidden="1">
              <a:extLst>
                <a:ext uri="{63B3BB69-23CF-44E3-9099-C40C66FF867C}">
                  <a14:compatExt spid="_x0000_s12347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48" name="Check Box 60" hidden="1">
              <a:extLst>
                <a:ext uri="{63B3BB69-23CF-44E3-9099-C40C66FF867C}">
                  <a14:compatExt spid="_x0000_s12348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49" name="Check Box 61" hidden="1">
              <a:extLst>
                <a:ext uri="{63B3BB69-23CF-44E3-9099-C40C66FF867C}">
                  <a14:compatExt spid="_x0000_s12349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12350" name="Check Box 62" hidden="1">
              <a:extLst>
                <a:ext uri="{63B3BB69-23CF-44E3-9099-C40C66FF867C}">
                  <a14:compatExt spid="_x0000_s12350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51" name="Check Box 63" hidden="1">
              <a:extLst>
                <a:ext uri="{63B3BB69-23CF-44E3-9099-C40C66FF867C}">
                  <a14:compatExt spid="_x0000_s12351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52" name="Check Box 64" hidden="1">
              <a:extLst>
                <a:ext uri="{63B3BB69-23CF-44E3-9099-C40C66FF867C}">
                  <a14:compatExt spid="_x0000_s12352"/>
                </a:ext>
              </a:extLst>
            </xdr:cNvPr>
            <xdr:cNvSpPr/>
          </xdr:nvSpPr>
          <xdr:spPr>
            <a:xfrm>
              <a:off x="4324350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12353" name="Check Box 65" hidden="1">
              <a:extLst>
                <a:ext uri="{63B3BB69-23CF-44E3-9099-C40C66FF867C}">
                  <a14:compatExt spid="_x0000_s12353"/>
                </a:ext>
              </a:extLst>
            </xdr:cNvPr>
            <xdr:cNvSpPr/>
          </xdr:nvSpPr>
          <xdr:spPr>
            <a:xfrm>
              <a:off x="2514600" y="46767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54" name="Check Box 66" hidden="1">
              <a:extLst>
                <a:ext uri="{63B3BB69-23CF-44E3-9099-C40C66FF867C}">
                  <a14:compatExt spid="_x0000_s12354"/>
                </a:ext>
              </a:extLst>
            </xdr:cNvPr>
            <xdr:cNvSpPr/>
          </xdr:nvSpPr>
          <xdr:spPr>
            <a:xfrm>
              <a:off x="7038975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55" name="Check Box 67" hidden="1">
              <a:extLst>
                <a:ext uri="{63B3BB69-23CF-44E3-9099-C40C66FF867C}">
                  <a14:compatExt spid="_x0000_s12355"/>
                </a:ext>
              </a:extLst>
            </xdr:cNvPr>
            <xdr:cNvSpPr/>
          </xdr:nvSpPr>
          <xdr:spPr>
            <a:xfrm>
              <a:off x="7038975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12356" name="Check Box 68" hidden="1">
              <a:extLst>
                <a:ext uri="{63B3BB69-23CF-44E3-9099-C40C66FF867C}">
                  <a14:compatExt spid="_x0000_s12356"/>
                </a:ext>
              </a:extLst>
            </xdr:cNvPr>
            <xdr:cNvSpPr/>
          </xdr:nvSpPr>
          <xdr:spPr>
            <a:xfrm>
              <a:off x="7696200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57" name="Check Box 69" hidden="1">
              <a:extLst>
                <a:ext uri="{63B3BB69-23CF-44E3-9099-C40C66FF867C}">
                  <a14:compatExt spid="_x0000_s12357"/>
                </a:ext>
              </a:extLst>
            </xdr:cNvPr>
            <xdr:cNvSpPr/>
          </xdr:nvSpPr>
          <xdr:spPr>
            <a:xfrm>
              <a:off x="689610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58" name="Check Box 70" hidden="1">
              <a:extLst>
                <a:ext uri="{63B3BB69-23CF-44E3-9099-C40C66FF867C}">
                  <a14:compatExt spid="_x0000_s12358"/>
                </a:ext>
              </a:extLst>
            </xdr:cNvPr>
            <xdr:cNvSpPr/>
          </xdr:nvSpPr>
          <xdr:spPr>
            <a:xfrm>
              <a:off x="689610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59" name="Check Box 71" hidden="1">
              <a:extLst>
                <a:ext uri="{63B3BB69-23CF-44E3-9099-C40C66FF867C}">
                  <a14:compatExt spid="_x0000_s12359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12360" name="Check Box 72" hidden="1">
              <a:extLst>
                <a:ext uri="{63B3BB69-23CF-44E3-9099-C40C66FF867C}">
                  <a14:compatExt spid="_x0000_s12360"/>
                </a:ext>
              </a:extLst>
            </xdr:cNvPr>
            <xdr:cNvSpPr/>
          </xdr:nvSpPr>
          <xdr:spPr>
            <a:xfrm>
              <a:off x="1762125" y="44958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61" name="Check Box 73" hidden="1">
              <a:extLst>
                <a:ext uri="{63B3BB69-23CF-44E3-9099-C40C66FF867C}">
                  <a14:compatExt spid="_x0000_s12361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362" name="Check Box 74" hidden="1">
              <a:extLst>
                <a:ext uri="{63B3BB69-23CF-44E3-9099-C40C66FF867C}">
                  <a14:compatExt spid="_x0000_s12362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363" name="Check Box 75" hidden="1">
              <a:extLst>
                <a:ext uri="{63B3BB69-23CF-44E3-9099-C40C66FF867C}">
                  <a14:compatExt spid="_x0000_s12363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364" name="Check Box 76" hidden="1">
              <a:extLst>
                <a:ext uri="{63B3BB69-23CF-44E3-9099-C40C66FF867C}">
                  <a14:compatExt spid="_x0000_s12364"/>
                </a:ext>
              </a:extLst>
            </xdr:cNvPr>
            <xdr:cNvSpPr/>
          </xdr:nvSpPr>
          <xdr:spPr>
            <a:xfrm>
              <a:off x="4181475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365" name="Check Box 77" hidden="1">
              <a:extLst>
                <a:ext uri="{63B3BB69-23CF-44E3-9099-C40C66FF867C}">
                  <a14:compatExt spid="_x0000_s12365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2366" name="Check Box 78" hidden="1">
              <a:extLst>
                <a:ext uri="{63B3BB69-23CF-44E3-9099-C40C66FF867C}">
                  <a14:compatExt spid="_x0000_s12366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367" name="Check Box 79" hidden="1">
              <a:extLst>
                <a:ext uri="{63B3BB69-23CF-44E3-9099-C40C66FF867C}">
                  <a14:compatExt spid="_x0000_s12367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12368" name="Check Box 80" hidden="1">
              <a:extLst>
                <a:ext uri="{63B3BB69-23CF-44E3-9099-C40C66FF867C}">
                  <a14:compatExt spid="_x0000_s12368"/>
                </a:ext>
              </a:extLst>
            </xdr:cNvPr>
            <xdr:cNvSpPr/>
          </xdr:nvSpPr>
          <xdr:spPr>
            <a:xfrm>
              <a:off x="1266825" y="7829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369" name="Check Box 81" hidden="1">
              <a:extLst>
                <a:ext uri="{63B3BB69-23CF-44E3-9099-C40C66FF867C}">
                  <a14:compatExt spid="_x0000_s12369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12370" name="Check Box 82" hidden="1">
              <a:extLst>
                <a:ext uri="{63B3BB69-23CF-44E3-9099-C40C66FF867C}">
                  <a14:compatExt spid="_x0000_s12370"/>
                </a:ext>
              </a:extLst>
            </xdr:cNvPr>
            <xdr:cNvSpPr/>
          </xdr:nvSpPr>
          <xdr:spPr>
            <a:xfrm>
              <a:off x="4676775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12371" name="Check Box 83" hidden="1">
              <a:extLst>
                <a:ext uri="{63B3BB69-23CF-44E3-9099-C40C66FF867C}">
                  <a14:compatExt spid="_x0000_s12371"/>
                </a:ext>
              </a:extLst>
            </xdr:cNvPr>
            <xdr:cNvSpPr/>
          </xdr:nvSpPr>
          <xdr:spPr>
            <a:xfrm>
              <a:off x="6134100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12372" name="Check Box 84" hidden="1">
              <a:extLst>
                <a:ext uri="{63B3BB69-23CF-44E3-9099-C40C66FF867C}">
                  <a14:compatExt spid="_x0000_s12372"/>
                </a:ext>
              </a:extLst>
            </xdr:cNvPr>
            <xdr:cNvSpPr/>
          </xdr:nvSpPr>
          <xdr:spPr>
            <a:xfrm>
              <a:off x="7534275" y="7839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373" name="Check Box 85" hidden="1">
              <a:extLst>
                <a:ext uri="{63B3BB69-23CF-44E3-9099-C40C66FF867C}">
                  <a14:compatExt spid="_x0000_s12373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374" name="Check Box 86" hidden="1">
              <a:extLst>
                <a:ext uri="{63B3BB69-23CF-44E3-9099-C40C66FF867C}">
                  <a14:compatExt spid="_x0000_s12374"/>
                </a:ext>
              </a:extLst>
            </xdr:cNvPr>
            <xdr:cNvSpPr/>
          </xdr:nvSpPr>
          <xdr:spPr>
            <a:xfrm>
              <a:off x="4210050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375" name="Check Box 87" hidden="1">
              <a:extLst>
                <a:ext uri="{63B3BB69-23CF-44E3-9099-C40C66FF867C}">
                  <a14:compatExt spid="_x0000_s12375"/>
                </a:ext>
              </a:extLst>
            </xdr:cNvPr>
            <xdr:cNvSpPr/>
          </xdr:nvSpPr>
          <xdr:spPr>
            <a:xfrm>
              <a:off x="5048250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376" name="Check Box 88" hidden="1">
              <a:extLst>
                <a:ext uri="{63B3BB69-23CF-44E3-9099-C40C66FF867C}">
                  <a14:compatExt spid="_x0000_s12376"/>
                </a:ext>
              </a:extLst>
            </xdr:cNvPr>
            <xdr:cNvSpPr/>
          </xdr:nvSpPr>
          <xdr:spPr>
            <a:xfrm>
              <a:off x="5048250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377" name="Check Box 89" hidden="1">
              <a:extLst>
                <a:ext uri="{63B3BB69-23CF-44E3-9099-C40C66FF867C}">
                  <a14:compatExt spid="_x0000_s12377"/>
                </a:ext>
              </a:extLst>
            </xdr:cNvPr>
            <xdr:cNvSpPr/>
          </xdr:nvSpPr>
          <xdr:spPr>
            <a:xfrm>
              <a:off x="421005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78" name="Check Box 90" hidden="1">
              <a:extLst>
                <a:ext uri="{63B3BB69-23CF-44E3-9099-C40C66FF867C}">
                  <a14:compatExt spid="_x0000_s12378"/>
                </a:ext>
              </a:extLst>
            </xdr:cNvPr>
            <xdr:cNvSpPr/>
          </xdr:nvSpPr>
          <xdr:spPr>
            <a:xfrm>
              <a:off x="5048250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79" name="Check Box 91" hidden="1">
              <a:extLst>
                <a:ext uri="{63B3BB69-23CF-44E3-9099-C40C66FF867C}">
                  <a14:compatExt spid="_x0000_s12379"/>
                </a:ext>
              </a:extLst>
            </xdr:cNvPr>
            <xdr:cNvSpPr/>
          </xdr:nvSpPr>
          <xdr:spPr>
            <a:xfrm>
              <a:off x="7886700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80" name="Check Box 92" hidden="1">
              <a:extLst>
                <a:ext uri="{63B3BB69-23CF-44E3-9099-C40C66FF867C}">
                  <a14:compatExt spid="_x0000_s12380"/>
                </a:ext>
              </a:extLst>
            </xdr:cNvPr>
            <xdr:cNvSpPr/>
          </xdr:nvSpPr>
          <xdr:spPr>
            <a:xfrm>
              <a:off x="7886700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81" name="Check Box 93" hidden="1">
              <a:extLst>
                <a:ext uri="{63B3BB69-23CF-44E3-9099-C40C66FF867C}">
                  <a14:compatExt spid="_x0000_s12381"/>
                </a:ext>
              </a:extLst>
            </xdr:cNvPr>
            <xdr:cNvSpPr/>
          </xdr:nvSpPr>
          <xdr:spPr>
            <a:xfrm>
              <a:off x="703897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82" name="Check Box 94" hidden="1">
              <a:extLst>
                <a:ext uri="{63B3BB69-23CF-44E3-9099-C40C66FF867C}">
                  <a14:compatExt spid="_x0000_s12382"/>
                </a:ext>
              </a:extLst>
            </xdr:cNvPr>
            <xdr:cNvSpPr/>
          </xdr:nvSpPr>
          <xdr:spPr>
            <a:xfrm>
              <a:off x="7886700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12383" name="Check Box 95" hidden="1">
              <a:extLst>
                <a:ext uri="{63B3BB69-23CF-44E3-9099-C40C66FF867C}">
                  <a14:compatExt spid="_x0000_s12383"/>
                </a:ext>
              </a:extLst>
            </xdr:cNvPr>
            <xdr:cNvSpPr/>
          </xdr:nvSpPr>
          <xdr:spPr>
            <a:xfrm>
              <a:off x="6896100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84" name="Check Box 96" hidden="1">
              <a:extLst>
                <a:ext uri="{63B3BB69-23CF-44E3-9099-C40C66FF867C}">
                  <a14:compatExt spid="_x0000_s12384"/>
                </a:ext>
              </a:extLst>
            </xdr:cNvPr>
            <xdr:cNvSpPr/>
          </xdr:nvSpPr>
          <xdr:spPr>
            <a:xfrm>
              <a:off x="769620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85" name="Check Box 97" hidden="1">
              <a:extLst>
                <a:ext uri="{63B3BB69-23CF-44E3-9099-C40C66FF867C}">
                  <a14:compatExt spid="_x0000_s12385"/>
                </a:ext>
              </a:extLst>
            </xdr:cNvPr>
            <xdr:cNvSpPr/>
          </xdr:nvSpPr>
          <xdr:spPr>
            <a:xfrm>
              <a:off x="769620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86" name="Check Box 98" hidden="1">
              <a:extLst>
                <a:ext uri="{63B3BB69-23CF-44E3-9099-C40C66FF867C}">
                  <a14:compatExt spid="_x0000_s12386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87" name="Check Box 99" hidden="1">
              <a:extLst>
                <a:ext uri="{63B3BB69-23CF-44E3-9099-C40C66FF867C}">
                  <a14:compatExt spid="_x0000_s12387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88" name="Check Box 100" hidden="1">
              <a:extLst>
                <a:ext uri="{63B3BB69-23CF-44E3-9099-C40C66FF867C}">
                  <a14:compatExt spid="_x0000_s12388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12389" name="Check Box 101" hidden="1">
              <a:extLst>
                <a:ext uri="{63B3BB69-23CF-44E3-9099-C40C66FF867C}">
                  <a14:compatExt spid="_x0000_s12389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90" name="Check Box 102" hidden="1">
              <a:extLst>
                <a:ext uri="{63B3BB69-23CF-44E3-9099-C40C66FF867C}">
                  <a14:compatExt spid="_x0000_s12390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91" name="Check Box 103" hidden="1">
              <a:extLst>
                <a:ext uri="{63B3BB69-23CF-44E3-9099-C40C66FF867C}">
                  <a14:compatExt spid="_x0000_s12391"/>
                </a:ext>
              </a:extLst>
            </xdr:cNvPr>
            <xdr:cNvSpPr/>
          </xdr:nvSpPr>
          <xdr:spPr>
            <a:xfrm>
              <a:off x="4324350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12392" name="Check Box 104" hidden="1">
              <a:extLst>
                <a:ext uri="{63B3BB69-23CF-44E3-9099-C40C66FF867C}">
                  <a14:compatExt spid="_x0000_s12392"/>
                </a:ext>
              </a:extLst>
            </xdr:cNvPr>
            <xdr:cNvSpPr/>
          </xdr:nvSpPr>
          <xdr:spPr>
            <a:xfrm>
              <a:off x="2514600" y="46767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93" name="Check Box 105" hidden="1">
              <a:extLst>
                <a:ext uri="{63B3BB69-23CF-44E3-9099-C40C66FF867C}">
                  <a14:compatExt spid="_x0000_s12393"/>
                </a:ext>
              </a:extLst>
            </xdr:cNvPr>
            <xdr:cNvSpPr/>
          </xdr:nvSpPr>
          <xdr:spPr>
            <a:xfrm>
              <a:off x="7038975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94" name="Check Box 106" hidden="1">
              <a:extLst>
                <a:ext uri="{63B3BB69-23CF-44E3-9099-C40C66FF867C}">
                  <a14:compatExt spid="_x0000_s12394"/>
                </a:ext>
              </a:extLst>
            </xdr:cNvPr>
            <xdr:cNvSpPr/>
          </xdr:nvSpPr>
          <xdr:spPr>
            <a:xfrm>
              <a:off x="7038975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12395" name="Check Box 107" hidden="1">
              <a:extLst>
                <a:ext uri="{63B3BB69-23CF-44E3-9099-C40C66FF867C}">
                  <a14:compatExt spid="_x0000_s12395"/>
                </a:ext>
              </a:extLst>
            </xdr:cNvPr>
            <xdr:cNvSpPr/>
          </xdr:nvSpPr>
          <xdr:spPr>
            <a:xfrm>
              <a:off x="7696200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96" name="Check Box 108" hidden="1">
              <a:extLst>
                <a:ext uri="{63B3BB69-23CF-44E3-9099-C40C66FF867C}">
                  <a14:compatExt spid="_x0000_s12396"/>
                </a:ext>
              </a:extLst>
            </xdr:cNvPr>
            <xdr:cNvSpPr/>
          </xdr:nvSpPr>
          <xdr:spPr>
            <a:xfrm>
              <a:off x="689610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97" name="Check Box 109" hidden="1">
              <a:extLst>
                <a:ext uri="{63B3BB69-23CF-44E3-9099-C40C66FF867C}">
                  <a14:compatExt spid="_x0000_s12397"/>
                </a:ext>
              </a:extLst>
            </xdr:cNvPr>
            <xdr:cNvSpPr/>
          </xdr:nvSpPr>
          <xdr:spPr>
            <a:xfrm>
              <a:off x="689610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98" name="Check Box 110" hidden="1">
              <a:extLst>
                <a:ext uri="{63B3BB69-23CF-44E3-9099-C40C66FF867C}">
                  <a14:compatExt spid="_x0000_s12398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12399" name="Check Box 111" hidden="1">
              <a:extLst>
                <a:ext uri="{63B3BB69-23CF-44E3-9099-C40C66FF867C}">
                  <a14:compatExt spid="_x0000_s12399"/>
                </a:ext>
              </a:extLst>
            </xdr:cNvPr>
            <xdr:cNvSpPr/>
          </xdr:nvSpPr>
          <xdr:spPr>
            <a:xfrm>
              <a:off x="1762125" y="44958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400" name="Check Box 112" hidden="1">
              <a:extLst>
                <a:ext uri="{63B3BB69-23CF-44E3-9099-C40C66FF867C}">
                  <a14:compatExt spid="_x0000_s12400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401" name="Check Box 113" hidden="1">
              <a:extLst>
                <a:ext uri="{63B3BB69-23CF-44E3-9099-C40C66FF867C}">
                  <a14:compatExt spid="_x0000_s12401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402" name="Check Box 114" hidden="1">
              <a:extLst>
                <a:ext uri="{63B3BB69-23CF-44E3-9099-C40C66FF867C}">
                  <a14:compatExt spid="_x0000_s12402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403" name="Check Box 115" hidden="1">
              <a:extLst>
                <a:ext uri="{63B3BB69-23CF-44E3-9099-C40C66FF867C}">
                  <a14:compatExt spid="_x0000_s12403"/>
                </a:ext>
              </a:extLst>
            </xdr:cNvPr>
            <xdr:cNvSpPr/>
          </xdr:nvSpPr>
          <xdr:spPr>
            <a:xfrm>
              <a:off x="4181475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404" name="Check Box 116" hidden="1">
              <a:extLst>
                <a:ext uri="{63B3BB69-23CF-44E3-9099-C40C66FF867C}">
                  <a14:compatExt spid="_x0000_s12404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2405" name="Check Box 117" hidden="1">
              <a:extLst>
                <a:ext uri="{63B3BB69-23CF-44E3-9099-C40C66FF867C}">
                  <a14:compatExt spid="_x0000_s12405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406" name="Check Box 118" hidden="1">
              <a:extLst>
                <a:ext uri="{63B3BB69-23CF-44E3-9099-C40C66FF867C}">
                  <a14:compatExt spid="_x0000_s12406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12407" name="Check Box 119" hidden="1">
              <a:extLst>
                <a:ext uri="{63B3BB69-23CF-44E3-9099-C40C66FF867C}">
                  <a14:compatExt spid="_x0000_s12407"/>
                </a:ext>
              </a:extLst>
            </xdr:cNvPr>
            <xdr:cNvSpPr/>
          </xdr:nvSpPr>
          <xdr:spPr>
            <a:xfrm>
              <a:off x="1266825" y="7829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408" name="Check Box 120" hidden="1">
              <a:extLst>
                <a:ext uri="{63B3BB69-23CF-44E3-9099-C40C66FF867C}">
                  <a14:compatExt spid="_x0000_s12408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12409" name="Check Box 121" hidden="1">
              <a:extLst>
                <a:ext uri="{63B3BB69-23CF-44E3-9099-C40C66FF867C}">
                  <a14:compatExt spid="_x0000_s12409"/>
                </a:ext>
              </a:extLst>
            </xdr:cNvPr>
            <xdr:cNvSpPr/>
          </xdr:nvSpPr>
          <xdr:spPr>
            <a:xfrm>
              <a:off x="4676775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12410" name="Check Box 122" hidden="1">
              <a:extLst>
                <a:ext uri="{63B3BB69-23CF-44E3-9099-C40C66FF867C}">
                  <a14:compatExt spid="_x0000_s12410"/>
                </a:ext>
              </a:extLst>
            </xdr:cNvPr>
            <xdr:cNvSpPr/>
          </xdr:nvSpPr>
          <xdr:spPr>
            <a:xfrm>
              <a:off x="6134100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12411" name="Check Box 123" hidden="1">
              <a:extLst>
                <a:ext uri="{63B3BB69-23CF-44E3-9099-C40C66FF867C}">
                  <a14:compatExt spid="_x0000_s12411"/>
                </a:ext>
              </a:extLst>
            </xdr:cNvPr>
            <xdr:cNvSpPr/>
          </xdr:nvSpPr>
          <xdr:spPr>
            <a:xfrm>
              <a:off x="7534275" y="7839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412" name="Check Box 124" hidden="1">
              <a:extLst>
                <a:ext uri="{63B3BB69-23CF-44E3-9099-C40C66FF867C}">
                  <a14:compatExt spid="_x0000_s12412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413" name="Check Box 125" hidden="1">
              <a:extLst>
                <a:ext uri="{63B3BB69-23CF-44E3-9099-C40C66FF867C}">
                  <a14:compatExt spid="_x0000_s12413"/>
                </a:ext>
              </a:extLst>
            </xdr:cNvPr>
            <xdr:cNvSpPr/>
          </xdr:nvSpPr>
          <xdr:spPr>
            <a:xfrm>
              <a:off x="4210050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414" name="Check Box 126" hidden="1">
              <a:extLst>
                <a:ext uri="{63B3BB69-23CF-44E3-9099-C40C66FF867C}">
                  <a14:compatExt spid="_x0000_s12414"/>
                </a:ext>
              </a:extLst>
            </xdr:cNvPr>
            <xdr:cNvSpPr/>
          </xdr:nvSpPr>
          <xdr:spPr>
            <a:xfrm>
              <a:off x="5048250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415" name="Check Box 127" hidden="1">
              <a:extLst>
                <a:ext uri="{63B3BB69-23CF-44E3-9099-C40C66FF867C}">
                  <a14:compatExt spid="_x0000_s12415"/>
                </a:ext>
              </a:extLst>
            </xdr:cNvPr>
            <xdr:cNvSpPr/>
          </xdr:nvSpPr>
          <xdr:spPr>
            <a:xfrm>
              <a:off x="5048250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416" name="Check Box 128" hidden="1">
              <a:extLst>
                <a:ext uri="{63B3BB69-23CF-44E3-9099-C40C66FF867C}">
                  <a14:compatExt spid="_x0000_s12416"/>
                </a:ext>
              </a:extLst>
            </xdr:cNvPr>
            <xdr:cNvSpPr/>
          </xdr:nvSpPr>
          <xdr:spPr>
            <a:xfrm>
              <a:off x="421005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417" name="Check Box 129" hidden="1">
              <a:extLst>
                <a:ext uri="{63B3BB69-23CF-44E3-9099-C40C66FF867C}">
                  <a14:compatExt spid="_x0000_s12417"/>
                </a:ext>
              </a:extLst>
            </xdr:cNvPr>
            <xdr:cNvSpPr/>
          </xdr:nvSpPr>
          <xdr:spPr>
            <a:xfrm>
              <a:off x="5048250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418" name="Check Box 130" hidden="1">
              <a:extLst>
                <a:ext uri="{63B3BB69-23CF-44E3-9099-C40C66FF867C}">
                  <a14:compatExt spid="_x0000_s12418"/>
                </a:ext>
              </a:extLst>
            </xdr:cNvPr>
            <xdr:cNvSpPr/>
          </xdr:nvSpPr>
          <xdr:spPr>
            <a:xfrm>
              <a:off x="7886700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419" name="Check Box 131" hidden="1">
              <a:extLst>
                <a:ext uri="{63B3BB69-23CF-44E3-9099-C40C66FF867C}">
                  <a14:compatExt spid="_x0000_s12419"/>
                </a:ext>
              </a:extLst>
            </xdr:cNvPr>
            <xdr:cNvSpPr/>
          </xdr:nvSpPr>
          <xdr:spPr>
            <a:xfrm>
              <a:off x="7886700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420" name="Check Box 132" hidden="1">
              <a:extLst>
                <a:ext uri="{63B3BB69-23CF-44E3-9099-C40C66FF867C}">
                  <a14:compatExt spid="_x0000_s12420"/>
                </a:ext>
              </a:extLst>
            </xdr:cNvPr>
            <xdr:cNvSpPr/>
          </xdr:nvSpPr>
          <xdr:spPr>
            <a:xfrm>
              <a:off x="703897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421" name="Check Box 133" hidden="1">
              <a:extLst>
                <a:ext uri="{63B3BB69-23CF-44E3-9099-C40C66FF867C}">
                  <a14:compatExt spid="_x0000_s12421"/>
                </a:ext>
              </a:extLst>
            </xdr:cNvPr>
            <xdr:cNvSpPr/>
          </xdr:nvSpPr>
          <xdr:spPr>
            <a:xfrm>
              <a:off x="7886700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12422" name="Check Box 134" hidden="1">
              <a:extLst>
                <a:ext uri="{63B3BB69-23CF-44E3-9099-C40C66FF867C}">
                  <a14:compatExt spid="_x0000_s12422"/>
                </a:ext>
              </a:extLst>
            </xdr:cNvPr>
            <xdr:cNvSpPr/>
          </xdr:nvSpPr>
          <xdr:spPr>
            <a:xfrm>
              <a:off x="6896100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423" name="Check Box 135" hidden="1">
              <a:extLst>
                <a:ext uri="{63B3BB69-23CF-44E3-9099-C40C66FF867C}">
                  <a14:compatExt spid="_x0000_s12423"/>
                </a:ext>
              </a:extLst>
            </xdr:cNvPr>
            <xdr:cNvSpPr/>
          </xdr:nvSpPr>
          <xdr:spPr>
            <a:xfrm>
              <a:off x="769620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424" name="Check Box 136" hidden="1">
              <a:extLst>
                <a:ext uri="{63B3BB69-23CF-44E3-9099-C40C66FF867C}">
                  <a14:compatExt spid="_x0000_s12424"/>
                </a:ext>
              </a:extLst>
            </xdr:cNvPr>
            <xdr:cNvSpPr/>
          </xdr:nvSpPr>
          <xdr:spPr>
            <a:xfrm>
              <a:off x="769620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425" name="Check Box 137" hidden="1">
              <a:extLst>
                <a:ext uri="{63B3BB69-23CF-44E3-9099-C40C66FF867C}">
                  <a14:compatExt spid="_x0000_s12425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426" name="Check Box 138" hidden="1">
              <a:extLst>
                <a:ext uri="{63B3BB69-23CF-44E3-9099-C40C66FF867C}">
                  <a14:compatExt spid="_x0000_s12426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427" name="Check Box 139" hidden="1">
              <a:extLst>
                <a:ext uri="{63B3BB69-23CF-44E3-9099-C40C66FF867C}">
                  <a14:compatExt spid="_x0000_s12427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12428" name="Check Box 140" hidden="1">
              <a:extLst>
                <a:ext uri="{63B3BB69-23CF-44E3-9099-C40C66FF867C}">
                  <a14:compatExt spid="_x0000_s12428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429" name="Check Box 141" hidden="1">
              <a:extLst>
                <a:ext uri="{63B3BB69-23CF-44E3-9099-C40C66FF867C}">
                  <a14:compatExt spid="_x0000_s12429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430" name="Check Box 142" hidden="1">
              <a:extLst>
                <a:ext uri="{63B3BB69-23CF-44E3-9099-C40C66FF867C}">
                  <a14:compatExt spid="_x0000_s12430"/>
                </a:ext>
              </a:extLst>
            </xdr:cNvPr>
            <xdr:cNvSpPr/>
          </xdr:nvSpPr>
          <xdr:spPr>
            <a:xfrm>
              <a:off x="4324350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12431" name="Check Box 143" hidden="1">
              <a:extLst>
                <a:ext uri="{63B3BB69-23CF-44E3-9099-C40C66FF867C}">
                  <a14:compatExt spid="_x0000_s12431"/>
                </a:ext>
              </a:extLst>
            </xdr:cNvPr>
            <xdr:cNvSpPr/>
          </xdr:nvSpPr>
          <xdr:spPr>
            <a:xfrm>
              <a:off x="2514600" y="46767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432" name="Check Box 144" hidden="1">
              <a:extLst>
                <a:ext uri="{63B3BB69-23CF-44E3-9099-C40C66FF867C}">
                  <a14:compatExt spid="_x0000_s12432"/>
                </a:ext>
              </a:extLst>
            </xdr:cNvPr>
            <xdr:cNvSpPr/>
          </xdr:nvSpPr>
          <xdr:spPr>
            <a:xfrm>
              <a:off x="7038975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433" name="Check Box 145" hidden="1">
              <a:extLst>
                <a:ext uri="{63B3BB69-23CF-44E3-9099-C40C66FF867C}">
                  <a14:compatExt spid="_x0000_s12433"/>
                </a:ext>
              </a:extLst>
            </xdr:cNvPr>
            <xdr:cNvSpPr/>
          </xdr:nvSpPr>
          <xdr:spPr>
            <a:xfrm>
              <a:off x="7038975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12434" name="Check Box 146" hidden="1">
              <a:extLst>
                <a:ext uri="{63B3BB69-23CF-44E3-9099-C40C66FF867C}">
                  <a14:compatExt spid="_x0000_s12434"/>
                </a:ext>
              </a:extLst>
            </xdr:cNvPr>
            <xdr:cNvSpPr/>
          </xdr:nvSpPr>
          <xdr:spPr>
            <a:xfrm>
              <a:off x="7696200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435" name="Check Box 147" hidden="1">
              <a:extLst>
                <a:ext uri="{63B3BB69-23CF-44E3-9099-C40C66FF867C}">
                  <a14:compatExt spid="_x0000_s12435"/>
                </a:ext>
              </a:extLst>
            </xdr:cNvPr>
            <xdr:cNvSpPr/>
          </xdr:nvSpPr>
          <xdr:spPr>
            <a:xfrm>
              <a:off x="689610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436" name="Check Box 148" hidden="1">
              <a:extLst>
                <a:ext uri="{63B3BB69-23CF-44E3-9099-C40C66FF867C}">
                  <a14:compatExt spid="_x0000_s12436"/>
                </a:ext>
              </a:extLst>
            </xdr:cNvPr>
            <xdr:cNvSpPr/>
          </xdr:nvSpPr>
          <xdr:spPr>
            <a:xfrm>
              <a:off x="689610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437" name="Check Box 149" hidden="1">
              <a:extLst>
                <a:ext uri="{63B3BB69-23CF-44E3-9099-C40C66FF867C}">
                  <a14:compatExt spid="_x0000_s12437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12438" name="Check Box 150" hidden="1">
              <a:extLst>
                <a:ext uri="{63B3BB69-23CF-44E3-9099-C40C66FF867C}">
                  <a14:compatExt spid="_x0000_s12438"/>
                </a:ext>
              </a:extLst>
            </xdr:cNvPr>
            <xdr:cNvSpPr/>
          </xdr:nvSpPr>
          <xdr:spPr>
            <a:xfrm>
              <a:off x="1762125" y="44958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439" name="Check Box 151" hidden="1">
              <a:extLst>
                <a:ext uri="{63B3BB69-23CF-44E3-9099-C40C66FF867C}">
                  <a14:compatExt spid="_x0000_s12439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440" name="Check Box 152" hidden="1">
              <a:extLst>
                <a:ext uri="{63B3BB69-23CF-44E3-9099-C40C66FF867C}">
                  <a14:compatExt spid="_x0000_s12440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441" name="Check Box 153" hidden="1">
              <a:extLst>
                <a:ext uri="{63B3BB69-23CF-44E3-9099-C40C66FF867C}">
                  <a14:compatExt spid="_x0000_s12441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442" name="Check Box 154" hidden="1">
              <a:extLst>
                <a:ext uri="{63B3BB69-23CF-44E3-9099-C40C66FF867C}">
                  <a14:compatExt spid="_x0000_s12442"/>
                </a:ext>
              </a:extLst>
            </xdr:cNvPr>
            <xdr:cNvSpPr/>
          </xdr:nvSpPr>
          <xdr:spPr>
            <a:xfrm>
              <a:off x="4181475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443" name="Check Box 155" hidden="1">
              <a:extLst>
                <a:ext uri="{63B3BB69-23CF-44E3-9099-C40C66FF867C}">
                  <a14:compatExt spid="_x0000_s12443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2444" name="Check Box 156" hidden="1">
              <a:extLst>
                <a:ext uri="{63B3BB69-23CF-44E3-9099-C40C66FF867C}">
                  <a14:compatExt spid="_x0000_s12444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5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52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53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54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55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56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5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5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5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6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6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6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6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67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68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69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70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71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7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7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7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77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78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79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80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81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99" Type="http://schemas.openxmlformats.org/officeDocument/2006/relationships/ctrlProp" Target="../ctrlProps/ctrlProp276.xml"/><Relationship Id="rId98" Type="http://schemas.openxmlformats.org/officeDocument/2006/relationships/ctrlProp" Target="../ctrlProps/ctrlProp275.xml"/><Relationship Id="rId97" Type="http://schemas.openxmlformats.org/officeDocument/2006/relationships/ctrlProp" Target="../ctrlProps/ctrlProp274.xml"/><Relationship Id="rId96" Type="http://schemas.openxmlformats.org/officeDocument/2006/relationships/ctrlProp" Target="../ctrlProps/ctrlProp273.xml"/><Relationship Id="rId95" Type="http://schemas.openxmlformats.org/officeDocument/2006/relationships/ctrlProp" Target="../ctrlProps/ctrlProp272.xml"/><Relationship Id="rId94" Type="http://schemas.openxmlformats.org/officeDocument/2006/relationships/ctrlProp" Target="../ctrlProps/ctrlProp271.xml"/><Relationship Id="rId93" Type="http://schemas.openxmlformats.org/officeDocument/2006/relationships/ctrlProp" Target="../ctrlProps/ctrlProp270.xml"/><Relationship Id="rId92" Type="http://schemas.openxmlformats.org/officeDocument/2006/relationships/ctrlProp" Target="../ctrlProps/ctrlProp269.xml"/><Relationship Id="rId91" Type="http://schemas.openxmlformats.org/officeDocument/2006/relationships/ctrlProp" Target="../ctrlProps/ctrlProp268.xml"/><Relationship Id="rId90" Type="http://schemas.openxmlformats.org/officeDocument/2006/relationships/ctrlProp" Target="../ctrlProps/ctrlProp267.xml"/><Relationship Id="rId9" Type="http://schemas.openxmlformats.org/officeDocument/2006/relationships/ctrlProp" Target="../ctrlProps/ctrlProp186.xml"/><Relationship Id="rId89" Type="http://schemas.openxmlformats.org/officeDocument/2006/relationships/ctrlProp" Target="../ctrlProps/ctrlProp266.xml"/><Relationship Id="rId88" Type="http://schemas.openxmlformats.org/officeDocument/2006/relationships/ctrlProp" Target="../ctrlProps/ctrlProp265.xml"/><Relationship Id="rId87" Type="http://schemas.openxmlformats.org/officeDocument/2006/relationships/ctrlProp" Target="../ctrlProps/ctrlProp264.xml"/><Relationship Id="rId86" Type="http://schemas.openxmlformats.org/officeDocument/2006/relationships/ctrlProp" Target="../ctrlProps/ctrlProp263.xml"/><Relationship Id="rId85" Type="http://schemas.openxmlformats.org/officeDocument/2006/relationships/ctrlProp" Target="../ctrlProps/ctrlProp262.xml"/><Relationship Id="rId84" Type="http://schemas.openxmlformats.org/officeDocument/2006/relationships/ctrlProp" Target="../ctrlProps/ctrlProp261.xml"/><Relationship Id="rId83" Type="http://schemas.openxmlformats.org/officeDocument/2006/relationships/ctrlProp" Target="../ctrlProps/ctrlProp260.xml"/><Relationship Id="rId82" Type="http://schemas.openxmlformats.org/officeDocument/2006/relationships/ctrlProp" Target="../ctrlProps/ctrlProp259.xml"/><Relationship Id="rId81" Type="http://schemas.openxmlformats.org/officeDocument/2006/relationships/ctrlProp" Target="../ctrlProps/ctrlProp258.xml"/><Relationship Id="rId80" Type="http://schemas.openxmlformats.org/officeDocument/2006/relationships/ctrlProp" Target="../ctrlProps/ctrlProp257.xml"/><Relationship Id="rId8" Type="http://schemas.openxmlformats.org/officeDocument/2006/relationships/ctrlProp" Target="../ctrlProps/ctrlProp185.xml"/><Relationship Id="rId79" Type="http://schemas.openxmlformats.org/officeDocument/2006/relationships/ctrlProp" Target="../ctrlProps/ctrlProp256.xml"/><Relationship Id="rId78" Type="http://schemas.openxmlformats.org/officeDocument/2006/relationships/ctrlProp" Target="../ctrlProps/ctrlProp255.xml"/><Relationship Id="rId77" Type="http://schemas.openxmlformats.org/officeDocument/2006/relationships/ctrlProp" Target="../ctrlProps/ctrlProp254.xml"/><Relationship Id="rId76" Type="http://schemas.openxmlformats.org/officeDocument/2006/relationships/ctrlProp" Target="../ctrlProps/ctrlProp253.xml"/><Relationship Id="rId75" Type="http://schemas.openxmlformats.org/officeDocument/2006/relationships/ctrlProp" Target="../ctrlProps/ctrlProp252.xml"/><Relationship Id="rId74" Type="http://schemas.openxmlformats.org/officeDocument/2006/relationships/ctrlProp" Target="../ctrlProps/ctrlProp251.xml"/><Relationship Id="rId73" Type="http://schemas.openxmlformats.org/officeDocument/2006/relationships/ctrlProp" Target="../ctrlProps/ctrlProp250.xml"/><Relationship Id="rId72" Type="http://schemas.openxmlformats.org/officeDocument/2006/relationships/ctrlProp" Target="../ctrlProps/ctrlProp249.xml"/><Relationship Id="rId71" Type="http://schemas.openxmlformats.org/officeDocument/2006/relationships/ctrlProp" Target="../ctrlProps/ctrlProp248.xml"/><Relationship Id="rId70" Type="http://schemas.openxmlformats.org/officeDocument/2006/relationships/ctrlProp" Target="../ctrlProps/ctrlProp247.xml"/><Relationship Id="rId7" Type="http://schemas.openxmlformats.org/officeDocument/2006/relationships/ctrlProp" Target="../ctrlProps/ctrlProp184.xml"/><Relationship Id="rId69" Type="http://schemas.openxmlformats.org/officeDocument/2006/relationships/ctrlProp" Target="../ctrlProps/ctrlProp246.xml"/><Relationship Id="rId68" Type="http://schemas.openxmlformats.org/officeDocument/2006/relationships/ctrlProp" Target="../ctrlProps/ctrlProp245.xml"/><Relationship Id="rId67" Type="http://schemas.openxmlformats.org/officeDocument/2006/relationships/ctrlProp" Target="../ctrlProps/ctrlProp244.xml"/><Relationship Id="rId66" Type="http://schemas.openxmlformats.org/officeDocument/2006/relationships/ctrlProp" Target="../ctrlProps/ctrlProp243.xml"/><Relationship Id="rId65" Type="http://schemas.openxmlformats.org/officeDocument/2006/relationships/ctrlProp" Target="../ctrlProps/ctrlProp242.xml"/><Relationship Id="rId64" Type="http://schemas.openxmlformats.org/officeDocument/2006/relationships/ctrlProp" Target="../ctrlProps/ctrlProp241.xml"/><Relationship Id="rId63" Type="http://schemas.openxmlformats.org/officeDocument/2006/relationships/ctrlProp" Target="../ctrlProps/ctrlProp240.xml"/><Relationship Id="rId62" Type="http://schemas.openxmlformats.org/officeDocument/2006/relationships/ctrlProp" Target="../ctrlProps/ctrlProp239.xml"/><Relationship Id="rId61" Type="http://schemas.openxmlformats.org/officeDocument/2006/relationships/ctrlProp" Target="../ctrlProps/ctrlProp238.xml"/><Relationship Id="rId60" Type="http://schemas.openxmlformats.org/officeDocument/2006/relationships/ctrlProp" Target="../ctrlProps/ctrlProp237.xml"/><Relationship Id="rId6" Type="http://schemas.openxmlformats.org/officeDocument/2006/relationships/ctrlProp" Target="../ctrlProps/ctrlProp183.xml"/><Relationship Id="rId59" Type="http://schemas.openxmlformats.org/officeDocument/2006/relationships/ctrlProp" Target="../ctrlProps/ctrlProp236.xml"/><Relationship Id="rId58" Type="http://schemas.openxmlformats.org/officeDocument/2006/relationships/ctrlProp" Target="../ctrlProps/ctrlProp235.xml"/><Relationship Id="rId57" Type="http://schemas.openxmlformats.org/officeDocument/2006/relationships/ctrlProp" Target="../ctrlProps/ctrlProp234.xml"/><Relationship Id="rId56" Type="http://schemas.openxmlformats.org/officeDocument/2006/relationships/ctrlProp" Target="../ctrlProps/ctrlProp233.xml"/><Relationship Id="rId55" Type="http://schemas.openxmlformats.org/officeDocument/2006/relationships/ctrlProp" Target="../ctrlProps/ctrlProp232.xml"/><Relationship Id="rId54" Type="http://schemas.openxmlformats.org/officeDocument/2006/relationships/ctrlProp" Target="../ctrlProps/ctrlProp231.xml"/><Relationship Id="rId53" Type="http://schemas.openxmlformats.org/officeDocument/2006/relationships/ctrlProp" Target="../ctrlProps/ctrlProp230.xml"/><Relationship Id="rId52" Type="http://schemas.openxmlformats.org/officeDocument/2006/relationships/ctrlProp" Target="../ctrlProps/ctrlProp229.xml"/><Relationship Id="rId51" Type="http://schemas.openxmlformats.org/officeDocument/2006/relationships/ctrlProp" Target="../ctrlProps/ctrlProp228.xml"/><Relationship Id="rId50" Type="http://schemas.openxmlformats.org/officeDocument/2006/relationships/ctrlProp" Target="../ctrlProps/ctrlProp227.xml"/><Relationship Id="rId5" Type="http://schemas.openxmlformats.org/officeDocument/2006/relationships/ctrlProp" Target="../ctrlProps/ctrlProp182.xml"/><Relationship Id="rId49" Type="http://schemas.openxmlformats.org/officeDocument/2006/relationships/ctrlProp" Target="../ctrlProps/ctrlProp226.xml"/><Relationship Id="rId48" Type="http://schemas.openxmlformats.org/officeDocument/2006/relationships/ctrlProp" Target="../ctrlProps/ctrlProp225.xml"/><Relationship Id="rId47" Type="http://schemas.openxmlformats.org/officeDocument/2006/relationships/ctrlProp" Target="../ctrlProps/ctrlProp224.xml"/><Relationship Id="rId46" Type="http://schemas.openxmlformats.org/officeDocument/2006/relationships/ctrlProp" Target="../ctrlProps/ctrlProp223.xml"/><Relationship Id="rId45" Type="http://schemas.openxmlformats.org/officeDocument/2006/relationships/ctrlProp" Target="../ctrlProps/ctrlProp222.xml"/><Relationship Id="rId44" Type="http://schemas.openxmlformats.org/officeDocument/2006/relationships/ctrlProp" Target="../ctrlProps/ctrlProp221.xml"/><Relationship Id="rId43" Type="http://schemas.openxmlformats.org/officeDocument/2006/relationships/ctrlProp" Target="../ctrlProps/ctrlProp220.xml"/><Relationship Id="rId42" Type="http://schemas.openxmlformats.org/officeDocument/2006/relationships/ctrlProp" Target="../ctrlProps/ctrlProp219.xml"/><Relationship Id="rId41" Type="http://schemas.openxmlformats.org/officeDocument/2006/relationships/ctrlProp" Target="../ctrlProps/ctrlProp218.xml"/><Relationship Id="rId40" Type="http://schemas.openxmlformats.org/officeDocument/2006/relationships/ctrlProp" Target="../ctrlProps/ctrlProp217.xml"/><Relationship Id="rId4" Type="http://schemas.openxmlformats.org/officeDocument/2006/relationships/ctrlProp" Target="../ctrlProps/ctrlProp181.xml"/><Relationship Id="rId39" Type="http://schemas.openxmlformats.org/officeDocument/2006/relationships/ctrlProp" Target="../ctrlProps/ctrlProp216.xml"/><Relationship Id="rId38" Type="http://schemas.openxmlformats.org/officeDocument/2006/relationships/ctrlProp" Target="../ctrlProps/ctrlProp215.xml"/><Relationship Id="rId37" Type="http://schemas.openxmlformats.org/officeDocument/2006/relationships/ctrlProp" Target="../ctrlProps/ctrlProp214.xml"/><Relationship Id="rId36" Type="http://schemas.openxmlformats.org/officeDocument/2006/relationships/ctrlProp" Target="../ctrlProps/ctrlProp213.xml"/><Relationship Id="rId35" Type="http://schemas.openxmlformats.org/officeDocument/2006/relationships/ctrlProp" Target="../ctrlProps/ctrlProp212.xml"/><Relationship Id="rId34" Type="http://schemas.openxmlformats.org/officeDocument/2006/relationships/ctrlProp" Target="../ctrlProps/ctrlProp211.xml"/><Relationship Id="rId33" Type="http://schemas.openxmlformats.org/officeDocument/2006/relationships/ctrlProp" Target="../ctrlProps/ctrlProp210.xml"/><Relationship Id="rId32" Type="http://schemas.openxmlformats.org/officeDocument/2006/relationships/ctrlProp" Target="../ctrlProps/ctrlProp209.xml"/><Relationship Id="rId31" Type="http://schemas.openxmlformats.org/officeDocument/2006/relationships/ctrlProp" Target="../ctrlProps/ctrlProp208.xml"/><Relationship Id="rId30" Type="http://schemas.openxmlformats.org/officeDocument/2006/relationships/ctrlProp" Target="../ctrlProps/ctrlProp207.xml"/><Relationship Id="rId3" Type="http://schemas.openxmlformats.org/officeDocument/2006/relationships/ctrlProp" Target="../ctrlProps/ctrlProp180.xml"/><Relationship Id="rId29" Type="http://schemas.openxmlformats.org/officeDocument/2006/relationships/ctrlProp" Target="../ctrlProps/ctrlProp206.xml"/><Relationship Id="rId28" Type="http://schemas.openxmlformats.org/officeDocument/2006/relationships/ctrlProp" Target="../ctrlProps/ctrlProp205.xml"/><Relationship Id="rId27" Type="http://schemas.openxmlformats.org/officeDocument/2006/relationships/ctrlProp" Target="../ctrlProps/ctrlProp204.xml"/><Relationship Id="rId26" Type="http://schemas.openxmlformats.org/officeDocument/2006/relationships/ctrlProp" Target="../ctrlProps/ctrlProp203.xml"/><Relationship Id="rId25" Type="http://schemas.openxmlformats.org/officeDocument/2006/relationships/ctrlProp" Target="../ctrlProps/ctrlProp202.xml"/><Relationship Id="rId24" Type="http://schemas.openxmlformats.org/officeDocument/2006/relationships/ctrlProp" Target="../ctrlProps/ctrlProp201.xml"/><Relationship Id="rId23" Type="http://schemas.openxmlformats.org/officeDocument/2006/relationships/ctrlProp" Target="../ctrlProps/ctrlProp200.xml"/><Relationship Id="rId22" Type="http://schemas.openxmlformats.org/officeDocument/2006/relationships/ctrlProp" Target="../ctrlProps/ctrlProp199.xml"/><Relationship Id="rId21" Type="http://schemas.openxmlformats.org/officeDocument/2006/relationships/ctrlProp" Target="../ctrlProps/ctrlProp198.xml"/><Relationship Id="rId20" Type="http://schemas.openxmlformats.org/officeDocument/2006/relationships/ctrlProp" Target="../ctrlProps/ctrlProp197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196.xml"/><Relationship Id="rId18" Type="http://schemas.openxmlformats.org/officeDocument/2006/relationships/ctrlProp" Target="../ctrlProps/ctrlProp195.xml"/><Relationship Id="rId17" Type="http://schemas.openxmlformats.org/officeDocument/2006/relationships/ctrlProp" Target="../ctrlProps/ctrlProp194.xml"/><Relationship Id="rId16" Type="http://schemas.openxmlformats.org/officeDocument/2006/relationships/ctrlProp" Target="../ctrlProps/ctrlProp193.xml"/><Relationship Id="rId158" Type="http://schemas.openxmlformats.org/officeDocument/2006/relationships/ctrlProp" Target="../ctrlProps/ctrlProp335.xml"/><Relationship Id="rId157" Type="http://schemas.openxmlformats.org/officeDocument/2006/relationships/ctrlProp" Target="../ctrlProps/ctrlProp334.xml"/><Relationship Id="rId156" Type="http://schemas.openxmlformats.org/officeDocument/2006/relationships/ctrlProp" Target="../ctrlProps/ctrlProp333.xml"/><Relationship Id="rId155" Type="http://schemas.openxmlformats.org/officeDocument/2006/relationships/ctrlProp" Target="../ctrlProps/ctrlProp332.xml"/><Relationship Id="rId154" Type="http://schemas.openxmlformats.org/officeDocument/2006/relationships/ctrlProp" Target="../ctrlProps/ctrlProp331.xml"/><Relationship Id="rId153" Type="http://schemas.openxmlformats.org/officeDocument/2006/relationships/ctrlProp" Target="../ctrlProps/ctrlProp330.xml"/><Relationship Id="rId152" Type="http://schemas.openxmlformats.org/officeDocument/2006/relationships/ctrlProp" Target="../ctrlProps/ctrlProp329.xml"/><Relationship Id="rId151" Type="http://schemas.openxmlformats.org/officeDocument/2006/relationships/ctrlProp" Target="../ctrlProps/ctrlProp328.xml"/><Relationship Id="rId150" Type="http://schemas.openxmlformats.org/officeDocument/2006/relationships/ctrlProp" Target="../ctrlProps/ctrlProp327.xml"/><Relationship Id="rId15" Type="http://schemas.openxmlformats.org/officeDocument/2006/relationships/ctrlProp" Target="../ctrlProps/ctrlProp192.xml"/><Relationship Id="rId149" Type="http://schemas.openxmlformats.org/officeDocument/2006/relationships/ctrlProp" Target="../ctrlProps/ctrlProp326.xml"/><Relationship Id="rId148" Type="http://schemas.openxmlformats.org/officeDocument/2006/relationships/ctrlProp" Target="../ctrlProps/ctrlProp325.xml"/><Relationship Id="rId147" Type="http://schemas.openxmlformats.org/officeDocument/2006/relationships/ctrlProp" Target="../ctrlProps/ctrlProp324.xml"/><Relationship Id="rId146" Type="http://schemas.openxmlformats.org/officeDocument/2006/relationships/ctrlProp" Target="../ctrlProps/ctrlProp323.xml"/><Relationship Id="rId145" Type="http://schemas.openxmlformats.org/officeDocument/2006/relationships/ctrlProp" Target="../ctrlProps/ctrlProp322.xml"/><Relationship Id="rId144" Type="http://schemas.openxmlformats.org/officeDocument/2006/relationships/ctrlProp" Target="../ctrlProps/ctrlProp321.xml"/><Relationship Id="rId143" Type="http://schemas.openxmlformats.org/officeDocument/2006/relationships/ctrlProp" Target="../ctrlProps/ctrlProp320.xml"/><Relationship Id="rId142" Type="http://schemas.openxmlformats.org/officeDocument/2006/relationships/ctrlProp" Target="../ctrlProps/ctrlProp319.xml"/><Relationship Id="rId141" Type="http://schemas.openxmlformats.org/officeDocument/2006/relationships/ctrlProp" Target="../ctrlProps/ctrlProp318.xml"/><Relationship Id="rId140" Type="http://schemas.openxmlformats.org/officeDocument/2006/relationships/ctrlProp" Target="../ctrlProps/ctrlProp317.xml"/><Relationship Id="rId14" Type="http://schemas.openxmlformats.org/officeDocument/2006/relationships/ctrlProp" Target="../ctrlProps/ctrlProp191.xml"/><Relationship Id="rId139" Type="http://schemas.openxmlformats.org/officeDocument/2006/relationships/ctrlProp" Target="../ctrlProps/ctrlProp316.xml"/><Relationship Id="rId138" Type="http://schemas.openxmlformats.org/officeDocument/2006/relationships/ctrlProp" Target="../ctrlProps/ctrlProp315.xml"/><Relationship Id="rId137" Type="http://schemas.openxmlformats.org/officeDocument/2006/relationships/ctrlProp" Target="../ctrlProps/ctrlProp314.xml"/><Relationship Id="rId136" Type="http://schemas.openxmlformats.org/officeDocument/2006/relationships/ctrlProp" Target="../ctrlProps/ctrlProp313.xml"/><Relationship Id="rId135" Type="http://schemas.openxmlformats.org/officeDocument/2006/relationships/ctrlProp" Target="../ctrlProps/ctrlProp312.xml"/><Relationship Id="rId134" Type="http://schemas.openxmlformats.org/officeDocument/2006/relationships/ctrlProp" Target="../ctrlProps/ctrlProp311.xml"/><Relationship Id="rId133" Type="http://schemas.openxmlformats.org/officeDocument/2006/relationships/ctrlProp" Target="../ctrlProps/ctrlProp310.xml"/><Relationship Id="rId132" Type="http://schemas.openxmlformats.org/officeDocument/2006/relationships/ctrlProp" Target="../ctrlProps/ctrlProp309.xml"/><Relationship Id="rId131" Type="http://schemas.openxmlformats.org/officeDocument/2006/relationships/ctrlProp" Target="../ctrlProps/ctrlProp308.xml"/><Relationship Id="rId130" Type="http://schemas.openxmlformats.org/officeDocument/2006/relationships/ctrlProp" Target="../ctrlProps/ctrlProp307.xml"/><Relationship Id="rId13" Type="http://schemas.openxmlformats.org/officeDocument/2006/relationships/ctrlProp" Target="../ctrlProps/ctrlProp190.xml"/><Relationship Id="rId129" Type="http://schemas.openxmlformats.org/officeDocument/2006/relationships/ctrlProp" Target="../ctrlProps/ctrlProp306.xml"/><Relationship Id="rId128" Type="http://schemas.openxmlformats.org/officeDocument/2006/relationships/ctrlProp" Target="../ctrlProps/ctrlProp305.xml"/><Relationship Id="rId127" Type="http://schemas.openxmlformats.org/officeDocument/2006/relationships/ctrlProp" Target="../ctrlProps/ctrlProp304.xml"/><Relationship Id="rId126" Type="http://schemas.openxmlformats.org/officeDocument/2006/relationships/ctrlProp" Target="../ctrlProps/ctrlProp303.xml"/><Relationship Id="rId125" Type="http://schemas.openxmlformats.org/officeDocument/2006/relationships/ctrlProp" Target="../ctrlProps/ctrlProp302.xml"/><Relationship Id="rId124" Type="http://schemas.openxmlformats.org/officeDocument/2006/relationships/ctrlProp" Target="../ctrlProps/ctrlProp301.xml"/><Relationship Id="rId123" Type="http://schemas.openxmlformats.org/officeDocument/2006/relationships/ctrlProp" Target="../ctrlProps/ctrlProp300.xml"/><Relationship Id="rId122" Type="http://schemas.openxmlformats.org/officeDocument/2006/relationships/ctrlProp" Target="../ctrlProps/ctrlProp299.xml"/><Relationship Id="rId121" Type="http://schemas.openxmlformats.org/officeDocument/2006/relationships/ctrlProp" Target="../ctrlProps/ctrlProp298.xml"/><Relationship Id="rId120" Type="http://schemas.openxmlformats.org/officeDocument/2006/relationships/ctrlProp" Target="../ctrlProps/ctrlProp297.xml"/><Relationship Id="rId12" Type="http://schemas.openxmlformats.org/officeDocument/2006/relationships/ctrlProp" Target="../ctrlProps/ctrlProp189.xml"/><Relationship Id="rId119" Type="http://schemas.openxmlformats.org/officeDocument/2006/relationships/ctrlProp" Target="../ctrlProps/ctrlProp296.xml"/><Relationship Id="rId118" Type="http://schemas.openxmlformats.org/officeDocument/2006/relationships/ctrlProp" Target="../ctrlProps/ctrlProp295.xml"/><Relationship Id="rId117" Type="http://schemas.openxmlformats.org/officeDocument/2006/relationships/ctrlProp" Target="../ctrlProps/ctrlProp294.xml"/><Relationship Id="rId116" Type="http://schemas.openxmlformats.org/officeDocument/2006/relationships/ctrlProp" Target="../ctrlProps/ctrlProp293.xml"/><Relationship Id="rId115" Type="http://schemas.openxmlformats.org/officeDocument/2006/relationships/ctrlProp" Target="../ctrlProps/ctrlProp292.xml"/><Relationship Id="rId114" Type="http://schemas.openxmlformats.org/officeDocument/2006/relationships/ctrlProp" Target="../ctrlProps/ctrlProp291.xml"/><Relationship Id="rId113" Type="http://schemas.openxmlformats.org/officeDocument/2006/relationships/ctrlProp" Target="../ctrlProps/ctrlProp290.xml"/><Relationship Id="rId112" Type="http://schemas.openxmlformats.org/officeDocument/2006/relationships/ctrlProp" Target="../ctrlProps/ctrlProp289.xml"/><Relationship Id="rId111" Type="http://schemas.openxmlformats.org/officeDocument/2006/relationships/ctrlProp" Target="../ctrlProps/ctrlProp288.xml"/><Relationship Id="rId110" Type="http://schemas.openxmlformats.org/officeDocument/2006/relationships/ctrlProp" Target="../ctrlProps/ctrlProp287.xml"/><Relationship Id="rId11" Type="http://schemas.openxmlformats.org/officeDocument/2006/relationships/ctrlProp" Target="../ctrlProps/ctrlProp188.xml"/><Relationship Id="rId109" Type="http://schemas.openxmlformats.org/officeDocument/2006/relationships/ctrlProp" Target="../ctrlProps/ctrlProp286.xml"/><Relationship Id="rId108" Type="http://schemas.openxmlformats.org/officeDocument/2006/relationships/ctrlProp" Target="../ctrlProps/ctrlProp285.xml"/><Relationship Id="rId107" Type="http://schemas.openxmlformats.org/officeDocument/2006/relationships/ctrlProp" Target="../ctrlProps/ctrlProp284.xml"/><Relationship Id="rId106" Type="http://schemas.openxmlformats.org/officeDocument/2006/relationships/ctrlProp" Target="../ctrlProps/ctrlProp283.xml"/><Relationship Id="rId105" Type="http://schemas.openxmlformats.org/officeDocument/2006/relationships/ctrlProp" Target="../ctrlProps/ctrlProp282.xml"/><Relationship Id="rId104" Type="http://schemas.openxmlformats.org/officeDocument/2006/relationships/ctrlProp" Target="../ctrlProps/ctrlProp281.xml"/><Relationship Id="rId103" Type="http://schemas.openxmlformats.org/officeDocument/2006/relationships/ctrlProp" Target="../ctrlProps/ctrlProp280.xml"/><Relationship Id="rId102" Type="http://schemas.openxmlformats.org/officeDocument/2006/relationships/ctrlProp" Target="../ctrlProps/ctrlProp279.xml"/><Relationship Id="rId101" Type="http://schemas.openxmlformats.org/officeDocument/2006/relationships/ctrlProp" Target="../ctrlProps/ctrlProp278.xml"/><Relationship Id="rId100" Type="http://schemas.openxmlformats.org/officeDocument/2006/relationships/ctrlProp" Target="../ctrlProps/ctrlProp277.xml"/><Relationship Id="rId10" Type="http://schemas.openxmlformats.org/officeDocument/2006/relationships/ctrlProp" Target="../ctrlProps/ctrlProp187.xml"/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0" Type="http://schemas.openxmlformats.org/officeDocument/2006/relationships/ctrlProp" Target="../ctrlProps/ctrlProp179.xml"/><Relationship Id="rId8" Type="http://schemas.openxmlformats.org/officeDocument/2006/relationships/ctrlProp" Target="../ctrlProps/ctrlProp107.xml"/><Relationship Id="rId79" Type="http://schemas.openxmlformats.org/officeDocument/2006/relationships/ctrlProp" Target="../ctrlProps/ctrlProp178.xml"/><Relationship Id="rId78" Type="http://schemas.openxmlformats.org/officeDocument/2006/relationships/ctrlProp" Target="../ctrlProps/ctrlProp177.xml"/><Relationship Id="rId77" Type="http://schemas.openxmlformats.org/officeDocument/2006/relationships/ctrlProp" Target="../ctrlProps/ctrlProp176.xml"/><Relationship Id="rId76" Type="http://schemas.openxmlformats.org/officeDocument/2006/relationships/ctrlProp" Target="../ctrlProps/ctrlProp175.xml"/><Relationship Id="rId75" Type="http://schemas.openxmlformats.org/officeDocument/2006/relationships/ctrlProp" Target="../ctrlProps/ctrlProp174.xml"/><Relationship Id="rId74" Type="http://schemas.openxmlformats.org/officeDocument/2006/relationships/ctrlProp" Target="../ctrlProps/ctrlProp173.xml"/><Relationship Id="rId73" Type="http://schemas.openxmlformats.org/officeDocument/2006/relationships/ctrlProp" Target="../ctrlProps/ctrlProp172.xml"/><Relationship Id="rId72" Type="http://schemas.openxmlformats.org/officeDocument/2006/relationships/ctrlProp" Target="../ctrlProps/ctrlProp171.xml"/><Relationship Id="rId71" Type="http://schemas.openxmlformats.org/officeDocument/2006/relationships/ctrlProp" Target="../ctrlProps/ctrlProp170.xml"/><Relationship Id="rId70" Type="http://schemas.openxmlformats.org/officeDocument/2006/relationships/ctrlProp" Target="../ctrlProps/ctrlProp169.xml"/><Relationship Id="rId7" Type="http://schemas.openxmlformats.org/officeDocument/2006/relationships/ctrlProp" Target="../ctrlProps/ctrlProp106.xml"/><Relationship Id="rId69" Type="http://schemas.openxmlformats.org/officeDocument/2006/relationships/ctrlProp" Target="../ctrlProps/ctrlProp168.xml"/><Relationship Id="rId68" Type="http://schemas.openxmlformats.org/officeDocument/2006/relationships/ctrlProp" Target="../ctrlProps/ctrlProp167.xml"/><Relationship Id="rId67" Type="http://schemas.openxmlformats.org/officeDocument/2006/relationships/ctrlProp" Target="../ctrlProps/ctrlProp166.xml"/><Relationship Id="rId66" Type="http://schemas.openxmlformats.org/officeDocument/2006/relationships/ctrlProp" Target="../ctrlProps/ctrlProp165.xml"/><Relationship Id="rId65" Type="http://schemas.openxmlformats.org/officeDocument/2006/relationships/ctrlProp" Target="../ctrlProps/ctrlProp164.xml"/><Relationship Id="rId64" Type="http://schemas.openxmlformats.org/officeDocument/2006/relationships/ctrlProp" Target="../ctrlProps/ctrlProp163.xml"/><Relationship Id="rId63" Type="http://schemas.openxmlformats.org/officeDocument/2006/relationships/ctrlProp" Target="../ctrlProps/ctrlProp162.xml"/><Relationship Id="rId62" Type="http://schemas.openxmlformats.org/officeDocument/2006/relationships/ctrlProp" Target="../ctrlProps/ctrlProp161.xml"/><Relationship Id="rId61" Type="http://schemas.openxmlformats.org/officeDocument/2006/relationships/ctrlProp" Target="../ctrlProps/ctrlProp160.xml"/><Relationship Id="rId60" Type="http://schemas.openxmlformats.org/officeDocument/2006/relationships/ctrlProp" Target="../ctrlProps/ctrlProp159.xml"/><Relationship Id="rId6" Type="http://schemas.openxmlformats.org/officeDocument/2006/relationships/ctrlProp" Target="../ctrlProps/ctrlProp105.xml"/><Relationship Id="rId59" Type="http://schemas.openxmlformats.org/officeDocument/2006/relationships/ctrlProp" Target="../ctrlProps/ctrlProp158.xml"/><Relationship Id="rId58" Type="http://schemas.openxmlformats.org/officeDocument/2006/relationships/ctrlProp" Target="../ctrlProps/ctrlProp157.xml"/><Relationship Id="rId57" Type="http://schemas.openxmlformats.org/officeDocument/2006/relationships/ctrlProp" Target="../ctrlProps/ctrlProp156.xml"/><Relationship Id="rId56" Type="http://schemas.openxmlformats.org/officeDocument/2006/relationships/ctrlProp" Target="../ctrlProps/ctrlProp155.xml"/><Relationship Id="rId55" Type="http://schemas.openxmlformats.org/officeDocument/2006/relationships/ctrlProp" Target="../ctrlProps/ctrlProp154.xml"/><Relationship Id="rId54" Type="http://schemas.openxmlformats.org/officeDocument/2006/relationships/ctrlProp" Target="../ctrlProps/ctrlProp153.xml"/><Relationship Id="rId53" Type="http://schemas.openxmlformats.org/officeDocument/2006/relationships/ctrlProp" Target="../ctrlProps/ctrlProp152.xml"/><Relationship Id="rId52" Type="http://schemas.openxmlformats.org/officeDocument/2006/relationships/ctrlProp" Target="../ctrlProps/ctrlProp151.xml"/><Relationship Id="rId51" Type="http://schemas.openxmlformats.org/officeDocument/2006/relationships/ctrlProp" Target="../ctrlProps/ctrlProp150.xml"/><Relationship Id="rId50" Type="http://schemas.openxmlformats.org/officeDocument/2006/relationships/ctrlProp" Target="../ctrlProps/ctrlProp149.xml"/><Relationship Id="rId5" Type="http://schemas.openxmlformats.org/officeDocument/2006/relationships/ctrlProp" Target="../ctrlProps/ctrlProp104.xml"/><Relationship Id="rId49" Type="http://schemas.openxmlformats.org/officeDocument/2006/relationships/ctrlProp" Target="../ctrlProps/ctrlProp148.xml"/><Relationship Id="rId48" Type="http://schemas.openxmlformats.org/officeDocument/2006/relationships/ctrlProp" Target="../ctrlProps/ctrlProp147.xml"/><Relationship Id="rId47" Type="http://schemas.openxmlformats.org/officeDocument/2006/relationships/ctrlProp" Target="../ctrlProps/ctrlProp146.xml"/><Relationship Id="rId46" Type="http://schemas.openxmlformats.org/officeDocument/2006/relationships/ctrlProp" Target="../ctrlProps/ctrlProp145.xml"/><Relationship Id="rId45" Type="http://schemas.openxmlformats.org/officeDocument/2006/relationships/ctrlProp" Target="../ctrlProps/ctrlProp144.xml"/><Relationship Id="rId44" Type="http://schemas.openxmlformats.org/officeDocument/2006/relationships/ctrlProp" Target="../ctrlProps/ctrlProp143.xml"/><Relationship Id="rId43" Type="http://schemas.openxmlformats.org/officeDocument/2006/relationships/ctrlProp" Target="../ctrlProps/ctrlProp142.xml"/><Relationship Id="rId42" Type="http://schemas.openxmlformats.org/officeDocument/2006/relationships/ctrlProp" Target="../ctrlProps/ctrlProp141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484" customWidth="1"/>
    <col min="3" max="3" width="10.125" customWidth="1"/>
  </cols>
  <sheetData>
    <row r="1" ht="21" customHeight="1" spans="1:2">
      <c r="A1" s="485"/>
      <c r="B1" s="486" t="s">
        <v>0</v>
      </c>
    </row>
    <row r="2" spans="1:2">
      <c r="A2" s="9">
        <v>1</v>
      </c>
      <c r="B2" s="487" t="s">
        <v>1</v>
      </c>
    </row>
    <row r="3" spans="1:2">
      <c r="A3" s="9">
        <v>2</v>
      </c>
      <c r="B3" s="487" t="s">
        <v>2</v>
      </c>
    </row>
    <row r="4" spans="1:2">
      <c r="A4" s="9">
        <v>3</v>
      </c>
      <c r="B4" s="487" t="s">
        <v>3</v>
      </c>
    </row>
    <row r="5" spans="1:2">
      <c r="A5" s="9">
        <v>4</v>
      </c>
      <c r="B5" s="487" t="s">
        <v>4</v>
      </c>
    </row>
    <row r="6" spans="1:2">
      <c r="A6" s="9">
        <v>5</v>
      </c>
      <c r="B6" s="487" t="s">
        <v>5</v>
      </c>
    </row>
    <row r="7" spans="1:2">
      <c r="A7" s="9">
        <v>6</v>
      </c>
      <c r="B7" s="487" t="s">
        <v>6</v>
      </c>
    </row>
    <row r="8" s="483" customFormat="1" ht="15" customHeight="1" spans="1:2">
      <c r="A8" s="488">
        <v>7</v>
      </c>
      <c r="B8" s="489" t="s">
        <v>7</v>
      </c>
    </row>
    <row r="9" ht="18.95" customHeight="1" spans="1:2">
      <c r="A9" s="485"/>
      <c r="B9" s="490" t="s">
        <v>8</v>
      </c>
    </row>
    <row r="10" ht="15.95" customHeight="1" spans="1:2">
      <c r="A10" s="9">
        <v>1</v>
      </c>
      <c r="B10" s="491" t="s">
        <v>9</v>
      </c>
    </row>
    <row r="11" spans="1:2">
      <c r="A11" s="9">
        <v>2</v>
      </c>
      <c r="B11" s="487" t="s">
        <v>10</v>
      </c>
    </row>
    <row r="12" spans="1:2">
      <c r="A12" s="9">
        <v>3</v>
      </c>
      <c r="B12" s="489" t="s">
        <v>11</v>
      </c>
    </row>
    <row r="13" spans="1:2">
      <c r="A13" s="9">
        <v>4</v>
      </c>
      <c r="B13" s="487" t="s">
        <v>12</v>
      </c>
    </row>
    <row r="14" spans="1:2">
      <c r="A14" s="9">
        <v>5</v>
      </c>
      <c r="B14" s="487" t="s">
        <v>13</v>
      </c>
    </row>
    <row r="15" spans="1:2">
      <c r="A15" s="9">
        <v>6</v>
      </c>
      <c r="B15" s="487" t="s">
        <v>14</v>
      </c>
    </row>
    <row r="16" spans="1:2">
      <c r="A16" s="9">
        <v>7</v>
      </c>
      <c r="B16" s="487" t="s">
        <v>15</v>
      </c>
    </row>
    <row r="17" spans="1:2">
      <c r="A17" s="9">
        <v>8</v>
      </c>
      <c r="B17" s="487" t="s">
        <v>16</v>
      </c>
    </row>
    <row r="18" spans="1:2">
      <c r="A18" s="9">
        <v>9</v>
      </c>
      <c r="B18" s="487" t="s">
        <v>17</v>
      </c>
    </row>
    <row r="19" spans="1:2">
      <c r="A19" s="9"/>
      <c r="B19" s="487"/>
    </row>
    <row r="20" ht="20.25" spans="1:2">
      <c r="A20" s="485"/>
      <c r="B20" s="486" t="s">
        <v>18</v>
      </c>
    </row>
    <row r="21" spans="1:2">
      <c r="A21" s="9">
        <v>1</v>
      </c>
      <c r="B21" s="492" t="s">
        <v>19</v>
      </c>
    </row>
    <row r="22" spans="1:2">
      <c r="A22" s="9">
        <v>2</v>
      </c>
      <c r="B22" s="487" t="s">
        <v>20</v>
      </c>
    </row>
    <row r="23" spans="1:2">
      <c r="A23" s="9">
        <v>3</v>
      </c>
      <c r="B23" s="487" t="s">
        <v>21</v>
      </c>
    </row>
    <row r="24" spans="1:2">
      <c r="A24" s="9">
        <v>4</v>
      </c>
      <c r="B24" s="487" t="s">
        <v>22</v>
      </c>
    </row>
    <row r="25" spans="1:2">
      <c r="A25" s="9">
        <v>5</v>
      </c>
      <c r="B25" s="487" t="s">
        <v>23</v>
      </c>
    </row>
    <row r="26" spans="1:2">
      <c r="A26" s="9">
        <v>6</v>
      </c>
      <c r="B26" s="487" t="s">
        <v>24</v>
      </c>
    </row>
    <row r="27" spans="1:2">
      <c r="A27" s="9">
        <v>7</v>
      </c>
      <c r="B27" s="487" t="s">
        <v>25</v>
      </c>
    </row>
    <row r="28" spans="1:2">
      <c r="A28" s="9"/>
      <c r="B28" s="487"/>
    </row>
    <row r="29" ht="20.25" spans="1:2">
      <c r="A29" s="485"/>
      <c r="B29" s="486" t="s">
        <v>26</v>
      </c>
    </row>
    <row r="30" spans="1:2">
      <c r="A30" s="9">
        <v>1</v>
      </c>
      <c r="B30" s="492" t="s">
        <v>27</v>
      </c>
    </row>
    <row r="31" spans="1:2">
      <c r="A31" s="9">
        <v>2</v>
      </c>
      <c r="B31" s="487" t="s">
        <v>28</v>
      </c>
    </row>
    <row r="32" spans="1:2">
      <c r="A32" s="9">
        <v>3</v>
      </c>
      <c r="B32" s="487" t="s">
        <v>29</v>
      </c>
    </row>
    <row r="33" ht="28.5" spans="1:2">
      <c r="A33" s="9">
        <v>4</v>
      </c>
      <c r="B33" s="487" t="s">
        <v>30</v>
      </c>
    </row>
    <row r="34" spans="1:2">
      <c r="A34" s="9">
        <v>5</v>
      </c>
      <c r="B34" s="487" t="s">
        <v>31</v>
      </c>
    </row>
    <row r="35" spans="1:2">
      <c r="A35" s="9">
        <v>6</v>
      </c>
      <c r="B35" s="487" t="s">
        <v>32</v>
      </c>
    </row>
    <row r="36" spans="1:2">
      <c r="A36" s="9">
        <v>7</v>
      </c>
      <c r="B36" s="487" t="s">
        <v>33</v>
      </c>
    </row>
    <row r="37" spans="1:2">
      <c r="A37" s="9"/>
      <c r="B37" s="487"/>
    </row>
    <row r="39" spans="1:2">
      <c r="A39" s="493" t="s">
        <v>34</v>
      </c>
      <c r="B39" s="494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7"/>
  <sheetViews>
    <sheetView topLeftCell="A17" workbookViewId="0">
      <selection activeCell="G44" sqref="G44"/>
    </sheetView>
  </sheetViews>
  <sheetFormatPr defaultColWidth="10.125" defaultRowHeight="14.25"/>
  <cols>
    <col min="1" max="1" width="9.625" style="180" customWidth="1"/>
    <col min="2" max="2" width="11.125" style="180" customWidth="1"/>
    <col min="3" max="3" width="9.125" style="180" customWidth="1"/>
    <col min="4" max="4" width="9.5" style="180" customWidth="1"/>
    <col min="5" max="5" width="11" style="180" customWidth="1"/>
    <col min="6" max="6" width="10.375" style="180" customWidth="1"/>
    <col min="7" max="7" width="9.5" style="180" customWidth="1"/>
    <col min="8" max="8" width="9.125" style="180" customWidth="1"/>
    <col min="9" max="9" width="8.125" style="180" customWidth="1"/>
    <col min="10" max="10" width="10.5" style="180" customWidth="1"/>
    <col min="11" max="11" width="12.125" style="180" customWidth="1"/>
    <col min="12" max="16384" width="10.125" style="180"/>
  </cols>
  <sheetData>
    <row r="1" s="180" customFormat="1" ht="26.25" spans="1:11">
      <c r="A1" s="183" t="s">
        <v>288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</row>
    <row r="2" s="180" customFormat="1" spans="1:11">
      <c r="A2" s="184" t="s">
        <v>53</v>
      </c>
      <c r="B2" s="185" t="s">
        <v>54</v>
      </c>
      <c r="C2" s="185"/>
      <c r="D2" s="186" t="s">
        <v>62</v>
      </c>
      <c r="E2" s="187" t="s">
        <v>63</v>
      </c>
      <c r="F2" s="188" t="s">
        <v>289</v>
      </c>
      <c r="G2" s="189" t="s">
        <v>70</v>
      </c>
      <c r="H2" s="189"/>
      <c r="I2" s="219" t="s">
        <v>57</v>
      </c>
      <c r="J2" s="189" t="s">
        <v>290</v>
      </c>
      <c r="K2" s="243"/>
    </row>
    <row r="3" s="180" customFormat="1" ht="27" customHeight="1" spans="1:11">
      <c r="A3" s="190" t="s">
        <v>78</v>
      </c>
      <c r="B3" s="191">
        <v>8654</v>
      </c>
      <c r="C3" s="191"/>
      <c r="D3" s="192" t="s">
        <v>291</v>
      </c>
      <c r="E3" s="193" t="s">
        <v>347</v>
      </c>
      <c r="F3" s="194"/>
      <c r="G3" s="194"/>
      <c r="H3" s="195" t="s">
        <v>293</v>
      </c>
      <c r="I3" s="195"/>
      <c r="J3" s="195"/>
      <c r="K3" s="244"/>
    </row>
    <row r="4" s="180" customFormat="1" spans="1:11">
      <c r="A4" s="196" t="s">
        <v>74</v>
      </c>
      <c r="B4" s="197">
        <v>4</v>
      </c>
      <c r="C4" s="197">
        <v>6</v>
      </c>
      <c r="D4" s="198" t="s">
        <v>294</v>
      </c>
      <c r="E4" s="199" t="s">
        <v>295</v>
      </c>
      <c r="F4" s="199"/>
      <c r="G4" s="199"/>
      <c r="H4" s="198" t="s">
        <v>296</v>
      </c>
      <c r="I4" s="198"/>
      <c r="J4" s="212" t="s">
        <v>67</v>
      </c>
      <c r="K4" s="245" t="s">
        <v>68</v>
      </c>
    </row>
    <row r="5" s="180" customFormat="1" spans="1:11">
      <c r="A5" s="196" t="s">
        <v>297</v>
      </c>
      <c r="B5" s="191">
        <v>1</v>
      </c>
      <c r="C5" s="191"/>
      <c r="D5" s="192" t="s">
        <v>298</v>
      </c>
      <c r="E5" s="192" t="s">
        <v>299</v>
      </c>
      <c r="F5" s="192" t="s">
        <v>300</v>
      </c>
      <c r="G5" s="192" t="s">
        <v>301</v>
      </c>
      <c r="H5" s="198" t="s">
        <v>302</v>
      </c>
      <c r="I5" s="198"/>
      <c r="J5" s="212" t="s">
        <v>67</v>
      </c>
      <c r="K5" s="245" t="s">
        <v>68</v>
      </c>
    </row>
    <row r="6" s="180" customFormat="1" ht="15" spans="1:11">
      <c r="A6" s="200" t="s">
        <v>303</v>
      </c>
      <c r="B6" s="201">
        <v>200</v>
      </c>
      <c r="C6" s="201"/>
      <c r="D6" s="202" t="s">
        <v>304</v>
      </c>
      <c r="E6" s="203"/>
      <c r="F6" s="204">
        <v>874</v>
      </c>
      <c r="G6" s="202"/>
      <c r="H6" s="205" t="s">
        <v>305</v>
      </c>
      <c r="I6" s="205"/>
      <c r="J6" s="204" t="s">
        <v>67</v>
      </c>
      <c r="K6" s="246" t="s">
        <v>68</v>
      </c>
    </row>
    <row r="7" s="180" customFormat="1" ht="15" spans="1:11">
      <c r="A7" s="206"/>
      <c r="B7" s="207"/>
      <c r="C7" s="207"/>
      <c r="D7" s="206"/>
      <c r="E7" s="207"/>
      <c r="F7" s="208"/>
      <c r="G7" s="206"/>
      <c r="H7" s="208"/>
      <c r="I7" s="207"/>
      <c r="J7" s="207"/>
      <c r="K7" s="207"/>
    </row>
    <row r="8" s="180" customFormat="1" spans="1:11">
      <c r="A8" s="209" t="s">
        <v>306</v>
      </c>
      <c r="B8" s="188" t="s">
        <v>307</v>
      </c>
      <c r="C8" s="188" t="s">
        <v>308</v>
      </c>
      <c r="D8" s="188" t="s">
        <v>309</v>
      </c>
      <c r="E8" s="188" t="s">
        <v>310</v>
      </c>
      <c r="F8" s="188" t="s">
        <v>311</v>
      </c>
      <c r="G8" s="210" t="s">
        <v>348</v>
      </c>
      <c r="H8" s="211"/>
      <c r="I8" s="211"/>
      <c r="J8" s="211"/>
      <c r="K8" s="247"/>
    </row>
    <row r="9" s="180" customFormat="1" spans="1:11">
      <c r="A9" s="196" t="s">
        <v>313</v>
      </c>
      <c r="B9" s="198"/>
      <c r="C9" s="212" t="s">
        <v>67</v>
      </c>
      <c r="D9" s="212" t="s">
        <v>68</v>
      </c>
      <c r="E9" s="192" t="s">
        <v>314</v>
      </c>
      <c r="F9" s="213" t="s">
        <v>315</v>
      </c>
      <c r="G9" s="214"/>
      <c r="H9" s="215"/>
      <c r="I9" s="215"/>
      <c r="J9" s="215"/>
      <c r="K9" s="248"/>
    </row>
    <row r="10" s="180" customFormat="1" spans="1:11">
      <c r="A10" s="196" t="s">
        <v>316</v>
      </c>
      <c r="B10" s="198"/>
      <c r="C10" s="212" t="s">
        <v>67</v>
      </c>
      <c r="D10" s="212" t="s">
        <v>68</v>
      </c>
      <c r="E10" s="192" t="s">
        <v>317</v>
      </c>
      <c r="F10" s="213" t="s">
        <v>318</v>
      </c>
      <c r="G10" s="214" t="s">
        <v>319</v>
      </c>
      <c r="H10" s="215"/>
      <c r="I10" s="215"/>
      <c r="J10" s="215"/>
      <c r="K10" s="248"/>
    </row>
    <row r="11" s="180" customFormat="1" spans="1:11">
      <c r="A11" s="216" t="s">
        <v>216</v>
      </c>
      <c r="B11" s="217"/>
      <c r="C11" s="217"/>
      <c r="D11" s="217"/>
      <c r="E11" s="217"/>
      <c r="F11" s="217"/>
      <c r="G11" s="217"/>
      <c r="H11" s="217"/>
      <c r="I11" s="217"/>
      <c r="J11" s="217"/>
      <c r="K11" s="249"/>
    </row>
    <row r="12" s="180" customFormat="1" spans="1:11">
      <c r="A12" s="190" t="s">
        <v>92</v>
      </c>
      <c r="B12" s="212" t="s">
        <v>88</v>
      </c>
      <c r="C12" s="212" t="s">
        <v>89</v>
      </c>
      <c r="D12" s="213"/>
      <c r="E12" s="192" t="s">
        <v>90</v>
      </c>
      <c r="F12" s="212" t="s">
        <v>88</v>
      </c>
      <c r="G12" s="212" t="s">
        <v>89</v>
      </c>
      <c r="H12" s="212"/>
      <c r="I12" s="192" t="s">
        <v>320</v>
      </c>
      <c r="J12" s="212" t="s">
        <v>88</v>
      </c>
      <c r="K12" s="245" t="s">
        <v>89</v>
      </c>
    </row>
    <row r="13" s="180" customFormat="1" spans="1:11">
      <c r="A13" s="190" t="s">
        <v>95</v>
      </c>
      <c r="B13" s="212" t="s">
        <v>88</v>
      </c>
      <c r="C13" s="212" t="s">
        <v>89</v>
      </c>
      <c r="D13" s="213"/>
      <c r="E13" s="192" t="s">
        <v>100</v>
      </c>
      <c r="F13" s="212" t="s">
        <v>88</v>
      </c>
      <c r="G13" s="212" t="s">
        <v>89</v>
      </c>
      <c r="H13" s="212"/>
      <c r="I13" s="192" t="s">
        <v>321</v>
      </c>
      <c r="J13" s="212" t="s">
        <v>88</v>
      </c>
      <c r="K13" s="245" t="s">
        <v>89</v>
      </c>
    </row>
    <row r="14" s="180" customFormat="1" ht="15" spans="1:11">
      <c r="A14" s="200" t="s">
        <v>322</v>
      </c>
      <c r="B14" s="204" t="s">
        <v>88</v>
      </c>
      <c r="C14" s="204" t="s">
        <v>89</v>
      </c>
      <c r="D14" s="203"/>
      <c r="E14" s="202" t="s">
        <v>323</v>
      </c>
      <c r="F14" s="204" t="s">
        <v>88</v>
      </c>
      <c r="G14" s="204" t="s">
        <v>89</v>
      </c>
      <c r="H14" s="204"/>
      <c r="I14" s="202" t="s">
        <v>324</v>
      </c>
      <c r="J14" s="204" t="s">
        <v>88</v>
      </c>
      <c r="K14" s="246" t="s">
        <v>89</v>
      </c>
    </row>
    <row r="15" s="180" customFormat="1" ht="15" spans="1:11">
      <c r="A15" s="206"/>
      <c r="B15" s="218"/>
      <c r="C15" s="218"/>
      <c r="D15" s="207"/>
      <c r="E15" s="206"/>
      <c r="F15" s="218"/>
      <c r="G15" s="218"/>
      <c r="H15" s="218"/>
      <c r="I15" s="206"/>
      <c r="J15" s="218"/>
      <c r="K15" s="218"/>
    </row>
    <row r="16" s="181" customFormat="1" spans="1:11">
      <c r="A16" s="184" t="s">
        <v>325</v>
      </c>
      <c r="B16" s="219"/>
      <c r="C16" s="219"/>
      <c r="D16" s="219"/>
      <c r="E16" s="219"/>
      <c r="F16" s="219"/>
      <c r="G16" s="219"/>
      <c r="H16" s="219"/>
      <c r="I16" s="219"/>
      <c r="J16" s="219"/>
      <c r="K16" s="250"/>
    </row>
    <row r="17" s="180" customFormat="1" spans="1:11">
      <c r="A17" s="196" t="s">
        <v>326</v>
      </c>
      <c r="B17" s="198"/>
      <c r="C17" s="198"/>
      <c r="D17" s="198"/>
      <c r="E17" s="198"/>
      <c r="F17" s="198"/>
      <c r="G17" s="198"/>
      <c r="H17" s="198"/>
      <c r="I17" s="198"/>
      <c r="J17" s="198"/>
      <c r="K17" s="251"/>
    </row>
    <row r="18" s="180" customFormat="1" spans="1:11">
      <c r="A18" s="196" t="s">
        <v>327</v>
      </c>
      <c r="B18" s="198"/>
      <c r="C18" s="198"/>
      <c r="D18" s="198"/>
      <c r="E18" s="198"/>
      <c r="F18" s="198"/>
      <c r="G18" s="198"/>
      <c r="H18" s="198"/>
      <c r="I18" s="198"/>
      <c r="J18" s="198"/>
      <c r="K18" s="251"/>
    </row>
    <row r="19" s="180" customFormat="1" spans="1:11">
      <c r="A19" s="220" t="s">
        <v>349</v>
      </c>
      <c r="B19" s="212"/>
      <c r="C19" s="212"/>
      <c r="D19" s="212"/>
      <c r="E19" s="212"/>
      <c r="F19" s="212"/>
      <c r="G19" s="212"/>
      <c r="H19" s="212"/>
      <c r="I19" s="212"/>
      <c r="J19" s="212"/>
      <c r="K19" s="245"/>
    </row>
    <row r="20" s="180" customFormat="1" spans="1:11">
      <c r="A20" s="221" t="s">
        <v>350</v>
      </c>
      <c r="B20" s="222"/>
      <c r="C20" s="222"/>
      <c r="D20" s="222"/>
      <c r="E20" s="222"/>
      <c r="F20" s="222"/>
      <c r="G20" s="222"/>
      <c r="H20" s="222"/>
      <c r="I20" s="222"/>
      <c r="J20" s="222"/>
      <c r="K20" s="252"/>
    </row>
    <row r="21" s="180" customFormat="1" spans="1:11">
      <c r="A21" s="221"/>
      <c r="B21" s="222"/>
      <c r="C21" s="222"/>
      <c r="D21" s="222"/>
      <c r="E21" s="222"/>
      <c r="F21" s="222"/>
      <c r="G21" s="222"/>
      <c r="H21" s="222"/>
      <c r="I21" s="222"/>
      <c r="J21" s="222"/>
      <c r="K21" s="252"/>
    </row>
    <row r="22" s="180" customFormat="1" spans="1:11">
      <c r="A22" s="221" t="s">
        <v>351</v>
      </c>
      <c r="B22" s="222"/>
      <c r="C22" s="222"/>
      <c r="D22" s="222"/>
      <c r="E22" s="222"/>
      <c r="F22" s="222"/>
      <c r="G22" s="222"/>
      <c r="H22" s="222"/>
      <c r="I22" s="222"/>
      <c r="J22" s="222"/>
      <c r="K22" s="252"/>
    </row>
    <row r="23" s="180" customFormat="1" spans="1:11">
      <c r="A23" s="221"/>
      <c r="B23" s="222"/>
      <c r="C23" s="222"/>
      <c r="D23" s="222"/>
      <c r="E23" s="222"/>
      <c r="F23" s="222"/>
      <c r="G23" s="222"/>
      <c r="H23" s="222"/>
      <c r="I23" s="222"/>
      <c r="J23" s="222"/>
      <c r="K23" s="252"/>
    </row>
    <row r="24" s="180" customFormat="1" spans="1:11">
      <c r="A24" s="223"/>
      <c r="B24" s="224"/>
      <c r="C24" s="224"/>
      <c r="D24" s="224"/>
      <c r="E24" s="224"/>
      <c r="F24" s="224"/>
      <c r="G24" s="224"/>
      <c r="H24" s="224"/>
      <c r="I24" s="224"/>
      <c r="J24" s="224"/>
      <c r="K24" s="253"/>
    </row>
    <row r="25" s="180" customFormat="1" spans="1:11">
      <c r="A25" s="196" t="s">
        <v>131</v>
      </c>
      <c r="B25" s="198"/>
      <c r="C25" s="212" t="s">
        <v>67</v>
      </c>
      <c r="D25" s="212" t="s">
        <v>68</v>
      </c>
      <c r="E25" s="195"/>
      <c r="F25" s="195"/>
      <c r="G25" s="195"/>
      <c r="H25" s="195"/>
      <c r="I25" s="195"/>
      <c r="J25" s="195"/>
      <c r="K25" s="244"/>
    </row>
    <row r="26" s="180" customFormat="1" ht="15" spans="1:11">
      <c r="A26" s="225" t="s">
        <v>331</v>
      </c>
      <c r="B26" s="226"/>
      <c r="C26" s="226"/>
      <c r="D26" s="226"/>
      <c r="E26" s="226"/>
      <c r="F26" s="226"/>
      <c r="G26" s="226"/>
      <c r="H26" s="226"/>
      <c r="I26" s="226"/>
      <c r="J26" s="226"/>
      <c r="K26" s="254"/>
    </row>
    <row r="27" s="180" customFormat="1" ht="15" spans="1:11">
      <c r="A27" s="227"/>
      <c r="B27" s="227"/>
      <c r="C27" s="227"/>
      <c r="D27" s="227"/>
      <c r="E27" s="227"/>
      <c r="F27" s="227"/>
      <c r="G27" s="227"/>
      <c r="H27" s="227"/>
      <c r="I27" s="227"/>
      <c r="J27" s="227"/>
      <c r="K27" s="227"/>
    </row>
    <row r="28" s="180" customFormat="1" spans="1:11">
      <c r="A28" s="228" t="s">
        <v>332</v>
      </c>
      <c r="B28" s="211"/>
      <c r="C28" s="211"/>
      <c r="D28" s="211"/>
      <c r="E28" s="211"/>
      <c r="F28" s="211"/>
      <c r="G28" s="211"/>
      <c r="H28" s="211"/>
      <c r="I28" s="211"/>
      <c r="J28" s="211"/>
      <c r="K28" s="247"/>
    </row>
    <row r="29" s="180" customFormat="1" spans="1:11">
      <c r="A29" s="229"/>
      <c r="B29" s="230"/>
      <c r="C29" s="230"/>
      <c r="D29" s="230"/>
      <c r="E29" s="230"/>
      <c r="F29" s="230"/>
      <c r="G29" s="230"/>
      <c r="H29" s="230"/>
      <c r="I29" s="230"/>
      <c r="J29" s="230"/>
      <c r="K29" s="255"/>
    </row>
    <row r="30" s="180" customFormat="1" ht="17.25" customHeight="1" spans="1:11">
      <c r="A30" s="231" t="s">
        <v>352</v>
      </c>
      <c r="B30" s="232"/>
      <c r="C30" s="232"/>
      <c r="D30" s="232"/>
      <c r="E30" s="232"/>
      <c r="F30" s="232"/>
      <c r="G30" s="232"/>
      <c r="H30" s="232"/>
      <c r="I30" s="232"/>
      <c r="J30" s="232"/>
      <c r="K30" s="256"/>
    </row>
    <row r="31" s="180" customFormat="1" ht="17.25" customHeight="1" spans="1:11">
      <c r="A31" s="231" t="s">
        <v>353</v>
      </c>
      <c r="B31" s="232"/>
      <c r="C31" s="232"/>
      <c r="D31" s="232"/>
      <c r="E31" s="232"/>
      <c r="F31" s="232"/>
      <c r="G31" s="232"/>
      <c r="H31" s="232"/>
      <c r="I31" s="232"/>
      <c r="J31" s="232"/>
      <c r="K31" s="256"/>
    </row>
    <row r="32" s="180" customFormat="1" ht="17.25" customHeight="1" spans="1:11">
      <c r="A32" s="231"/>
      <c r="B32" s="232"/>
      <c r="C32" s="232"/>
      <c r="D32" s="232"/>
      <c r="E32" s="232"/>
      <c r="F32" s="232"/>
      <c r="G32" s="232"/>
      <c r="H32" s="232"/>
      <c r="I32" s="232"/>
      <c r="J32" s="232"/>
      <c r="K32" s="256"/>
    </row>
    <row r="33" s="180" customFormat="1" ht="17.25" customHeight="1" spans="1:11">
      <c r="A33" s="231"/>
      <c r="B33" s="232"/>
      <c r="C33" s="232"/>
      <c r="D33" s="232"/>
      <c r="E33" s="232"/>
      <c r="F33" s="232"/>
      <c r="G33" s="232"/>
      <c r="H33" s="232"/>
      <c r="I33" s="232"/>
      <c r="J33" s="232"/>
      <c r="K33" s="256"/>
    </row>
    <row r="34" s="180" customFormat="1" ht="17.25" customHeight="1" spans="1:11">
      <c r="A34" s="231"/>
      <c r="B34" s="232"/>
      <c r="C34" s="232"/>
      <c r="D34" s="232"/>
      <c r="E34" s="232"/>
      <c r="F34" s="232"/>
      <c r="G34" s="232"/>
      <c r="H34" s="232"/>
      <c r="I34" s="232"/>
      <c r="J34" s="232"/>
      <c r="K34" s="256"/>
    </row>
    <row r="35" s="180" customFormat="1" ht="17.25" customHeight="1" spans="1:11">
      <c r="A35" s="231"/>
      <c r="B35" s="232"/>
      <c r="C35" s="232"/>
      <c r="D35" s="232"/>
      <c r="E35" s="232"/>
      <c r="F35" s="232"/>
      <c r="G35" s="232"/>
      <c r="H35" s="232"/>
      <c r="I35" s="232"/>
      <c r="J35" s="232"/>
      <c r="K35" s="256"/>
    </row>
    <row r="36" s="180" customFormat="1" ht="17.25" customHeight="1" spans="1:11">
      <c r="A36" s="221"/>
      <c r="B36" s="222"/>
      <c r="C36" s="222"/>
      <c r="D36" s="222"/>
      <c r="E36" s="222"/>
      <c r="F36" s="222"/>
      <c r="G36" s="222"/>
      <c r="H36" s="222"/>
      <c r="I36" s="222"/>
      <c r="J36" s="222"/>
      <c r="K36" s="252"/>
    </row>
    <row r="37" s="180" customFormat="1" ht="17.25" customHeight="1" spans="1:11">
      <c r="A37" s="233"/>
      <c r="B37" s="222"/>
      <c r="C37" s="222"/>
      <c r="D37" s="222"/>
      <c r="E37" s="222"/>
      <c r="F37" s="222"/>
      <c r="G37" s="222"/>
      <c r="H37" s="222"/>
      <c r="I37" s="222"/>
      <c r="J37" s="222"/>
      <c r="K37" s="252"/>
    </row>
    <row r="38" s="180" customFormat="1" ht="17.25" customHeight="1" spans="1:11">
      <c r="A38" s="234"/>
      <c r="B38" s="235"/>
      <c r="C38" s="235"/>
      <c r="D38" s="235"/>
      <c r="E38" s="235"/>
      <c r="F38" s="235"/>
      <c r="G38" s="235"/>
      <c r="H38" s="235"/>
      <c r="I38" s="235"/>
      <c r="J38" s="235"/>
      <c r="K38" s="257"/>
    </row>
    <row r="39" s="180" customFormat="1" ht="18.75" customHeight="1" spans="1:11">
      <c r="A39" s="236" t="s">
        <v>335</v>
      </c>
      <c r="B39" s="237"/>
      <c r="C39" s="237"/>
      <c r="D39" s="237"/>
      <c r="E39" s="237"/>
      <c r="F39" s="237"/>
      <c r="G39" s="237"/>
      <c r="H39" s="237"/>
      <c r="I39" s="237"/>
      <c r="J39" s="237"/>
      <c r="K39" s="258"/>
    </row>
    <row r="40" s="182" customFormat="1" ht="18.75" customHeight="1" spans="1:11">
      <c r="A40" s="196" t="s">
        <v>336</v>
      </c>
      <c r="B40" s="198"/>
      <c r="C40" s="198"/>
      <c r="D40" s="195" t="s">
        <v>337</v>
      </c>
      <c r="E40" s="195"/>
      <c r="F40" s="238" t="s">
        <v>338</v>
      </c>
      <c r="G40" s="239"/>
      <c r="H40" s="198" t="s">
        <v>339</v>
      </c>
      <c r="I40" s="198"/>
      <c r="J40" s="198" t="s">
        <v>340</v>
      </c>
      <c r="K40" s="251"/>
    </row>
    <row r="41" s="180" customFormat="1" ht="18.75" customHeight="1" spans="1:13">
      <c r="A41" s="196" t="s">
        <v>217</v>
      </c>
      <c r="B41" s="198"/>
      <c r="C41" s="198"/>
      <c r="D41" s="198"/>
      <c r="E41" s="198"/>
      <c r="F41" s="198"/>
      <c r="G41" s="198"/>
      <c r="H41" s="198"/>
      <c r="I41" s="198"/>
      <c r="J41" s="198"/>
      <c r="K41" s="251"/>
      <c r="M41" s="182"/>
    </row>
    <row r="42" s="180" customFormat="1" ht="30.95" customHeight="1" spans="1:11">
      <c r="A42" s="196"/>
      <c r="B42" s="198"/>
      <c r="C42" s="198"/>
      <c r="D42" s="198"/>
      <c r="E42" s="198"/>
      <c r="F42" s="198"/>
      <c r="G42" s="198"/>
      <c r="H42" s="198"/>
      <c r="I42" s="198"/>
      <c r="J42" s="198"/>
      <c r="K42" s="251"/>
    </row>
    <row r="43" s="180" customFormat="1" ht="18.75" customHeight="1" spans="1:11">
      <c r="A43" s="196"/>
      <c r="B43" s="198"/>
      <c r="C43" s="198"/>
      <c r="D43" s="198"/>
      <c r="E43" s="198"/>
      <c r="F43" s="198"/>
      <c r="G43" s="198"/>
      <c r="H43" s="198"/>
      <c r="I43" s="198"/>
      <c r="J43" s="198"/>
      <c r="K43" s="251"/>
    </row>
    <row r="44" s="180" customFormat="1" ht="32.1" customHeight="1" spans="1:11">
      <c r="A44" s="200" t="s">
        <v>143</v>
      </c>
      <c r="B44" s="240" t="s">
        <v>341</v>
      </c>
      <c r="C44" s="240"/>
      <c r="D44" s="202" t="s">
        <v>342</v>
      </c>
      <c r="E44" s="203" t="s">
        <v>146</v>
      </c>
      <c r="F44" s="202" t="s">
        <v>147</v>
      </c>
      <c r="G44" s="241">
        <v>2.14</v>
      </c>
      <c r="H44" s="242" t="s">
        <v>148</v>
      </c>
      <c r="I44" s="242"/>
      <c r="J44" s="240" t="s">
        <v>343</v>
      </c>
      <c r="K44" s="259"/>
    </row>
    <row r="45" s="180" customFormat="1" ht="16.5" customHeight="1"/>
    <row r="46" s="180" customFormat="1" ht="16.5" customHeight="1"/>
    <row r="47" s="180" customFormat="1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2:K22"/>
    <mergeCell ref="A23:K23"/>
    <mergeCell ref="A24:K24"/>
    <mergeCell ref="A25:B25"/>
    <mergeCell ref="E25:K25"/>
    <mergeCell ref="B26:K26"/>
    <mergeCell ref="A27:K27"/>
    <mergeCell ref="A28:K28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C40"/>
    <mergeCell ref="D40:E40"/>
    <mergeCell ref="F40:G40"/>
    <mergeCell ref="H40:I40"/>
    <mergeCell ref="J40:K40"/>
    <mergeCell ref="B41:K41"/>
    <mergeCell ref="A42:K42"/>
    <mergeCell ref="A43:K43"/>
    <mergeCell ref="B44:C44"/>
    <mergeCell ref="H44:I44"/>
    <mergeCell ref="J44:K44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name="Check Box 2" r:id="rId4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name="Check Box 4" r:id="rId6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name="Check Box 5" r:id="rId7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name="Check Box 6" r:id="rId8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name="Check Box 26" r:id="rId28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name="Check Box 33" r:id="rId35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8" name="Check Box 40" r:id="rId42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9" name="Check Box 41" r:id="rId43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0" name="Check Box 42" r:id="rId44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1" name="Check Box 43" r:id="rId45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2" name="Check Box 44" r:id="rId46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3" name="Check Box 45" r:id="rId47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4" name="Check Box 46" r:id="rId48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5" name="Check Box 47" r:id="rId49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6" name="Check Box 48" r:id="rId50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7" name="Check Box 49" r:id="rId51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8" name="Check Box 50" r:id="rId52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9" name="Check Box 51" r:id="rId53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0" name="Check Box 52" r:id="rId54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1" name="Check Box 53" r:id="rId55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2" name="Check Box 54" r:id="rId56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3" name="Check Box 55" r:id="rId57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4" name="Check Box 56" r:id="rId58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5" name="Check Box 57" r:id="rId59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6" name="Check Box 58" r:id="rId60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7" name="Check Box 59" r:id="rId6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8" name="Check Box 60" r:id="rId62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9" name="Check Box 61" r:id="rId63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0" name="Check Box 62" r:id="rId64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1" name="Check Box 63" r:id="rId65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2" name="Check Box 64" r:id="rId66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3" name="Check Box 65" r:id="rId67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4" name="Check Box 66" r:id="rId68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5" name="Check Box 67" r:id="rId69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6" name="Check Box 68" r:id="rId70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7" name="Check Box 69" r:id="rId71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8" name="Check Box 70" r:id="rId7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9" name="Check Box 71" r:id="rId73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0" name="Check Box 72" r:id="rId74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1" name="Check Box 73" r:id="rId75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2" name="Check Box 74" r:id="rId76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3" name="Check Box 75" r:id="rId77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4" name="Check Box 76" r:id="rId78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5" name="Check Box 77" r:id="rId79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6" name="Check Box 78" r:id="rId8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7" name="Check Box 79" r:id="rId81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8" name="Check Box 80" r:id="rId82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9" name="Check Box 81" r:id="rId83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0" name="Check Box 82" r:id="rId84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1" name="Check Box 83" r:id="rId85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2" name="Check Box 84" r:id="rId86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3" name="Check Box 85" r:id="rId87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4" name="Check Box 86" r:id="rId88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5" name="Check Box 87" r:id="rId89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6" name="Check Box 88" r:id="rId90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7" name="Check Box 89" r:id="rId91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8" name="Check Box 90" r:id="rId92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9" name="Check Box 91" r:id="rId93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0" name="Check Box 92" r:id="rId94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1" name="Check Box 93" r:id="rId95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2" name="Check Box 94" r:id="rId96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3" name="Check Box 95" r:id="rId97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4" name="Check Box 96" r:id="rId98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5" name="Check Box 97" r:id="rId99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6" name="Check Box 98" r:id="rId10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7" name="Check Box 99" r:id="rId101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8" name="Check Box 100" r:id="rId102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9" name="Check Box 101" r:id="rId103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0" name="Check Box 102" r:id="rId104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1" name="Check Box 103" r:id="rId105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2" name="Check Box 104" r:id="rId106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3" name="Check Box 105" r:id="rId107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4" name="Check Box 106" r:id="rId108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5" name="Check Box 107" r:id="rId109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6" name="Check Box 108" r:id="rId110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7" name="Check Box 109" r:id="rId111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8" name="Check Box 110" r:id="rId112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9" name="Check Box 111" r:id="rId113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0" name="Check Box 112" r:id="rId114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1" name="Check Box 113" r:id="rId115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2" name="Check Box 114" r:id="rId116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3" name="Check Box 115" r:id="rId117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4" name="Check Box 116" r:id="rId118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5" name="Check Box 117" r:id="rId119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6" name="Check Box 118" r:id="rId120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7" name="Check Box 119" r:id="rId121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8" name="Check Box 120" r:id="rId122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9" name="Check Box 121" r:id="rId123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0" name="Check Box 122" r:id="rId124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1" name="Check Box 123" r:id="rId125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2" name="Check Box 124" r:id="rId126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3" name="Check Box 125" r:id="rId127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4" name="Check Box 126" r:id="rId128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5" name="Check Box 127" r:id="rId129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6" name="Check Box 128" r:id="rId130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7" name="Check Box 129" r:id="rId131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8" name="Check Box 130" r:id="rId132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9" name="Check Box 131" r:id="rId133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0" name="Check Box 132" r:id="rId134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1" name="Check Box 133" r:id="rId135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2" name="Check Box 134" r:id="rId136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3" name="Check Box 135" r:id="rId137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4" name="Check Box 136" r:id="rId138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5" name="Check Box 137" r:id="rId139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6" name="Check Box 138" r:id="rId140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7" name="Check Box 139" r:id="rId141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8" name="Check Box 140" r:id="rId142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9" name="Check Box 141" r:id="rId143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0" name="Check Box 142" r:id="rId144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1" name="Check Box 143" r:id="rId145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2" name="Check Box 144" r:id="rId146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3" name="Check Box 145" r:id="rId14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4" name="Check Box 146" r:id="rId148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5" name="Check Box 147" r:id="rId149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6" name="Check Box 148" r:id="rId150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7" name="Check Box 149" r:id="rId151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8" name="Check Box 150" r:id="rId152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9" name="Check Box 151" r:id="rId153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0" name="Check Box 152" r:id="rId154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1" name="Check Box 153" r:id="rId155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2" name="Check Box 154" r:id="rId156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3" name="Check Box 155" r:id="rId157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4" name="Check Box 156" r:id="rId158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8"/>
  <sheetViews>
    <sheetView topLeftCell="A2" workbookViewId="0">
      <selection activeCell="M11" sqref="M11"/>
    </sheetView>
  </sheetViews>
  <sheetFormatPr defaultColWidth="9" defaultRowHeight="26.1" customHeight="1"/>
  <cols>
    <col min="1" max="1" width="17.125" style="120" customWidth="1"/>
    <col min="2" max="7" width="9.375" style="120" customWidth="1"/>
    <col min="8" max="8" width="9.68333333333333" style="120" customWidth="1"/>
    <col min="9" max="9" width="1.86666666666667" style="120" customWidth="1"/>
    <col min="10" max="10" width="20.3083333333333" style="120" customWidth="1"/>
    <col min="11" max="11" width="19.0583333333333" style="121" customWidth="1"/>
    <col min="12" max="12" width="20" style="121" customWidth="1"/>
    <col min="13" max="13" width="17.9666666666667" style="121" customWidth="1"/>
    <col min="14" max="14" width="15.775" style="121" customWidth="1"/>
    <col min="15" max="15" width="16.4" style="121" customWidth="1"/>
    <col min="16" max="16" width="16.0916666666667" style="121" customWidth="1"/>
    <col min="17" max="17" width="16.375" style="121" customWidth="1"/>
    <col min="18" max="16384" width="9" style="120"/>
  </cols>
  <sheetData>
    <row r="1" s="120" customFormat="1" ht="30" customHeight="1" spans="1:17">
      <c r="A1" s="122" t="s">
        <v>151</v>
      </c>
      <c r="B1" s="123"/>
      <c r="C1" s="123"/>
      <c r="D1" s="123"/>
      <c r="E1" s="123"/>
      <c r="F1" s="123"/>
      <c r="G1" s="123"/>
      <c r="H1" s="123"/>
      <c r="I1" s="123"/>
      <c r="J1" s="123"/>
      <c r="K1" s="154"/>
      <c r="L1" s="154"/>
      <c r="M1" s="154"/>
      <c r="N1" s="154"/>
      <c r="O1" s="154"/>
      <c r="P1" s="154"/>
      <c r="Q1" s="154"/>
    </row>
    <row r="2" s="120" customFormat="1" ht="29.1" customHeight="1" spans="1:17">
      <c r="A2" s="124" t="s">
        <v>62</v>
      </c>
      <c r="B2" s="125" t="s">
        <v>63</v>
      </c>
      <c r="C2" s="125"/>
      <c r="D2" s="126" t="s">
        <v>69</v>
      </c>
      <c r="E2" s="125" t="s">
        <v>70</v>
      </c>
      <c r="F2" s="125"/>
      <c r="G2" s="125"/>
      <c r="H2" s="125"/>
      <c r="I2" s="155"/>
      <c r="J2" s="156" t="s">
        <v>57</v>
      </c>
      <c r="K2" s="157" t="s">
        <v>266</v>
      </c>
      <c r="L2" s="157"/>
      <c r="M2" s="157"/>
      <c r="N2" s="157"/>
      <c r="O2" s="158"/>
      <c r="P2" s="158"/>
      <c r="Q2" s="177"/>
    </row>
    <row r="3" s="120" customFormat="1" ht="29.1" customHeight="1" spans="1:17">
      <c r="A3" s="127" t="s">
        <v>153</v>
      </c>
      <c r="B3" s="128" t="s">
        <v>154</v>
      </c>
      <c r="C3" s="128"/>
      <c r="D3" s="128"/>
      <c r="E3" s="128"/>
      <c r="F3" s="128"/>
      <c r="G3" s="128"/>
      <c r="H3" s="128"/>
      <c r="I3" s="159"/>
      <c r="J3" s="160" t="s">
        <v>155</v>
      </c>
      <c r="K3" s="161"/>
      <c r="L3" s="161"/>
      <c r="M3" s="161"/>
      <c r="N3" s="161"/>
      <c r="O3" s="162"/>
      <c r="P3" s="162"/>
      <c r="Q3" s="178"/>
    </row>
    <row r="4" s="120" customFormat="1" ht="29.1" customHeight="1" spans="1:17">
      <c r="A4" s="127"/>
      <c r="B4" s="129" t="s">
        <v>115</v>
      </c>
      <c r="C4" s="130" t="s">
        <v>116</v>
      </c>
      <c r="D4" s="131" t="s">
        <v>117</v>
      </c>
      <c r="E4" s="130" t="s">
        <v>118</v>
      </c>
      <c r="F4" s="130" t="s">
        <v>119</v>
      </c>
      <c r="G4" s="130" t="s">
        <v>120</v>
      </c>
      <c r="H4" s="130"/>
      <c r="I4" s="159"/>
      <c r="J4" s="163"/>
      <c r="K4" s="164" t="s">
        <v>115</v>
      </c>
      <c r="L4" s="164" t="s">
        <v>116</v>
      </c>
      <c r="M4" s="165" t="s">
        <v>117</v>
      </c>
      <c r="N4" s="164" t="s">
        <v>118</v>
      </c>
      <c r="O4" s="164" t="s">
        <v>119</v>
      </c>
      <c r="P4" s="164" t="s">
        <v>120</v>
      </c>
      <c r="Q4" s="179" t="s">
        <v>267</v>
      </c>
    </row>
    <row r="5" s="120" customFormat="1" ht="29.1" customHeight="1" spans="1:17">
      <c r="A5" s="127"/>
      <c r="B5" s="129" t="s">
        <v>156</v>
      </c>
      <c r="C5" s="130" t="s">
        <v>157</v>
      </c>
      <c r="D5" s="131" t="s">
        <v>158</v>
      </c>
      <c r="E5" s="130" t="s">
        <v>159</v>
      </c>
      <c r="F5" s="130" t="s">
        <v>160</v>
      </c>
      <c r="G5" s="130" t="s">
        <v>161</v>
      </c>
      <c r="H5" s="130"/>
      <c r="I5" s="159"/>
      <c r="J5" s="163"/>
      <c r="K5" s="166" t="s">
        <v>156</v>
      </c>
      <c r="L5" s="166" t="s">
        <v>157</v>
      </c>
      <c r="M5" s="166" t="s">
        <v>158</v>
      </c>
      <c r="N5" s="166" t="s">
        <v>159</v>
      </c>
      <c r="O5" s="166" t="s">
        <v>160</v>
      </c>
      <c r="P5" s="166" t="s">
        <v>161</v>
      </c>
      <c r="Q5" s="166" t="s">
        <v>268</v>
      </c>
    </row>
    <row r="6" s="120" customFormat="1" ht="29.1" customHeight="1" spans="1:17">
      <c r="A6" s="132" t="s">
        <v>163</v>
      </c>
      <c r="B6" s="133">
        <f>C6-1</f>
        <v>68</v>
      </c>
      <c r="C6" s="133">
        <f>D6-2</f>
        <v>69</v>
      </c>
      <c r="D6" s="134">
        <v>71</v>
      </c>
      <c r="E6" s="133">
        <f>D6+2</f>
        <v>73</v>
      </c>
      <c r="F6" s="133">
        <f>E6+2</f>
        <v>75</v>
      </c>
      <c r="G6" s="133">
        <f>F6+1</f>
        <v>76</v>
      </c>
      <c r="H6" s="133"/>
      <c r="I6" s="159"/>
      <c r="J6" s="132" t="s">
        <v>163</v>
      </c>
      <c r="K6" s="167" t="s">
        <v>269</v>
      </c>
      <c r="L6" s="167" t="s">
        <v>270</v>
      </c>
      <c r="M6" s="167" t="s">
        <v>269</v>
      </c>
      <c r="N6" s="167" t="s">
        <v>269</v>
      </c>
      <c r="O6" s="167" t="s">
        <v>270</v>
      </c>
      <c r="P6" s="167" t="s">
        <v>269</v>
      </c>
      <c r="Q6" s="167"/>
    </row>
    <row r="7" s="120" customFormat="1" ht="29.1" customHeight="1" spans="1:17">
      <c r="A7" s="130" t="s">
        <v>166</v>
      </c>
      <c r="B7" s="133">
        <f>C7-1</f>
        <v>64.5</v>
      </c>
      <c r="C7" s="133">
        <f>D7-2</f>
        <v>65.5</v>
      </c>
      <c r="D7" s="134">
        <v>67.5</v>
      </c>
      <c r="E7" s="133">
        <f>D7+2</f>
        <v>69.5</v>
      </c>
      <c r="F7" s="133">
        <f>E7+2</f>
        <v>71.5</v>
      </c>
      <c r="G7" s="133">
        <f>F7+1</f>
        <v>72.5</v>
      </c>
      <c r="H7" s="133"/>
      <c r="I7" s="159"/>
      <c r="J7" s="130" t="s">
        <v>166</v>
      </c>
      <c r="K7" s="167" t="s">
        <v>269</v>
      </c>
      <c r="L7" s="167" t="s">
        <v>269</v>
      </c>
      <c r="M7" s="167" t="s">
        <v>270</v>
      </c>
      <c r="N7" s="167" t="s">
        <v>269</v>
      </c>
      <c r="O7" s="167" t="s">
        <v>269</v>
      </c>
      <c r="P7" s="167" t="s">
        <v>269</v>
      </c>
      <c r="Q7" s="167"/>
    </row>
    <row r="8" s="120" customFormat="1" ht="29.1" customHeight="1" spans="1:17">
      <c r="A8" s="130" t="s">
        <v>169</v>
      </c>
      <c r="B8" s="133">
        <f t="shared" ref="B8:B10" si="0">C8-4</f>
        <v>104</v>
      </c>
      <c r="C8" s="133">
        <f t="shared" ref="C8:C10" si="1">D8-4</f>
        <v>108</v>
      </c>
      <c r="D8" s="135" t="s">
        <v>170</v>
      </c>
      <c r="E8" s="133">
        <f t="shared" ref="E8:E10" si="2">D8+4</f>
        <v>116</v>
      </c>
      <c r="F8" s="133">
        <f>E8+4</f>
        <v>120</v>
      </c>
      <c r="G8" s="133">
        <f t="shared" ref="G8:G10" si="3">F8+6</f>
        <v>126</v>
      </c>
      <c r="H8" s="133"/>
      <c r="I8" s="159"/>
      <c r="J8" s="130" t="s">
        <v>169</v>
      </c>
      <c r="K8" s="167" t="s">
        <v>270</v>
      </c>
      <c r="L8" s="167" t="s">
        <v>269</v>
      </c>
      <c r="M8" s="167" t="s">
        <v>269</v>
      </c>
      <c r="N8" s="167" t="s">
        <v>270</v>
      </c>
      <c r="O8" s="167" t="s">
        <v>269</v>
      </c>
      <c r="P8" s="167" t="s">
        <v>270</v>
      </c>
      <c r="Q8" s="168"/>
    </row>
    <row r="9" s="120" customFormat="1" ht="29.1" customHeight="1" spans="1:17">
      <c r="A9" s="130" t="s">
        <v>172</v>
      </c>
      <c r="B9" s="133">
        <f t="shared" si="0"/>
        <v>102</v>
      </c>
      <c r="C9" s="133">
        <f t="shared" si="1"/>
        <v>106</v>
      </c>
      <c r="D9" s="135" t="s">
        <v>173</v>
      </c>
      <c r="E9" s="133">
        <f t="shared" si="2"/>
        <v>114</v>
      </c>
      <c r="F9" s="133">
        <f>E9+5</f>
        <v>119</v>
      </c>
      <c r="G9" s="133">
        <f t="shared" si="3"/>
        <v>125</v>
      </c>
      <c r="H9" s="136"/>
      <c r="I9" s="159"/>
      <c r="J9" s="130" t="s">
        <v>172</v>
      </c>
      <c r="K9" s="167" t="s">
        <v>269</v>
      </c>
      <c r="L9" s="167" t="s">
        <v>269</v>
      </c>
      <c r="M9" s="168" t="s">
        <v>272</v>
      </c>
      <c r="N9" s="167" t="s">
        <v>269</v>
      </c>
      <c r="O9" s="167" t="s">
        <v>269</v>
      </c>
      <c r="P9" s="167" t="s">
        <v>269</v>
      </c>
      <c r="Q9" s="167"/>
    </row>
    <row r="10" s="120" customFormat="1" ht="29.1" customHeight="1" spans="1:17">
      <c r="A10" s="130" t="s">
        <v>175</v>
      </c>
      <c r="B10" s="136">
        <f t="shared" si="0"/>
        <v>102</v>
      </c>
      <c r="C10" s="136">
        <f t="shared" si="1"/>
        <v>106</v>
      </c>
      <c r="D10" s="137" t="s">
        <v>173</v>
      </c>
      <c r="E10" s="136">
        <f t="shared" si="2"/>
        <v>114</v>
      </c>
      <c r="F10" s="136">
        <f>E10+5</f>
        <v>119</v>
      </c>
      <c r="G10" s="136">
        <f t="shared" si="3"/>
        <v>125</v>
      </c>
      <c r="H10" s="133"/>
      <c r="I10" s="159"/>
      <c r="J10" s="130" t="s">
        <v>175</v>
      </c>
      <c r="K10" s="167" t="s">
        <v>270</v>
      </c>
      <c r="L10" s="169" t="s">
        <v>271</v>
      </c>
      <c r="M10" s="167" t="s">
        <v>277</v>
      </c>
      <c r="N10" s="167" t="s">
        <v>269</v>
      </c>
      <c r="O10" s="167" t="s">
        <v>274</v>
      </c>
      <c r="P10" s="167" t="s">
        <v>269</v>
      </c>
      <c r="Q10" s="168"/>
    </row>
    <row r="11" s="120" customFormat="1" ht="29.1" customHeight="1" spans="1:17">
      <c r="A11" s="130" t="s">
        <v>179</v>
      </c>
      <c r="B11" s="133">
        <f>C11-1.2</f>
        <v>44.6</v>
      </c>
      <c r="C11" s="133">
        <f>D11-1.2</f>
        <v>45.8</v>
      </c>
      <c r="D11" s="134">
        <v>47</v>
      </c>
      <c r="E11" s="133">
        <f>D11+1.2</f>
        <v>48.2</v>
      </c>
      <c r="F11" s="133">
        <f>E11+1.2</f>
        <v>49.4</v>
      </c>
      <c r="G11" s="133">
        <f>F11+1.4</f>
        <v>50.8</v>
      </c>
      <c r="H11" s="133"/>
      <c r="I11" s="159"/>
      <c r="J11" s="130" t="s">
        <v>179</v>
      </c>
      <c r="K11" s="167" t="s">
        <v>269</v>
      </c>
      <c r="L11" s="167" t="s">
        <v>269</v>
      </c>
      <c r="M11" s="168" t="s">
        <v>275</v>
      </c>
      <c r="N11" s="167" t="s">
        <v>269</v>
      </c>
      <c r="O11" s="168" t="s">
        <v>275</v>
      </c>
      <c r="P11" s="167" t="s">
        <v>270</v>
      </c>
      <c r="Q11" s="168"/>
    </row>
    <row r="12" s="120" customFormat="1" ht="29.1" customHeight="1" spans="1:17">
      <c r="A12" s="130" t="s">
        <v>183</v>
      </c>
      <c r="B12" s="133">
        <f>C12-0.6</f>
        <v>60.7</v>
      </c>
      <c r="C12" s="133">
        <f>D12-1.2</f>
        <v>61.3</v>
      </c>
      <c r="D12" s="134">
        <v>62.5</v>
      </c>
      <c r="E12" s="133">
        <f>D12+1.2</f>
        <v>63.7</v>
      </c>
      <c r="F12" s="133">
        <f>E12+1.2</f>
        <v>64.9</v>
      </c>
      <c r="G12" s="133">
        <f>F12+0.6</f>
        <v>65.5</v>
      </c>
      <c r="H12" s="133"/>
      <c r="I12" s="159"/>
      <c r="J12" s="130" t="s">
        <v>183</v>
      </c>
      <c r="K12" s="168" t="s">
        <v>277</v>
      </c>
      <c r="L12" s="167" t="s">
        <v>269</v>
      </c>
      <c r="M12" s="168" t="s">
        <v>277</v>
      </c>
      <c r="N12" s="167" t="s">
        <v>270</v>
      </c>
      <c r="O12" s="168" t="s">
        <v>277</v>
      </c>
      <c r="P12" s="169" t="s">
        <v>278</v>
      </c>
      <c r="Q12" s="168"/>
    </row>
    <row r="13" s="120" customFormat="1" ht="29.1" customHeight="1" spans="1:17">
      <c r="A13" s="130" t="s">
        <v>187</v>
      </c>
      <c r="B13" s="133">
        <f>C13-0.8</f>
        <v>19.4</v>
      </c>
      <c r="C13" s="133">
        <f>D13-0.8</f>
        <v>20.2</v>
      </c>
      <c r="D13" s="134">
        <v>21</v>
      </c>
      <c r="E13" s="133">
        <f>D13+0.8</f>
        <v>21.8</v>
      </c>
      <c r="F13" s="133">
        <f>E13+0.8</f>
        <v>22.6</v>
      </c>
      <c r="G13" s="133">
        <f>F13+1.3</f>
        <v>23.9</v>
      </c>
      <c r="H13" s="138"/>
      <c r="I13" s="159"/>
      <c r="J13" s="130" t="s">
        <v>187</v>
      </c>
      <c r="K13" s="167" t="s">
        <v>269</v>
      </c>
      <c r="L13" s="167" t="s">
        <v>269</v>
      </c>
      <c r="M13" s="167" t="s">
        <v>269</v>
      </c>
      <c r="N13" s="167" t="s">
        <v>269</v>
      </c>
      <c r="O13" s="167" t="s">
        <v>269</v>
      </c>
      <c r="P13" s="169" t="s">
        <v>279</v>
      </c>
      <c r="Q13" s="168"/>
    </row>
    <row r="14" s="120" customFormat="1" ht="29.1" customHeight="1" spans="1:17">
      <c r="A14" s="130" t="s">
        <v>189</v>
      </c>
      <c r="B14" s="133">
        <f>C14-0.7</f>
        <v>16.6</v>
      </c>
      <c r="C14" s="133">
        <f>D14-0.7</f>
        <v>17.3</v>
      </c>
      <c r="D14" s="139">
        <v>18</v>
      </c>
      <c r="E14" s="133">
        <f>D14+0.7</f>
        <v>18.7</v>
      </c>
      <c r="F14" s="133">
        <f>E14+0.7</f>
        <v>19.4</v>
      </c>
      <c r="G14" s="133">
        <f>F14+1</f>
        <v>20.4</v>
      </c>
      <c r="H14" s="133"/>
      <c r="I14" s="159"/>
      <c r="J14" s="130" t="s">
        <v>189</v>
      </c>
      <c r="K14" s="168" t="s">
        <v>280</v>
      </c>
      <c r="L14" s="167" t="s">
        <v>269</v>
      </c>
      <c r="M14" s="168" t="s">
        <v>280</v>
      </c>
      <c r="N14" s="167" t="s">
        <v>269</v>
      </c>
      <c r="O14" s="167" t="s">
        <v>270</v>
      </c>
      <c r="P14" s="167" t="s">
        <v>269</v>
      </c>
      <c r="Q14" s="168"/>
    </row>
    <row r="15" s="120" customFormat="1" ht="29.1" customHeight="1" spans="1:17">
      <c r="A15" s="130" t="s">
        <v>191</v>
      </c>
      <c r="B15" s="133">
        <f>C15-0.5</f>
        <v>13</v>
      </c>
      <c r="C15" s="133">
        <f>D15-0.5</f>
        <v>13.5</v>
      </c>
      <c r="D15" s="134">
        <v>14</v>
      </c>
      <c r="E15" s="133">
        <f>D15+0.5</f>
        <v>14.5</v>
      </c>
      <c r="F15" s="133">
        <f>E15+0.5</f>
        <v>15</v>
      </c>
      <c r="G15" s="133">
        <f>F15+0.7</f>
        <v>15.7</v>
      </c>
      <c r="H15" s="133"/>
      <c r="I15" s="159"/>
      <c r="J15" s="130" t="s">
        <v>191</v>
      </c>
      <c r="K15" s="168" t="s">
        <v>281</v>
      </c>
      <c r="L15" s="169" t="s">
        <v>282</v>
      </c>
      <c r="M15" s="167" t="s">
        <v>269</v>
      </c>
      <c r="N15" s="167" t="s">
        <v>269</v>
      </c>
      <c r="O15" s="168" t="s">
        <v>277</v>
      </c>
      <c r="P15" s="167" t="s">
        <v>269</v>
      </c>
      <c r="Q15" s="168"/>
    </row>
    <row r="16" s="120" customFormat="1" ht="29.1" customHeight="1" spans="1:17">
      <c r="A16" s="130" t="s">
        <v>192</v>
      </c>
      <c r="B16" s="133">
        <f>C16-0.5</f>
        <v>10</v>
      </c>
      <c r="C16" s="133">
        <f>D16-0.5</f>
        <v>10.5</v>
      </c>
      <c r="D16" s="134">
        <v>11</v>
      </c>
      <c r="E16" s="133">
        <f>D16+0.5</f>
        <v>11.5</v>
      </c>
      <c r="F16" s="133">
        <f>E16+0.5</f>
        <v>12</v>
      </c>
      <c r="G16" s="138">
        <f>F16+0.7</f>
        <v>12.7</v>
      </c>
      <c r="H16" s="133"/>
      <c r="I16" s="159"/>
      <c r="J16" s="130" t="s">
        <v>192</v>
      </c>
      <c r="K16" s="168" t="s">
        <v>281</v>
      </c>
      <c r="L16" s="167" t="s">
        <v>269</v>
      </c>
      <c r="M16" s="167" t="s">
        <v>269</v>
      </c>
      <c r="N16" s="167" t="s">
        <v>269</v>
      </c>
      <c r="O16" s="167" t="s">
        <v>270</v>
      </c>
      <c r="P16" s="167" t="s">
        <v>269</v>
      </c>
      <c r="Q16" s="168"/>
    </row>
    <row r="17" s="120" customFormat="1" ht="29.1" customHeight="1" spans="1:17">
      <c r="A17" s="140" t="s">
        <v>193</v>
      </c>
      <c r="B17" s="133">
        <f>C17</f>
        <v>8</v>
      </c>
      <c r="C17" s="133">
        <f>D17</f>
        <v>8</v>
      </c>
      <c r="D17" s="134">
        <v>8</v>
      </c>
      <c r="E17" s="133">
        <f>D17</f>
        <v>8</v>
      </c>
      <c r="F17" s="133">
        <f>D17</f>
        <v>8</v>
      </c>
      <c r="G17" s="133">
        <f>D17</f>
        <v>8</v>
      </c>
      <c r="H17" s="133"/>
      <c r="I17" s="159"/>
      <c r="J17" s="140" t="s">
        <v>193</v>
      </c>
      <c r="K17" s="167" t="s">
        <v>269</v>
      </c>
      <c r="L17" s="170" t="s">
        <v>271</v>
      </c>
      <c r="M17" s="167" t="s">
        <v>269</v>
      </c>
      <c r="N17" s="170" t="s">
        <v>271</v>
      </c>
      <c r="O17" s="167" t="s">
        <v>269</v>
      </c>
      <c r="P17" s="167" t="s">
        <v>270</v>
      </c>
      <c r="Q17" s="168"/>
    </row>
    <row r="18" s="120" customFormat="1" ht="29.1" customHeight="1" spans="1:17">
      <c r="A18" s="141" t="s">
        <v>196</v>
      </c>
      <c r="B18" s="136">
        <f>C18-1</f>
        <v>-2</v>
      </c>
      <c r="C18" s="136">
        <f t="shared" ref="C18:C24" si="4">D18-1</f>
        <v>-1</v>
      </c>
      <c r="D18" s="137"/>
      <c r="E18" s="136">
        <f>D18+1</f>
        <v>1</v>
      </c>
      <c r="F18" s="136">
        <f t="shared" ref="F18:F23" si="5">E18+1</f>
        <v>2</v>
      </c>
      <c r="G18" s="136">
        <f>F18+1.5</f>
        <v>3.5</v>
      </c>
      <c r="H18" s="133"/>
      <c r="I18" s="159"/>
      <c r="J18" s="141" t="s">
        <v>196</v>
      </c>
      <c r="K18" s="167"/>
      <c r="L18" s="167"/>
      <c r="M18" s="167"/>
      <c r="N18" s="167"/>
      <c r="O18" s="167"/>
      <c r="P18" s="167"/>
      <c r="Q18" s="168"/>
    </row>
    <row r="19" s="120" customFormat="1" ht="29.1" customHeight="1" spans="1:17">
      <c r="A19" s="130" t="s">
        <v>197</v>
      </c>
      <c r="B19" s="133">
        <f>C19-1</f>
        <v>48.5</v>
      </c>
      <c r="C19" s="133">
        <f t="shared" si="4"/>
        <v>49.5</v>
      </c>
      <c r="D19" s="134">
        <v>50.5</v>
      </c>
      <c r="E19" s="133">
        <f>D19+1</f>
        <v>51.5</v>
      </c>
      <c r="F19" s="133">
        <f t="shared" si="5"/>
        <v>52.5</v>
      </c>
      <c r="G19" s="133">
        <f>F19+1.5</f>
        <v>54</v>
      </c>
      <c r="H19" s="133"/>
      <c r="I19" s="159"/>
      <c r="J19" s="130" t="s">
        <v>197</v>
      </c>
      <c r="K19" s="167" t="s">
        <v>269</v>
      </c>
      <c r="L19" s="167" t="s">
        <v>269</v>
      </c>
      <c r="M19" s="167" t="s">
        <v>269</v>
      </c>
      <c r="N19" s="167" t="s">
        <v>269</v>
      </c>
      <c r="O19" s="168" t="s">
        <v>277</v>
      </c>
      <c r="P19" s="167" t="s">
        <v>269</v>
      </c>
      <c r="Q19" s="168"/>
    </row>
    <row r="20" s="120" customFormat="1" ht="29.1" customHeight="1" spans="1:17">
      <c r="A20" s="130" t="s">
        <v>198</v>
      </c>
      <c r="B20" s="133">
        <f>C20-1.2</f>
        <v>-3</v>
      </c>
      <c r="C20" s="133">
        <f>D20-1.8</f>
        <v>-1.8</v>
      </c>
      <c r="D20" s="134"/>
      <c r="E20" s="133">
        <f>D20+1.8</f>
        <v>1.8</v>
      </c>
      <c r="F20" s="133">
        <f>E20+1.8</f>
        <v>3.6</v>
      </c>
      <c r="G20" s="133">
        <f>F20+1.3</f>
        <v>4.9</v>
      </c>
      <c r="H20" s="133"/>
      <c r="I20" s="159"/>
      <c r="J20" s="130" t="s">
        <v>198</v>
      </c>
      <c r="K20" s="167" t="s">
        <v>269</v>
      </c>
      <c r="L20" s="167" t="s">
        <v>269</v>
      </c>
      <c r="M20" s="167" t="s">
        <v>269</v>
      </c>
      <c r="N20" s="167" t="s">
        <v>269</v>
      </c>
      <c r="O20" s="168" t="s">
        <v>277</v>
      </c>
      <c r="P20" s="167" t="s">
        <v>269</v>
      </c>
      <c r="Q20" s="168"/>
    </row>
    <row r="21" s="120" customFormat="1" ht="29.1" customHeight="1" spans="1:17">
      <c r="A21" s="140" t="s">
        <v>199</v>
      </c>
      <c r="B21" s="133">
        <f>C21-0.5</f>
        <v>34</v>
      </c>
      <c r="C21" s="133">
        <f>D21-0.5</f>
        <v>34.5</v>
      </c>
      <c r="D21" s="134">
        <v>35</v>
      </c>
      <c r="E21" s="133">
        <f t="shared" ref="E21:G21" si="6">D21+0.5</f>
        <v>35.5</v>
      </c>
      <c r="F21" s="133">
        <f t="shared" si="6"/>
        <v>36</v>
      </c>
      <c r="G21" s="133">
        <f t="shared" si="6"/>
        <v>36.5</v>
      </c>
      <c r="H21" s="142"/>
      <c r="I21" s="159"/>
      <c r="J21" s="140" t="s">
        <v>199</v>
      </c>
      <c r="K21" s="168" t="s">
        <v>281</v>
      </c>
      <c r="L21" s="167" t="s">
        <v>269</v>
      </c>
      <c r="M21" s="167" t="s">
        <v>270</v>
      </c>
      <c r="N21" s="167" t="s">
        <v>269</v>
      </c>
      <c r="O21" s="167" t="s">
        <v>269</v>
      </c>
      <c r="P21" s="168" t="s">
        <v>277</v>
      </c>
      <c r="Q21" s="168"/>
    </row>
    <row r="22" s="120" customFormat="1" ht="29.1" customHeight="1" spans="1:17">
      <c r="A22" s="130" t="s">
        <v>202</v>
      </c>
      <c r="B22" s="133">
        <f>C22-0.5</f>
        <v>24</v>
      </c>
      <c r="C22" s="133">
        <f>D22-0.5</f>
        <v>24.5</v>
      </c>
      <c r="D22" s="135" t="s">
        <v>203</v>
      </c>
      <c r="E22" s="133">
        <f t="shared" ref="E22:G22" si="7">D22+0.5</f>
        <v>25.5</v>
      </c>
      <c r="F22" s="133">
        <f t="shared" si="7"/>
        <v>26</v>
      </c>
      <c r="G22" s="133">
        <f t="shared" si="7"/>
        <v>26.5</v>
      </c>
      <c r="H22" s="143"/>
      <c r="I22" s="159"/>
      <c r="J22" s="130" t="s">
        <v>202</v>
      </c>
      <c r="K22" s="167" t="s">
        <v>269</v>
      </c>
      <c r="L22" s="167" t="s">
        <v>269</v>
      </c>
      <c r="M22" s="167" t="s">
        <v>269</v>
      </c>
      <c r="N22" s="167" t="s">
        <v>269</v>
      </c>
      <c r="O22" s="168" t="s">
        <v>277</v>
      </c>
      <c r="P22" s="168" t="s">
        <v>277</v>
      </c>
      <c r="Q22" s="168"/>
    </row>
    <row r="23" s="120" customFormat="1" ht="29.1" customHeight="1" spans="1:17">
      <c r="A23" s="130" t="s">
        <v>204</v>
      </c>
      <c r="B23" s="133">
        <f>C23</f>
        <v>12</v>
      </c>
      <c r="C23" s="133">
        <f t="shared" si="4"/>
        <v>12</v>
      </c>
      <c r="D23" s="135" t="s">
        <v>205</v>
      </c>
      <c r="E23" s="133" t="str">
        <f>D23</f>
        <v>13</v>
      </c>
      <c r="F23" s="133">
        <f t="shared" si="5"/>
        <v>14</v>
      </c>
      <c r="G23" s="133">
        <f>F23</f>
        <v>14</v>
      </c>
      <c r="H23" s="144"/>
      <c r="I23" s="159"/>
      <c r="J23" s="130" t="s">
        <v>204</v>
      </c>
      <c r="K23" s="167" t="s">
        <v>269</v>
      </c>
      <c r="L23" s="167" t="s">
        <v>269</v>
      </c>
      <c r="M23" s="167" t="s">
        <v>269</v>
      </c>
      <c r="N23" s="167" t="s">
        <v>269</v>
      </c>
      <c r="O23" s="168" t="s">
        <v>285</v>
      </c>
      <c r="P23" s="167" t="s">
        <v>269</v>
      </c>
      <c r="Q23" s="179"/>
    </row>
    <row r="24" s="120" customFormat="1" ht="29.1" customHeight="1" spans="1:17">
      <c r="A24" s="130" t="s">
        <v>206</v>
      </c>
      <c r="B24" s="145">
        <f>C24</f>
        <v>16</v>
      </c>
      <c r="C24" s="145">
        <f t="shared" si="4"/>
        <v>16</v>
      </c>
      <c r="D24" s="146" t="s">
        <v>207</v>
      </c>
      <c r="E24" s="145" t="str">
        <f>D24</f>
        <v>17</v>
      </c>
      <c r="F24" s="145">
        <f>E24+1.5</f>
        <v>18.5</v>
      </c>
      <c r="G24" s="145">
        <f>F24</f>
        <v>18.5</v>
      </c>
      <c r="H24" s="147"/>
      <c r="I24" s="171"/>
      <c r="J24" s="130" t="s">
        <v>206</v>
      </c>
      <c r="K24" s="167" t="s">
        <v>269</v>
      </c>
      <c r="L24" s="167" t="s">
        <v>269</v>
      </c>
      <c r="M24" s="167" t="s">
        <v>269</v>
      </c>
      <c r="N24" s="167" t="s">
        <v>269</v>
      </c>
      <c r="O24" s="167" t="s">
        <v>269</v>
      </c>
      <c r="P24" s="167" t="s">
        <v>269</v>
      </c>
      <c r="Q24" s="179"/>
    </row>
    <row r="25" s="120" customFormat="1" ht="29.1" customHeight="1" spans="1:17">
      <c r="A25" s="148"/>
      <c r="B25" s="145"/>
      <c r="C25" s="145"/>
      <c r="D25" s="149"/>
      <c r="E25" s="145"/>
      <c r="F25" s="145"/>
      <c r="G25" s="145"/>
      <c r="H25" s="147"/>
      <c r="I25" s="171"/>
      <c r="J25" s="130"/>
      <c r="K25" s="168"/>
      <c r="L25" s="167"/>
      <c r="M25" s="168"/>
      <c r="N25" s="167"/>
      <c r="O25" s="168"/>
      <c r="P25" s="167"/>
      <c r="Q25" s="179"/>
    </row>
    <row r="26" s="120" customFormat="1" ht="15" spans="1:17">
      <c r="A26" s="150"/>
      <c r="B26" s="151"/>
      <c r="C26" s="151"/>
      <c r="D26" s="152"/>
      <c r="E26" s="151"/>
      <c r="F26" s="151"/>
      <c r="G26" s="151"/>
      <c r="H26" s="151"/>
      <c r="I26" s="172"/>
      <c r="J26" s="173"/>
      <c r="K26" s="174"/>
      <c r="L26" s="174"/>
      <c r="M26" s="174"/>
      <c r="N26" s="174"/>
      <c r="O26" s="174"/>
      <c r="P26" s="174"/>
      <c r="Q26" s="174"/>
    </row>
    <row r="27" s="120" customFormat="1" ht="14.25" spans="1:17">
      <c r="A27" s="120" t="s">
        <v>264</v>
      </c>
      <c r="B27" s="153"/>
      <c r="C27" s="153"/>
      <c r="D27" s="153"/>
      <c r="E27" s="153"/>
      <c r="F27" s="153"/>
      <c r="G27" s="153"/>
      <c r="H27" s="153"/>
      <c r="I27" s="153"/>
      <c r="J27" s="175" t="s">
        <v>344</v>
      </c>
      <c r="K27" s="176"/>
      <c r="L27" s="176" t="s">
        <v>345</v>
      </c>
      <c r="M27" s="176"/>
      <c r="N27" s="176" t="s">
        <v>346</v>
      </c>
      <c r="O27" s="176"/>
      <c r="P27" s="176"/>
      <c r="Q27" s="121"/>
    </row>
    <row r="28" s="120" customFormat="1" customHeight="1" spans="1:17">
      <c r="A28" s="153"/>
      <c r="K28" s="121"/>
      <c r="L28" s="121"/>
      <c r="M28" s="121"/>
      <c r="N28" s="121"/>
      <c r="O28" s="121"/>
      <c r="P28" s="121"/>
      <c r="Q28" s="121"/>
    </row>
  </sheetData>
  <mergeCells count="7">
    <mergeCell ref="A1:Q1"/>
    <mergeCell ref="B2:C2"/>
    <mergeCell ref="E2:H2"/>
    <mergeCell ref="K2:Q2"/>
    <mergeCell ref="B3:H3"/>
    <mergeCell ref="J3:Q3"/>
    <mergeCell ref="A3:A5"/>
  </mergeCells>
  <pageMargins left="0.75" right="0.75" top="1" bottom="1" header="0.5" footer="0.5"/>
  <headerFooter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0"/>
  <sheetViews>
    <sheetView zoomScale="125" zoomScaleNormal="125" workbookViewId="0">
      <selection activeCell="H27" sqref="H27"/>
    </sheetView>
  </sheetViews>
  <sheetFormatPr defaultColWidth="9" defaultRowHeight="14.25"/>
  <cols>
    <col min="1" max="1" width="5" style="60" customWidth="1"/>
    <col min="2" max="2" width="11" style="60" customWidth="1"/>
    <col min="3" max="3" width="19" style="60" customWidth="1"/>
    <col min="4" max="4" width="10" style="60" customWidth="1"/>
    <col min="5" max="5" width="14.25" style="60" customWidth="1"/>
    <col min="6" max="6" width="11.25" style="60" customWidth="1"/>
    <col min="7" max="7" width="8" style="60" customWidth="1"/>
    <col min="8" max="8" width="11.75" style="60" customWidth="1"/>
    <col min="9" max="12" width="10" style="60" customWidth="1"/>
    <col min="13" max="14" width="9.25" style="60" customWidth="1"/>
    <col min="15" max="15" width="10.75" style="60" customWidth="1"/>
    <col min="16" max="16384" width="9" style="60"/>
  </cols>
  <sheetData>
    <row r="1" s="60" customFormat="1" ht="29.25" spans="1:15">
      <c r="A1" s="61" t="s">
        <v>354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</row>
    <row r="2" s="55" customFormat="1" ht="16.5" spans="1:15">
      <c r="A2" s="67" t="s">
        <v>355</v>
      </c>
      <c r="B2" s="62" t="s">
        <v>356</v>
      </c>
      <c r="C2" s="62" t="s">
        <v>357</v>
      </c>
      <c r="D2" s="62" t="s">
        <v>358</v>
      </c>
      <c r="E2" s="62" t="s">
        <v>359</v>
      </c>
      <c r="F2" s="62" t="s">
        <v>360</v>
      </c>
      <c r="G2" s="62" t="s">
        <v>361</v>
      </c>
      <c r="H2" s="62" t="s">
        <v>362</v>
      </c>
      <c r="I2" s="67" t="s">
        <v>363</v>
      </c>
      <c r="J2" s="67" t="s">
        <v>364</v>
      </c>
      <c r="K2" s="67" t="s">
        <v>365</v>
      </c>
      <c r="L2" s="67" t="s">
        <v>366</v>
      </c>
      <c r="M2" s="67" t="s">
        <v>367</v>
      </c>
      <c r="N2" s="62" t="s">
        <v>368</v>
      </c>
      <c r="O2" s="62" t="s">
        <v>369</v>
      </c>
    </row>
    <row r="3" s="55" customFormat="1" ht="16.5" spans="1:15">
      <c r="A3" s="67"/>
      <c r="B3" s="65"/>
      <c r="C3" s="65"/>
      <c r="D3" s="65"/>
      <c r="E3" s="65"/>
      <c r="F3" s="65"/>
      <c r="G3" s="65"/>
      <c r="H3" s="65"/>
      <c r="I3" s="67" t="s">
        <v>370</v>
      </c>
      <c r="J3" s="67" t="s">
        <v>370</v>
      </c>
      <c r="K3" s="67" t="s">
        <v>370</v>
      </c>
      <c r="L3" s="67" t="s">
        <v>370</v>
      </c>
      <c r="M3" s="67" t="s">
        <v>370</v>
      </c>
      <c r="N3" s="65"/>
      <c r="O3" s="65"/>
    </row>
    <row r="4" s="56" customFormat="1" spans="1:15">
      <c r="A4" s="103">
        <v>1</v>
      </c>
      <c r="B4" s="104" t="s">
        <v>371</v>
      </c>
      <c r="C4" s="75" t="s">
        <v>372</v>
      </c>
      <c r="D4" s="105" t="s">
        <v>123</v>
      </c>
      <c r="E4" s="103" t="s">
        <v>63</v>
      </c>
      <c r="F4" s="75" t="s">
        <v>54</v>
      </c>
      <c r="G4" s="75"/>
      <c r="H4" s="75"/>
      <c r="I4" s="75">
        <v>1</v>
      </c>
      <c r="J4" s="75"/>
      <c r="K4" s="75"/>
      <c r="L4" s="75"/>
      <c r="M4" s="75">
        <v>1</v>
      </c>
      <c r="N4" s="75">
        <f t="shared" ref="N4:N7" si="0">SUM(I4:M4)</f>
        <v>2</v>
      </c>
      <c r="O4" s="75" t="s">
        <v>373</v>
      </c>
    </row>
    <row r="5" s="56" customFormat="1" spans="1:15">
      <c r="A5" s="103">
        <v>2</v>
      </c>
      <c r="B5" s="104" t="s">
        <v>374</v>
      </c>
      <c r="C5" s="75" t="s">
        <v>372</v>
      </c>
      <c r="D5" s="105" t="s">
        <v>124</v>
      </c>
      <c r="E5" s="103" t="s">
        <v>63</v>
      </c>
      <c r="F5" s="75" t="s">
        <v>54</v>
      </c>
      <c r="G5" s="75"/>
      <c r="H5" s="103"/>
      <c r="I5" s="75"/>
      <c r="J5" s="75"/>
      <c r="K5" s="75">
        <v>1</v>
      </c>
      <c r="L5" s="75"/>
      <c r="M5" s="75"/>
      <c r="N5" s="75">
        <f t="shared" si="0"/>
        <v>1</v>
      </c>
      <c r="O5" s="75" t="s">
        <v>373</v>
      </c>
    </row>
    <row r="6" s="56" customFormat="1" spans="1:15">
      <c r="A6" s="103">
        <v>3</v>
      </c>
      <c r="B6" s="104" t="s">
        <v>375</v>
      </c>
      <c r="C6" s="75" t="s">
        <v>372</v>
      </c>
      <c r="D6" s="105" t="s">
        <v>126</v>
      </c>
      <c r="E6" s="103" t="s">
        <v>63</v>
      </c>
      <c r="F6" s="75" t="s">
        <v>54</v>
      </c>
      <c r="G6" s="103"/>
      <c r="H6" s="103"/>
      <c r="I6" s="103">
        <v>1</v>
      </c>
      <c r="J6" s="103"/>
      <c r="K6" s="103"/>
      <c r="L6" s="103"/>
      <c r="M6" s="103"/>
      <c r="N6" s="75">
        <f t="shared" si="0"/>
        <v>1</v>
      </c>
      <c r="O6" s="75" t="s">
        <v>373</v>
      </c>
    </row>
    <row r="7" s="56" customFormat="1" spans="1:15">
      <c r="A7" s="103">
        <v>4</v>
      </c>
      <c r="B7" s="104" t="s">
        <v>376</v>
      </c>
      <c r="C7" s="75" t="s">
        <v>372</v>
      </c>
      <c r="D7" s="107" t="s">
        <v>125</v>
      </c>
      <c r="E7" s="103" t="s">
        <v>63</v>
      </c>
      <c r="F7" s="75" t="s">
        <v>54</v>
      </c>
      <c r="G7" s="103"/>
      <c r="H7" s="103"/>
      <c r="I7" s="103">
        <v>1</v>
      </c>
      <c r="J7" s="103"/>
      <c r="K7" s="103"/>
      <c r="L7" s="103"/>
      <c r="M7" s="103"/>
      <c r="N7" s="75">
        <f t="shared" si="0"/>
        <v>1</v>
      </c>
      <c r="O7" s="75" t="s">
        <v>373</v>
      </c>
    </row>
    <row r="8" s="56" customFormat="1" spans="1:15">
      <c r="A8" s="103"/>
      <c r="B8" s="103"/>
      <c r="C8" s="75"/>
      <c r="D8" s="103"/>
      <c r="E8" s="103"/>
      <c r="F8" s="75"/>
      <c r="G8" s="103"/>
      <c r="H8" s="103"/>
      <c r="I8" s="103"/>
      <c r="J8" s="103"/>
      <c r="K8" s="103"/>
      <c r="L8" s="103"/>
      <c r="M8" s="103"/>
      <c r="N8" s="75"/>
      <c r="O8" s="75"/>
    </row>
    <row r="9" s="56" customFormat="1" spans="1:15">
      <c r="A9" s="103"/>
      <c r="B9" s="103"/>
      <c r="C9" s="75"/>
      <c r="D9" s="103"/>
      <c r="E9" s="103"/>
      <c r="F9" s="75"/>
      <c r="G9" s="103"/>
      <c r="H9" s="103"/>
      <c r="I9" s="103"/>
      <c r="J9" s="103"/>
      <c r="K9" s="103"/>
      <c r="L9" s="103"/>
      <c r="M9" s="103"/>
      <c r="N9" s="75"/>
      <c r="O9" s="75"/>
    </row>
    <row r="10" s="56" customFormat="1" spans="1:15">
      <c r="A10" s="103"/>
      <c r="B10" s="103"/>
      <c r="C10" s="75"/>
      <c r="D10" s="103"/>
      <c r="E10" s="103"/>
      <c r="F10" s="75"/>
      <c r="G10" s="75"/>
      <c r="H10" s="75"/>
      <c r="I10" s="75"/>
      <c r="J10" s="75"/>
      <c r="K10" s="75"/>
      <c r="L10" s="75"/>
      <c r="M10" s="75"/>
      <c r="N10" s="75"/>
      <c r="O10" s="75"/>
    </row>
    <row r="11" s="56" customFormat="1" spans="1:15">
      <c r="A11" s="103"/>
      <c r="B11" s="103"/>
      <c r="C11" s="75"/>
      <c r="D11" s="103"/>
      <c r="E11" s="103"/>
      <c r="F11" s="75"/>
      <c r="G11" s="75"/>
      <c r="H11" s="75"/>
      <c r="I11" s="75"/>
      <c r="J11" s="75"/>
      <c r="K11" s="75"/>
      <c r="L11" s="75"/>
      <c r="M11" s="75"/>
      <c r="N11" s="75"/>
      <c r="O11" s="75"/>
    </row>
    <row r="12" s="56" customFormat="1" spans="1:15">
      <c r="A12" s="103"/>
      <c r="B12" s="103"/>
      <c r="C12" s="75"/>
      <c r="D12" s="103"/>
      <c r="E12" s="103"/>
      <c r="F12" s="75"/>
      <c r="G12" s="75"/>
      <c r="H12" s="75"/>
      <c r="I12" s="75"/>
      <c r="J12" s="75"/>
      <c r="K12" s="75"/>
      <c r="L12" s="75"/>
      <c r="M12" s="75"/>
      <c r="N12" s="75"/>
      <c r="O12" s="75"/>
    </row>
    <row r="13" s="56" customFormat="1" spans="1:15">
      <c r="A13" s="103"/>
      <c r="B13" s="103"/>
      <c r="C13" s="75"/>
      <c r="D13" s="103"/>
      <c r="E13" s="103"/>
      <c r="F13" s="75"/>
      <c r="G13" s="75"/>
      <c r="H13" s="75"/>
      <c r="I13" s="103"/>
      <c r="J13" s="103"/>
      <c r="K13" s="103"/>
      <c r="L13" s="103"/>
      <c r="M13" s="103"/>
      <c r="N13" s="75"/>
      <c r="O13" s="75"/>
    </row>
    <row r="14" s="56" customFormat="1" spans="1:15">
      <c r="A14" s="103"/>
      <c r="B14" s="103"/>
      <c r="C14" s="75"/>
      <c r="D14" s="103"/>
      <c r="E14" s="103"/>
      <c r="F14" s="75"/>
      <c r="G14" s="75"/>
      <c r="H14" s="75"/>
      <c r="I14" s="75"/>
      <c r="J14" s="75"/>
      <c r="K14" s="75"/>
      <c r="L14" s="75"/>
      <c r="M14" s="75"/>
      <c r="N14" s="75"/>
      <c r="O14" s="75"/>
    </row>
    <row r="15" s="56" customFormat="1" spans="1:15">
      <c r="A15" s="103"/>
      <c r="B15" s="103"/>
      <c r="C15" s="103"/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103"/>
    </row>
    <row r="16" s="56" customFormat="1" spans="1:15">
      <c r="A16" s="103"/>
      <c r="B16" s="103"/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103"/>
    </row>
    <row r="17" s="58" customFormat="1" ht="18.75" spans="1:15">
      <c r="A17" s="83" t="s">
        <v>377</v>
      </c>
      <c r="B17" s="84"/>
      <c r="C17" s="84"/>
      <c r="D17" s="85"/>
      <c r="E17" s="86"/>
      <c r="F17" s="88"/>
      <c r="G17" s="88"/>
      <c r="H17" s="88"/>
      <c r="I17" s="87"/>
      <c r="J17" s="83" t="s">
        <v>378</v>
      </c>
      <c r="K17" s="84"/>
      <c r="L17" s="84"/>
      <c r="M17" s="85"/>
      <c r="N17" s="84"/>
      <c r="O17" s="99"/>
    </row>
    <row r="18" s="56" customFormat="1" ht="16.5" spans="1:15">
      <c r="A18" s="89" t="s">
        <v>379</v>
      </c>
      <c r="B18" s="90"/>
      <c r="C18" s="90"/>
      <c r="D18" s="90"/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90"/>
    </row>
    <row r="19" s="56" customFormat="1" spans="1:15">
      <c r="A19" s="60"/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</row>
    <row r="20" s="58" customFormat="1" spans="1:15">
      <c r="A20" s="60"/>
      <c r="B20" s="60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</row>
  </sheetData>
  <mergeCells count="15">
    <mergeCell ref="A1:O1"/>
    <mergeCell ref="A17:D17"/>
    <mergeCell ref="E17:I17"/>
    <mergeCell ref="J17:M17"/>
    <mergeCell ref="A18:O18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5 O3:O4 O6:O7 O8:O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1"/>
  <sheetViews>
    <sheetView zoomScale="125" zoomScaleNormal="125" workbookViewId="0">
      <selection activeCell="A1" sqref="$A1:$XFD1048576"/>
    </sheetView>
  </sheetViews>
  <sheetFormatPr defaultColWidth="9" defaultRowHeight="14.25"/>
  <cols>
    <col min="1" max="1" width="7" style="60" customWidth="1"/>
    <col min="2" max="2" width="9.625" style="60" customWidth="1"/>
    <col min="3" max="3" width="8.125" style="100" customWidth="1"/>
    <col min="4" max="4" width="24.375" style="60" customWidth="1"/>
    <col min="5" max="5" width="12.25" style="60" customWidth="1"/>
    <col min="6" max="6" width="14.25" style="60" customWidth="1"/>
    <col min="7" max="10" width="10" style="60" customWidth="1"/>
    <col min="11" max="11" width="9.25" style="60" customWidth="1"/>
    <col min="12" max="13" width="10.75" style="60" customWidth="1"/>
    <col min="14" max="16384" width="9" style="60"/>
  </cols>
  <sheetData>
    <row r="1" s="60" customFormat="1" ht="29.25" spans="1:13">
      <c r="A1" s="61" t="s">
        <v>380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</row>
    <row r="2" s="55" customFormat="1" ht="16.5" customHeight="1" spans="1:13">
      <c r="A2" s="62" t="s">
        <v>355</v>
      </c>
      <c r="B2" s="62" t="s">
        <v>360</v>
      </c>
      <c r="C2" s="101" t="s">
        <v>356</v>
      </c>
      <c r="D2" s="62" t="s">
        <v>357</v>
      </c>
      <c r="E2" s="62" t="s">
        <v>358</v>
      </c>
      <c r="F2" s="62" t="s">
        <v>359</v>
      </c>
      <c r="G2" s="63" t="s">
        <v>381</v>
      </c>
      <c r="H2" s="91"/>
      <c r="I2" s="63" t="s">
        <v>382</v>
      </c>
      <c r="J2" s="91"/>
      <c r="K2" s="112" t="s">
        <v>383</v>
      </c>
      <c r="L2" s="113" t="s">
        <v>384</v>
      </c>
      <c r="M2" s="114" t="s">
        <v>385</v>
      </c>
    </row>
    <row r="3" s="55" customFormat="1" ht="16.5" customHeight="1" spans="1:13">
      <c r="A3" s="65"/>
      <c r="B3" s="65"/>
      <c r="C3" s="102"/>
      <c r="D3" s="65"/>
      <c r="E3" s="65"/>
      <c r="F3" s="65"/>
      <c r="G3" s="67" t="s">
        <v>386</v>
      </c>
      <c r="H3" s="67" t="s">
        <v>387</v>
      </c>
      <c r="I3" s="67" t="s">
        <v>386</v>
      </c>
      <c r="J3" s="67" t="s">
        <v>387</v>
      </c>
      <c r="K3" s="115"/>
      <c r="L3" s="116"/>
      <c r="M3" s="117"/>
    </row>
    <row r="4" s="56" customFormat="1" spans="1:13">
      <c r="A4" s="103"/>
      <c r="B4" s="104" t="s">
        <v>54</v>
      </c>
      <c r="C4" s="104" t="s">
        <v>371</v>
      </c>
      <c r="D4" s="75" t="s">
        <v>372</v>
      </c>
      <c r="E4" s="105" t="s">
        <v>123</v>
      </c>
      <c r="F4" s="103" t="s">
        <v>63</v>
      </c>
      <c r="G4" s="75" t="s">
        <v>388</v>
      </c>
      <c r="H4" s="106">
        <v>0.02</v>
      </c>
      <c r="I4" s="106"/>
      <c r="J4" s="106"/>
      <c r="K4" s="106"/>
      <c r="L4" s="75"/>
      <c r="M4" s="75" t="s">
        <v>373</v>
      </c>
    </row>
    <row r="5" s="56" customFormat="1" spans="1:13">
      <c r="A5" s="103"/>
      <c r="B5" s="104" t="s">
        <v>54</v>
      </c>
      <c r="C5" s="104" t="s">
        <v>374</v>
      </c>
      <c r="D5" s="75" t="s">
        <v>372</v>
      </c>
      <c r="E5" s="105" t="s">
        <v>124</v>
      </c>
      <c r="F5" s="103" t="s">
        <v>63</v>
      </c>
      <c r="G5" s="75" t="s">
        <v>388</v>
      </c>
      <c r="H5" s="106">
        <v>0.02</v>
      </c>
      <c r="I5" s="106"/>
      <c r="J5" s="106"/>
      <c r="K5" s="106"/>
      <c r="L5" s="75"/>
      <c r="M5" s="75" t="s">
        <v>373</v>
      </c>
    </row>
    <row r="6" s="56" customFormat="1" spans="1:13">
      <c r="A6" s="103"/>
      <c r="B6" s="104" t="s">
        <v>54</v>
      </c>
      <c r="C6" s="104" t="s">
        <v>375</v>
      </c>
      <c r="D6" s="75" t="s">
        <v>372</v>
      </c>
      <c r="E6" s="105" t="s">
        <v>126</v>
      </c>
      <c r="F6" s="103" t="s">
        <v>63</v>
      </c>
      <c r="G6" s="75" t="s">
        <v>388</v>
      </c>
      <c r="H6" s="106">
        <v>0.02</v>
      </c>
      <c r="I6" s="106"/>
      <c r="J6" s="106"/>
      <c r="K6" s="106"/>
      <c r="L6" s="75"/>
      <c r="M6" s="75" t="s">
        <v>373</v>
      </c>
    </row>
    <row r="7" s="56" customFormat="1" spans="1:13">
      <c r="A7" s="103"/>
      <c r="B7" s="104" t="s">
        <v>54</v>
      </c>
      <c r="C7" s="104" t="s">
        <v>376</v>
      </c>
      <c r="D7" s="75" t="s">
        <v>372</v>
      </c>
      <c r="E7" s="107" t="s">
        <v>125</v>
      </c>
      <c r="F7" s="103" t="s">
        <v>63</v>
      </c>
      <c r="G7" s="75" t="s">
        <v>388</v>
      </c>
      <c r="H7" s="106">
        <v>0.02</v>
      </c>
      <c r="I7" s="103"/>
      <c r="J7" s="103"/>
      <c r="K7" s="103"/>
      <c r="L7" s="103"/>
      <c r="M7" s="75" t="s">
        <v>373</v>
      </c>
    </row>
    <row r="8" s="56" customFormat="1" spans="1:13">
      <c r="A8" s="103"/>
      <c r="B8" s="75"/>
      <c r="C8" s="103"/>
      <c r="D8" s="75"/>
      <c r="E8" s="103"/>
      <c r="F8" s="103"/>
      <c r="G8" s="108"/>
      <c r="H8" s="106"/>
      <c r="I8" s="103"/>
      <c r="J8" s="103"/>
      <c r="K8" s="103"/>
      <c r="L8" s="103"/>
      <c r="M8" s="75"/>
    </row>
    <row r="9" s="56" customFormat="1" spans="1:13">
      <c r="A9" s="103"/>
      <c r="B9" s="75"/>
      <c r="C9" s="103"/>
      <c r="D9" s="75"/>
      <c r="E9" s="103"/>
      <c r="F9" s="103"/>
      <c r="G9" s="108"/>
      <c r="H9" s="106"/>
      <c r="I9" s="106"/>
      <c r="J9" s="106"/>
      <c r="K9" s="106"/>
      <c r="L9" s="75"/>
      <c r="M9" s="75"/>
    </row>
    <row r="10" s="56" customFormat="1" spans="1:13">
      <c r="A10" s="103"/>
      <c r="B10" s="75"/>
      <c r="C10" s="103"/>
      <c r="D10" s="75"/>
      <c r="E10" s="103"/>
      <c r="F10" s="103"/>
      <c r="G10" s="108"/>
      <c r="H10" s="106"/>
      <c r="I10" s="106"/>
      <c r="J10" s="106"/>
      <c r="K10" s="106"/>
      <c r="L10" s="75"/>
      <c r="M10" s="75"/>
    </row>
    <row r="11" s="56" customFormat="1" spans="1:13">
      <c r="A11" s="103"/>
      <c r="B11" s="75"/>
      <c r="C11" s="103"/>
      <c r="D11" s="75"/>
      <c r="E11" s="103"/>
      <c r="F11" s="103"/>
      <c r="G11" s="108"/>
      <c r="H11" s="106"/>
      <c r="I11" s="103"/>
      <c r="J11" s="103"/>
      <c r="K11" s="103"/>
      <c r="L11" s="103"/>
      <c r="M11" s="75"/>
    </row>
    <row r="12" s="56" customFormat="1" spans="1:13">
      <c r="A12" s="103"/>
      <c r="B12" s="75"/>
      <c r="C12" s="103"/>
      <c r="D12" s="75"/>
      <c r="E12" s="103"/>
      <c r="F12" s="103"/>
      <c r="G12" s="108"/>
      <c r="H12" s="106"/>
      <c r="I12" s="103"/>
      <c r="J12" s="103"/>
      <c r="K12" s="103"/>
      <c r="L12" s="103"/>
      <c r="M12" s="75"/>
    </row>
    <row r="13" s="56" customFormat="1" spans="1:13">
      <c r="A13" s="103"/>
      <c r="B13" s="75"/>
      <c r="C13" s="103"/>
      <c r="D13" s="75"/>
      <c r="E13" s="103"/>
      <c r="F13" s="103"/>
      <c r="G13" s="108"/>
      <c r="H13" s="106"/>
      <c r="I13" s="106"/>
      <c r="J13" s="106"/>
      <c r="K13" s="106"/>
      <c r="L13" s="75"/>
      <c r="M13" s="75"/>
    </row>
    <row r="14" s="56" customFormat="1" spans="1:13">
      <c r="A14" s="103"/>
      <c r="B14" s="75"/>
      <c r="C14" s="103"/>
      <c r="D14" s="75"/>
      <c r="E14" s="103"/>
      <c r="F14" s="103"/>
      <c r="G14" s="108"/>
      <c r="H14" s="106"/>
      <c r="I14" s="106"/>
      <c r="J14" s="106"/>
      <c r="K14" s="106"/>
      <c r="L14" s="75"/>
      <c r="M14" s="75"/>
    </row>
    <row r="15" s="56" customFormat="1" spans="1:13">
      <c r="A15" s="103"/>
      <c r="B15" s="75"/>
      <c r="C15" s="103"/>
      <c r="D15" s="75"/>
      <c r="E15" s="103"/>
      <c r="F15" s="103"/>
      <c r="G15" s="108"/>
      <c r="H15" s="106"/>
      <c r="I15" s="106"/>
      <c r="J15" s="106"/>
      <c r="K15" s="106"/>
      <c r="L15" s="75"/>
      <c r="M15" s="75"/>
    </row>
    <row r="16" s="56" customFormat="1" spans="1:13">
      <c r="A16" s="103"/>
      <c r="B16" s="75"/>
      <c r="C16" s="103"/>
      <c r="D16" s="75"/>
      <c r="E16" s="103"/>
      <c r="F16" s="103"/>
      <c r="G16" s="108"/>
      <c r="H16" s="106"/>
      <c r="I16" s="106"/>
      <c r="J16" s="106"/>
      <c r="K16" s="106"/>
      <c r="L16" s="75"/>
      <c r="M16" s="75"/>
    </row>
    <row r="17" s="56" customFormat="1" spans="1:13">
      <c r="A17" s="103"/>
      <c r="B17" s="75"/>
      <c r="C17" s="109"/>
      <c r="D17" s="75"/>
      <c r="E17" s="75"/>
      <c r="F17" s="103"/>
      <c r="G17" s="108"/>
      <c r="H17" s="106"/>
      <c r="I17" s="106"/>
      <c r="J17" s="106"/>
      <c r="K17" s="106"/>
      <c r="L17" s="75"/>
      <c r="M17" s="75"/>
    </row>
    <row r="18" s="56" customFormat="1" ht="16.5" customHeight="1" spans="1:13">
      <c r="A18" s="103"/>
      <c r="B18" s="103"/>
      <c r="C18" s="109"/>
      <c r="D18" s="103"/>
      <c r="E18" s="103"/>
      <c r="F18" s="103"/>
      <c r="G18" s="103"/>
      <c r="H18" s="103"/>
      <c r="I18" s="103"/>
      <c r="J18" s="103"/>
      <c r="K18" s="103"/>
      <c r="L18" s="103"/>
      <c r="M18" s="103"/>
    </row>
    <row r="19" s="56" customFormat="1" spans="1:13">
      <c r="A19" s="103"/>
      <c r="B19" s="103"/>
      <c r="C19" s="109"/>
      <c r="D19" s="103"/>
      <c r="E19" s="103"/>
      <c r="F19" s="103"/>
      <c r="G19" s="103"/>
      <c r="H19" s="103"/>
      <c r="I19" s="103"/>
      <c r="J19" s="103"/>
      <c r="K19" s="103"/>
      <c r="L19" s="103"/>
      <c r="M19" s="103"/>
    </row>
    <row r="20" s="58" customFormat="1" ht="18.75" spans="1:13">
      <c r="A20" s="83" t="s">
        <v>389</v>
      </c>
      <c r="B20" s="84"/>
      <c r="C20" s="84"/>
      <c r="D20" s="84"/>
      <c r="E20" s="85"/>
      <c r="F20" s="86"/>
      <c r="G20" s="87"/>
      <c r="H20" s="83" t="s">
        <v>378</v>
      </c>
      <c r="I20" s="84"/>
      <c r="J20" s="84"/>
      <c r="K20" s="85"/>
      <c r="L20" s="118"/>
      <c r="M20" s="99"/>
    </row>
    <row r="21" s="60" customFormat="1" ht="16.5" spans="1:13">
      <c r="A21" s="110" t="s">
        <v>390</v>
      </c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9"/>
    </row>
  </sheetData>
  <mergeCells count="17">
    <mergeCell ref="A1:M1"/>
    <mergeCell ref="G2:H2"/>
    <mergeCell ref="I2:J2"/>
    <mergeCell ref="A20:E20"/>
    <mergeCell ref="F20:G20"/>
    <mergeCell ref="H20:K20"/>
    <mergeCell ref="L20:M20"/>
    <mergeCell ref="A21:M21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2 M4:M5 M6:M7 M8:M19 M22:M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41"/>
  <sheetViews>
    <sheetView zoomScale="125" zoomScaleNormal="125" topLeftCell="A7" workbookViewId="0">
      <selection activeCell="A1" sqref="$A1:$XFD1048576"/>
    </sheetView>
  </sheetViews>
  <sheetFormatPr defaultColWidth="9" defaultRowHeight="14.25"/>
  <cols>
    <col min="1" max="2" width="8.75" style="60" customWidth="1"/>
    <col min="3" max="3" width="12.25" style="60" customWidth="1"/>
    <col min="4" max="4" width="12.75" style="60" customWidth="1"/>
    <col min="5" max="5" width="12.25" style="60" customWidth="1"/>
    <col min="6" max="6" width="14.25" style="60" customWidth="1"/>
    <col min="7" max="7" width="11.75" style="60" customWidth="1"/>
    <col min="8" max="8" width="13.375" style="60" customWidth="1"/>
    <col min="9" max="9" width="7.75" style="60" customWidth="1"/>
    <col min="10" max="10" width="10.25" style="60" customWidth="1"/>
    <col min="11" max="11" width="9.6" style="60" customWidth="1"/>
    <col min="12" max="12" width="8.25" style="60" customWidth="1"/>
    <col min="13" max="13" width="10.375" style="60" customWidth="1"/>
    <col min="14" max="14" width="11.4333333333333" style="60" customWidth="1"/>
    <col min="15" max="15" width="8.25" style="60" customWidth="1"/>
    <col min="16" max="16" width="11.75" style="60" customWidth="1"/>
    <col min="17" max="17" width="13.5" style="60" customWidth="1"/>
    <col min="18" max="20" width="8.25" style="60" customWidth="1"/>
    <col min="21" max="21" width="7.75" style="60" customWidth="1"/>
    <col min="22" max="22" width="7" style="60" customWidth="1"/>
    <col min="23" max="23" width="8.5" style="60" customWidth="1"/>
    <col min="24" max="16384" width="9" style="60"/>
  </cols>
  <sheetData>
    <row r="1" s="54" customFormat="1" ht="29.25" spans="1:23">
      <c r="A1" s="61" t="s">
        <v>391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</row>
    <row r="2" s="55" customFormat="1" ht="16.15" customHeight="1" spans="1:23">
      <c r="A2" s="62" t="s">
        <v>392</v>
      </c>
      <c r="B2" s="62" t="s">
        <v>360</v>
      </c>
      <c r="C2" s="62" t="s">
        <v>356</v>
      </c>
      <c r="D2" s="62" t="s">
        <v>357</v>
      </c>
      <c r="E2" s="62" t="s">
        <v>358</v>
      </c>
      <c r="F2" s="62" t="s">
        <v>359</v>
      </c>
      <c r="G2" s="63" t="s">
        <v>393</v>
      </c>
      <c r="H2" s="64"/>
      <c r="I2" s="91"/>
      <c r="J2" s="63" t="s">
        <v>394</v>
      </c>
      <c r="K2" s="64"/>
      <c r="L2" s="91"/>
      <c r="M2" s="63" t="s">
        <v>395</v>
      </c>
      <c r="N2" s="64"/>
      <c r="O2" s="91"/>
      <c r="P2" s="63" t="s">
        <v>396</v>
      </c>
      <c r="Q2" s="64"/>
      <c r="R2" s="91"/>
      <c r="S2" s="64" t="s">
        <v>397</v>
      </c>
      <c r="T2" s="64"/>
      <c r="U2" s="91"/>
      <c r="V2" s="94" t="s">
        <v>398</v>
      </c>
      <c r="W2" s="94" t="s">
        <v>369</v>
      </c>
    </row>
    <row r="3" s="55" customFormat="1" ht="16.5" spans="1:23">
      <c r="A3" s="65"/>
      <c r="B3" s="66"/>
      <c r="C3" s="66"/>
      <c r="D3" s="66"/>
      <c r="E3" s="66"/>
      <c r="F3" s="66"/>
      <c r="G3" s="67" t="s">
        <v>399</v>
      </c>
      <c r="H3" s="67" t="s">
        <v>69</v>
      </c>
      <c r="I3" s="67" t="s">
        <v>360</v>
      </c>
      <c r="J3" s="67" t="s">
        <v>399</v>
      </c>
      <c r="K3" s="67" t="s">
        <v>69</v>
      </c>
      <c r="L3" s="67" t="s">
        <v>360</v>
      </c>
      <c r="M3" s="67" t="s">
        <v>399</v>
      </c>
      <c r="N3" s="67" t="s">
        <v>69</v>
      </c>
      <c r="O3" s="67" t="s">
        <v>360</v>
      </c>
      <c r="P3" s="67" t="s">
        <v>399</v>
      </c>
      <c r="Q3" s="67" t="s">
        <v>69</v>
      </c>
      <c r="R3" s="67" t="s">
        <v>360</v>
      </c>
      <c r="S3" s="67" t="s">
        <v>399</v>
      </c>
      <c r="T3" s="67" t="s">
        <v>69</v>
      </c>
      <c r="U3" s="67" t="s">
        <v>360</v>
      </c>
      <c r="V3" s="95"/>
      <c r="W3" s="95"/>
    </row>
    <row r="4" s="56" customFormat="1" ht="55" customHeight="1" spans="1:23">
      <c r="A4" s="68" t="s">
        <v>400</v>
      </c>
      <c r="B4" s="68" t="s">
        <v>401</v>
      </c>
      <c r="C4" s="69" t="s">
        <v>371</v>
      </c>
      <c r="D4" s="70" t="s">
        <v>372</v>
      </c>
      <c r="E4" s="68" t="s">
        <v>123</v>
      </c>
      <c r="F4" s="68" t="s">
        <v>63</v>
      </c>
      <c r="G4" s="71"/>
      <c r="H4" s="71" t="s">
        <v>402</v>
      </c>
      <c r="I4" s="71" t="s">
        <v>54</v>
      </c>
      <c r="J4" s="71"/>
      <c r="K4" s="92" t="s">
        <v>403</v>
      </c>
      <c r="L4" s="71" t="s">
        <v>54</v>
      </c>
      <c r="N4" s="93" t="s">
        <v>404</v>
      </c>
      <c r="O4" s="71" t="s">
        <v>54</v>
      </c>
      <c r="P4" s="71"/>
      <c r="Q4" s="93" t="s">
        <v>405</v>
      </c>
      <c r="R4" s="71" t="s">
        <v>54</v>
      </c>
      <c r="S4" s="71"/>
      <c r="T4" s="93" t="s">
        <v>406</v>
      </c>
      <c r="U4" s="71" t="s">
        <v>54</v>
      </c>
      <c r="V4" s="96" t="s">
        <v>407</v>
      </c>
      <c r="W4" s="75"/>
    </row>
    <row r="5" s="57" customFormat="1" ht="16.5" spans="1:23">
      <c r="A5" s="72"/>
      <c r="B5" s="72"/>
      <c r="C5" s="73"/>
      <c r="D5" s="74"/>
      <c r="E5" s="72"/>
      <c r="F5" s="72"/>
      <c r="G5" s="63" t="s">
        <v>408</v>
      </c>
      <c r="H5" s="64"/>
      <c r="I5" s="91"/>
      <c r="J5" s="63" t="s">
        <v>409</v>
      </c>
      <c r="K5" s="64"/>
      <c r="L5" s="91"/>
      <c r="M5" s="63" t="s">
        <v>410</v>
      </c>
      <c r="N5" s="64"/>
      <c r="O5" s="91"/>
      <c r="P5" s="63" t="s">
        <v>411</v>
      </c>
      <c r="Q5" s="64"/>
      <c r="R5" s="91"/>
      <c r="S5" s="64" t="s">
        <v>412</v>
      </c>
      <c r="T5" s="64"/>
      <c r="U5" s="91"/>
      <c r="V5" s="97"/>
      <c r="W5" s="98"/>
    </row>
    <row r="6" s="57" customFormat="1" ht="16.5" spans="1:23">
      <c r="A6" s="72"/>
      <c r="B6" s="72"/>
      <c r="C6" s="73"/>
      <c r="D6" s="74"/>
      <c r="E6" s="72"/>
      <c r="F6" s="72"/>
      <c r="G6" s="67" t="s">
        <v>399</v>
      </c>
      <c r="H6" s="67" t="s">
        <v>69</v>
      </c>
      <c r="I6" s="67" t="s">
        <v>360</v>
      </c>
      <c r="J6" s="67" t="s">
        <v>399</v>
      </c>
      <c r="K6" s="67" t="s">
        <v>69</v>
      </c>
      <c r="L6" s="67" t="s">
        <v>360</v>
      </c>
      <c r="M6" s="67" t="s">
        <v>399</v>
      </c>
      <c r="N6" s="67" t="s">
        <v>69</v>
      </c>
      <c r="O6" s="67" t="s">
        <v>360</v>
      </c>
      <c r="P6" s="67" t="s">
        <v>399</v>
      </c>
      <c r="Q6" s="67" t="s">
        <v>69</v>
      </c>
      <c r="R6" s="67" t="s">
        <v>360</v>
      </c>
      <c r="S6" s="67" t="s">
        <v>399</v>
      </c>
      <c r="T6" s="67" t="s">
        <v>69</v>
      </c>
      <c r="U6" s="67" t="s">
        <v>360</v>
      </c>
      <c r="V6" s="97"/>
      <c r="W6" s="98"/>
    </row>
    <row r="7" s="56" customFormat="1" ht="28.5" spans="1:23">
      <c r="A7" s="68"/>
      <c r="B7" s="68"/>
      <c r="C7" s="69"/>
      <c r="D7" s="70"/>
      <c r="E7" s="68"/>
      <c r="F7" s="68"/>
      <c r="G7" s="75"/>
      <c r="H7" s="76" t="s">
        <v>413</v>
      </c>
      <c r="I7" s="71" t="s">
        <v>54</v>
      </c>
      <c r="J7" s="75"/>
      <c r="K7" s="75" t="s">
        <v>414</v>
      </c>
      <c r="L7" s="71" t="s">
        <v>54</v>
      </c>
      <c r="M7" s="75"/>
      <c r="N7" s="76" t="s">
        <v>415</v>
      </c>
      <c r="O7" s="71" t="s">
        <v>54</v>
      </c>
      <c r="P7" s="75"/>
      <c r="Q7" s="75" t="s">
        <v>416</v>
      </c>
      <c r="R7" s="71" t="s">
        <v>54</v>
      </c>
      <c r="S7" s="75"/>
      <c r="T7" s="75" t="s">
        <v>417</v>
      </c>
      <c r="U7" s="71" t="s">
        <v>54</v>
      </c>
      <c r="V7" s="78"/>
      <c r="W7" s="75"/>
    </row>
    <row r="8" s="57" customFormat="1" ht="16.5" spans="1:23">
      <c r="A8" s="72"/>
      <c r="B8" s="72"/>
      <c r="C8" s="73"/>
      <c r="D8" s="74"/>
      <c r="E8" s="72"/>
      <c r="F8" s="72"/>
      <c r="G8" s="63" t="s">
        <v>418</v>
      </c>
      <c r="H8" s="64"/>
      <c r="I8" s="91"/>
      <c r="J8" s="63" t="s">
        <v>419</v>
      </c>
      <c r="K8" s="64"/>
      <c r="L8" s="91"/>
      <c r="M8" s="63" t="s">
        <v>420</v>
      </c>
      <c r="N8" s="64"/>
      <c r="O8" s="91"/>
      <c r="P8" s="63" t="s">
        <v>421</v>
      </c>
      <c r="Q8" s="64"/>
      <c r="R8" s="91"/>
      <c r="S8" s="64" t="s">
        <v>422</v>
      </c>
      <c r="T8" s="64"/>
      <c r="U8" s="91"/>
      <c r="V8" s="97"/>
      <c r="W8" s="98"/>
    </row>
    <row r="9" s="57" customFormat="1" ht="16.5" spans="1:23">
      <c r="A9" s="72"/>
      <c r="B9" s="72"/>
      <c r="C9" s="73"/>
      <c r="D9" s="74"/>
      <c r="E9" s="72"/>
      <c r="F9" s="72"/>
      <c r="G9" s="67" t="s">
        <v>399</v>
      </c>
      <c r="H9" s="67" t="s">
        <v>69</v>
      </c>
      <c r="I9" s="67" t="s">
        <v>360</v>
      </c>
      <c r="J9" s="67" t="s">
        <v>399</v>
      </c>
      <c r="K9" s="67" t="s">
        <v>69</v>
      </c>
      <c r="L9" s="67" t="s">
        <v>360</v>
      </c>
      <c r="M9" s="67" t="s">
        <v>399</v>
      </c>
      <c r="N9" s="67" t="s">
        <v>69</v>
      </c>
      <c r="O9" s="67" t="s">
        <v>360</v>
      </c>
      <c r="P9" s="67" t="s">
        <v>399</v>
      </c>
      <c r="Q9" s="67" t="s">
        <v>69</v>
      </c>
      <c r="R9" s="67" t="s">
        <v>360</v>
      </c>
      <c r="S9" s="67" t="s">
        <v>399</v>
      </c>
      <c r="T9" s="67" t="s">
        <v>69</v>
      </c>
      <c r="U9" s="67" t="s">
        <v>360</v>
      </c>
      <c r="V9" s="97"/>
      <c r="W9" s="98"/>
    </row>
    <row r="10" s="56" customFormat="1" spans="1:23">
      <c r="A10" s="68"/>
      <c r="B10" s="68"/>
      <c r="C10" s="69"/>
      <c r="D10" s="70"/>
      <c r="E10" s="68"/>
      <c r="F10" s="68"/>
      <c r="G10" s="75"/>
      <c r="H10" s="75" t="s">
        <v>423</v>
      </c>
      <c r="I10" s="71" t="s">
        <v>54</v>
      </c>
      <c r="J10" s="75"/>
      <c r="K10" s="75"/>
      <c r="L10" s="71"/>
      <c r="M10" s="75"/>
      <c r="N10" s="75"/>
      <c r="O10" s="71"/>
      <c r="P10" s="75"/>
      <c r="Q10" s="75"/>
      <c r="R10" s="71"/>
      <c r="S10" s="75"/>
      <c r="T10" s="75"/>
      <c r="U10" s="75"/>
      <c r="V10" s="78"/>
      <c r="W10" s="75"/>
    </row>
    <row r="11" s="54" customFormat="1" ht="16.5" spans="1:23">
      <c r="A11" s="72"/>
      <c r="B11" s="72"/>
      <c r="C11" s="73"/>
      <c r="D11" s="74"/>
      <c r="E11" s="72"/>
      <c r="F11" s="72"/>
      <c r="G11" s="63" t="s">
        <v>418</v>
      </c>
      <c r="H11" s="64"/>
      <c r="I11" s="91"/>
      <c r="J11" s="63" t="s">
        <v>419</v>
      </c>
      <c r="K11" s="64"/>
      <c r="L11" s="91"/>
      <c r="M11" s="63" t="s">
        <v>420</v>
      </c>
      <c r="N11" s="64"/>
      <c r="O11" s="91"/>
      <c r="P11" s="63" t="s">
        <v>421</v>
      </c>
      <c r="Q11" s="64"/>
      <c r="R11" s="91"/>
      <c r="S11" s="64" t="s">
        <v>422</v>
      </c>
      <c r="T11" s="64"/>
      <c r="U11" s="91"/>
      <c r="V11" s="97"/>
      <c r="W11" s="98"/>
    </row>
    <row r="12" s="54" customFormat="1" ht="16.5" spans="1:23">
      <c r="A12" s="72"/>
      <c r="B12" s="72"/>
      <c r="C12" s="73"/>
      <c r="D12" s="74"/>
      <c r="E12" s="72"/>
      <c r="F12" s="72"/>
      <c r="G12" s="67" t="s">
        <v>399</v>
      </c>
      <c r="H12" s="67" t="s">
        <v>69</v>
      </c>
      <c r="I12" s="67" t="s">
        <v>360</v>
      </c>
      <c r="J12" s="67" t="s">
        <v>399</v>
      </c>
      <c r="K12" s="67" t="s">
        <v>69</v>
      </c>
      <c r="L12" s="67" t="s">
        <v>360</v>
      </c>
      <c r="M12" s="67" t="s">
        <v>399</v>
      </c>
      <c r="N12" s="67" t="s">
        <v>69</v>
      </c>
      <c r="O12" s="67" t="s">
        <v>360</v>
      </c>
      <c r="P12" s="67" t="s">
        <v>399</v>
      </c>
      <c r="Q12" s="67" t="s">
        <v>69</v>
      </c>
      <c r="R12" s="67" t="s">
        <v>360</v>
      </c>
      <c r="S12" s="67" t="s">
        <v>399</v>
      </c>
      <c r="T12" s="67" t="s">
        <v>69</v>
      </c>
      <c r="U12" s="67" t="s">
        <v>360</v>
      </c>
      <c r="V12" s="97"/>
      <c r="W12" s="98"/>
    </row>
    <row r="13" s="56" customFormat="1" ht="16.5" spans="1:23">
      <c r="A13" s="68" t="s">
        <v>400</v>
      </c>
      <c r="B13" s="68" t="s">
        <v>401</v>
      </c>
      <c r="C13" s="69" t="s">
        <v>374</v>
      </c>
      <c r="D13" s="70" t="s">
        <v>372</v>
      </c>
      <c r="E13" s="77" t="s">
        <v>124</v>
      </c>
      <c r="F13" s="68" t="s">
        <v>63</v>
      </c>
      <c r="G13" s="63" t="s">
        <v>408</v>
      </c>
      <c r="H13" s="64"/>
      <c r="I13" s="91"/>
      <c r="J13" s="63" t="s">
        <v>409</v>
      </c>
      <c r="K13" s="64"/>
      <c r="L13" s="91"/>
      <c r="M13" s="63" t="s">
        <v>410</v>
      </c>
      <c r="N13" s="64"/>
      <c r="O13" s="91"/>
      <c r="P13" s="63" t="s">
        <v>411</v>
      </c>
      <c r="Q13" s="64"/>
      <c r="R13" s="91"/>
      <c r="S13" s="64" t="s">
        <v>412</v>
      </c>
      <c r="T13" s="64"/>
      <c r="U13" s="91"/>
      <c r="V13" s="97"/>
      <c r="W13" s="75"/>
    </row>
    <row r="14" s="56" customFormat="1" ht="16.5" spans="1:23">
      <c r="A14" s="72"/>
      <c r="B14" s="72"/>
      <c r="C14" s="73"/>
      <c r="D14" s="74"/>
      <c r="E14" s="77"/>
      <c r="F14" s="72"/>
      <c r="G14" s="67" t="s">
        <v>399</v>
      </c>
      <c r="H14" s="67" t="s">
        <v>69</v>
      </c>
      <c r="I14" s="67" t="s">
        <v>360</v>
      </c>
      <c r="J14" s="67" t="s">
        <v>399</v>
      </c>
      <c r="K14" s="67" t="s">
        <v>69</v>
      </c>
      <c r="L14" s="67" t="s">
        <v>360</v>
      </c>
      <c r="M14" s="67" t="s">
        <v>399</v>
      </c>
      <c r="N14" s="67" t="s">
        <v>69</v>
      </c>
      <c r="O14" s="67" t="s">
        <v>360</v>
      </c>
      <c r="P14" s="67" t="s">
        <v>399</v>
      </c>
      <c r="Q14" s="67" t="s">
        <v>69</v>
      </c>
      <c r="R14" s="67" t="s">
        <v>360</v>
      </c>
      <c r="S14" s="67" t="s">
        <v>399</v>
      </c>
      <c r="T14" s="67" t="s">
        <v>69</v>
      </c>
      <c r="U14" s="67" t="s">
        <v>360</v>
      </c>
      <c r="V14" s="97"/>
      <c r="W14" s="75"/>
    </row>
    <row r="15" s="56" customFormat="1" ht="54" spans="1:23">
      <c r="A15" s="72"/>
      <c r="B15" s="72"/>
      <c r="C15" s="73"/>
      <c r="D15" s="74"/>
      <c r="E15" s="78"/>
      <c r="F15" s="72"/>
      <c r="G15" s="71"/>
      <c r="H15" s="71" t="s">
        <v>402</v>
      </c>
      <c r="I15" s="71" t="s">
        <v>54</v>
      </c>
      <c r="J15" s="71"/>
      <c r="K15" s="92" t="s">
        <v>403</v>
      </c>
      <c r="L15" s="71" t="s">
        <v>54</v>
      </c>
      <c r="N15" s="93" t="s">
        <v>404</v>
      </c>
      <c r="O15" s="71" t="s">
        <v>54</v>
      </c>
      <c r="P15" s="71"/>
      <c r="Q15" s="93" t="s">
        <v>405</v>
      </c>
      <c r="R15" s="71" t="s">
        <v>54</v>
      </c>
      <c r="S15" s="71"/>
      <c r="T15" s="93" t="s">
        <v>406</v>
      </c>
      <c r="U15" s="71" t="s">
        <v>54</v>
      </c>
      <c r="V15" s="78"/>
      <c r="W15" s="75"/>
    </row>
    <row r="16" s="56" customFormat="1" ht="16.5" spans="1:23">
      <c r="A16" s="68"/>
      <c r="B16" s="68"/>
      <c r="C16" s="69"/>
      <c r="D16" s="70"/>
      <c r="E16" s="77"/>
      <c r="F16" s="68"/>
      <c r="G16" s="63" t="s">
        <v>408</v>
      </c>
      <c r="H16" s="64"/>
      <c r="I16" s="91"/>
      <c r="J16" s="63" t="s">
        <v>409</v>
      </c>
      <c r="K16" s="64"/>
      <c r="L16" s="91"/>
      <c r="M16" s="63" t="s">
        <v>410</v>
      </c>
      <c r="N16" s="64"/>
      <c r="O16" s="91"/>
      <c r="P16" s="63" t="s">
        <v>411</v>
      </c>
      <c r="Q16" s="64"/>
      <c r="R16" s="91"/>
      <c r="S16" s="64" t="s">
        <v>412</v>
      </c>
      <c r="T16" s="64"/>
      <c r="U16" s="91"/>
      <c r="V16" s="97"/>
      <c r="W16" s="75"/>
    </row>
    <row r="17" s="58" customFormat="1" ht="16.5" spans="1:23">
      <c r="A17" s="72"/>
      <c r="B17" s="72"/>
      <c r="C17" s="73"/>
      <c r="D17" s="74"/>
      <c r="E17" s="77"/>
      <c r="F17" s="72"/>
      <c r="G17" s="67" t="s">
        <v>399</v>
      </c>
      <c r="H17" s="67" t="s">
        <v>69</v>
      </c>
      <c r="I17" s="67" t="s">
        <v>360</v>
      </c>
      <c r="J17" s="67" t="s">
        <v>399</v>
      </c>
      <c r="K17" s="67" t="s">
        <v>69</v>
      </c>
      <c r="L17" s="67" t="s">
        <v>360</v>
      </c>
      <c r="M17" s="67" t="s">
        <v>399</v>
      </c>
      <c r="N17" s="67" t="s">
        <v>69</v>
      </c>
      <c r="O17" s="67" t="s">
        <v>360</v>
      </c>
      <c r="P17" s="67" t="s">
        <v>399</v>
      </c>
      <c r="Q17" s="67" t="s">
        <v>69</v>
      </c>
      <c r="R17" s="67" t="s">
        <v>360</v>
      </c>
      <c r="S17" s="67" t="s">
        <v>399</v>
      </c>
      <c r="T17" s="67" t="s">
        <v>69</v>
      </c>
      <c r="U17" s="67" t="s">
        <v>360</v>
      </c>
      <c r="V17" s="97"/>
      <c r="W17" s="72"/>
    </row>
    <row r="18" s="58" customFormat="1" ht="28.5" spans="1:23">
      <c r="A18" s="72"/>
      <c r="B18" s="72"/>
      <c r="C18" s="73"/>
      <c r="D18" s="74"/>
      <c r="E18" s="78"/>
      <c r="F18" s="72"/>
      <c r="G18" s="75"/>
      <c r="H18" s="76" t="s">
        <v>413</v>
      </c>
      <c r="I18" s="71" t="s">
        <v>54</v>
      </c>
      <c r="J18" s="75"/>
      <c r="K18" s="75" t="s">
        <v>414</v>
      </c>
      <c r="L18" s="71" t="s">
        <v>54</v>
      </c>
      <c r="M18" s="75"/>
      <c r="N18" s="76" t="s">
        <v>415</v>
      </c>
      <c r="O18" s="71" t="s">
        <v>54</v>
      </c>
      <c r="P18" s="75"/>
      <c r="Q18" s="75" t="s">
        <v>416</v>
      </c>
      <c r="R18" s="71" t="s">
        <v>54</v>
      </c>
      <c r="S18" s="75"/>
      <c r="T18" s="75" t="s">
        <v>417</v>
      </c>
      <c r="U18" s="71" t="s">
        <v>54</v>
      </c>
      <c r="V18" s="78"/>
      <c r="W18" s="72"/>
    </row>
    <row r="19" s="58" customFormat="1" ht="16.5" spans="1:23">
      <c r="A19" s="68"/>
      <c r="B19" s="68"/>
      <c r="C19" s="69"/>
      <c r="D19" s="70"/>
      <c r="E19" s="77"/>
      <c r="F19" s="68"/>
      <c r="G19" s="63" t="s">
        <v>418</v>
      </c>
      <c r="H19" s="64"/>
      <c r="I19" s="91"/>
      <c r="J19" s="63" t="s">
        <v>419</v>
      </c>
      <c r="K19" s="64"/>
      <c r="L19" s="91"/>
      <c r="M19" s="63" t="s">
        <v>420</v>
      </c>
      <c r="N19" s="64"/>
      <c r="O19" s="91"/>
      <c r="P19" s="63" t="s">
        <v>421</v>
      </c>
      <c r="Q19" s="64"/>
      <c r="R19" s="91"/>
      <c r="S19" s="64" t="s">
        <v>422</v>
      </c>
      <c r="T19" s="64"/>
      <c r="U19" s="91"/>
      <c r="V19" s="97"/>
      <c r="W19" s="72"/>
    </row>
    <row r="20" s="58" customFormat="1" ht="16.5" spans="1:23">
      <c r="A20" s="72"/>
      <c r="B20" s="72"/>
      <c r="C20" s="73"/>
      <c r="D20" s="74"/>
      <c r="E20" s="77"/>
      <c r="F20" s="72"/>
      <c r="G20" s="67" t="s">
        <v>399</v>
      </c>
      <c r="H20" s="67" t="s">
        <v>69</v>
      </c>
      <c r="I20" s="67" t="s">
        <v>360</v>
      </c>
      <c r="J20" s="67" t="s">
        <v>399</v>
      </c>
      <c r="K20" s="67" t="s">
        <v>69</v>
      </c>
      <c r="L20" s="67" t="s">
        <v>360</v>
      </c>
      <c r="M20" s="67" t="s">
        <v>399</v>
      </c>
      <c r="N20" s="67" t="s">
        <v>69</v>
      </c>
      <c r="O20" s="67" t="s">
        <v>360</v>
      </c>
      <c r="P20" s="67" t="s">
        <v>399</v>
      </c>
      <c r="Q20" s="67" t="s">
        <v>69</v>
      </c>
      <c r="R20" s="67" t="s">
        <v>360</v>
      </c>
      <c r="S20" s="67" t="s">
        <v>399</v>
      </c>
      <c r="T20" s="67" t="s">
        <v>69</v>
      </c>
      <c r="U20" s="67" t="s">
        <v>360</v>
      </c>
      <c r="V20" s="97"/>
      <c r="W20" s="72"/>
    </row>
    <row r="21" s="58" customFormat="1" spans="1:23">
      <c r="A21" s="72"/>
      <c r="B21" s="72"/>
      <c r="C21" s="73"/>
      <c r="D21" s="74"/>
      <c r="E21" s="78"/>
      <c r="F21" s="72"/>
      <c r="G21" s="75"/>
      <c r="H21" s="75" t="s">
        <v>423</v>
      </c>
      <c r="I21" s="71" t="s">
        <v>54</v>
      </c>
      <c r="J21" s="75"/>
      <c r="K21" s="75"/>
      <c r="L21" s="71"/>
      <c r="M21" s="75"/>
      <c r="N21" s="75"/>
      <c r="O21" s="71"/>
      <c r="P21" s="75"/>
      <c r="Q21" s="75"/>
      <c r="R21" s="71"/>
      <c r="S21" s="75"/>
      <c r="T21" s="75"/>
      <c r="U21" s="75"/>
      <c r="V21" s="78"/>
      <c r="W21" s="72"/>
    </row>
    <row r="22" s="58" customFormat="1" spans="1:23">
      <c r="A22" s="79"/>
      <c r="B22" s="79"/>
      <c r="C22" s="79"/>
      <c r="D22" s="79"/>
      <c r="E22" s="79"/>
      <c r="F22" s="79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2"/>
    </row>
    <row r="23" s="58" customFormat="1" spans="1:23">
      <c r="A23" s="80"/>
      <c r="B23" s="80"/>
      <c r="C23" s="80"/>
      <c r="D23" s="80"/>
      <c r="E23" s="80"/>
      <c r="F23" s="80"/>
      <c r="G23" s="81"/>
      <c r="H23" s="81"/>
      <c r="I23" s="81"/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81"/>
      <c r="V23" s="81"/>
      <c r="W23" s="81"/>
    </row>
    <row r="24" s="58" customFormat="1" spans="1:23">
      <c r="A24" s="79"/>
      <c r="B24" s="79"/>
      <c r="C24" s="79"/>
      <c r="D24" s="79"/>
      <c r="E24" s="79"/>
      <c r="F24" s="79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81"/>
      <c r="W24" s="81"/>
    </row>
    <row r="25" s="58" customFormat="1" spans="1:23">
      <c r="A25" s="82"/>
      <c r="B25" s="82"/>
      <c r="C25" s="82"/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82"/>
    </row>
    <row r="26" s="58" customFormat="1" ht="18.75" spans="1:23">
      <c r="A26" s="83" t="s">
        <v>389</v>
      </c>
      <c r="B26" s="84"/>
      <c r="C26" s="84"/>
      <c r="D26" s="84"/>
      <c r="E26" s="85"/>
      <c r="F26" s="86"/>
      <c r="G26" s="87"/>
      <c r="H26" s="88"/>
      <c r="I26" s="88"/>
      <c r="J26" s="83" t="s">
        <v>424</v>
      </c>
      <c r="K26" s="84"/>
      <c r="L26" s="84"/>
      <c r="M26" s="84"/>
      <c r="N26" s="84"/>
      <c r="O26" s="84"/>
      <c r="P26" s="84"/>
      <c r="Q26" s="84"/>
      <c r="R26" s="84"/>
      <c r="S26" s="84"/>
      <c r="T26" s="84"/>
      <c r="U26" s="85"/>
      <c r="V26" s="84"/>
      <c r="W26" s="99"/>
    </row>
    <row r="27" s="54" customFormat="1" ht="16.5" spans="1:23">
      <c r="A27" s="89" t="s">
        <v>425</v>
      </c>
      <c r="B27" s="89"/>
      <c r="C27" s="90"/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0"/>
      <c r="R27" s="90"/>
      <c r="S27" s="90"/>
      <c r="T27" s="90"/>
      <c r="U27" s="90"/>
      <c r="V27" s="90"/>
      <c r="W27" s="90"/>
    </row>
    <row r="28" s="58" customFormat="1" spans="1:23">
      <c r="A28" s="60"/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</row>
    <row r="29" s="59" customFormat="1" spans="1:23">
      <c r="A29" s="60"/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</row>
    <row r="30" s="59" customFormat="1" spans="1:23">
      <c r="A30" s="60"/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</row>
    <row r="31" s="59" customFormat="1" spans="1:23">
      <c r="A31" s="60"/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</row>
    <row r="32" s="59" customFormat="1" spans="1:23">
      <c r="A32" s="60"/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</row>
    <row r="33" s="59" customFormat="1" spans="1:23">
      <c r="A33" s="60"/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</row>
    <row r="34" s="59" customFormat="1" spans="1:23">
      <c r="A34" s="60"/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</row>
    <row r="35" s="59" customFormat="1" spans="1:23">
      <c r="A35" s="60"/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</row>
    <row r="36" s="59" customFormat="1" spans="1:23">
      <c r="A36" s="60"/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</row>
    <row r="37" s="59" customFormat="1" spans="1:23">
      <c r="A37" s="60"/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</row>
    <row r="38" s="54" customFormat="1" spans="1:23">
      <c r="A38" s="60"/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</row>
    <row r="39" s="54" customFormat="1" spans="1:23">
      <c r="A39" s="60"/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</row>
    <row r="40" s="54" customFormat="1" spans="1:23">
      <c r="A40" s="60"/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</row>
    <row r="41" s="54" customFormat="1" spans="1:23">
      <c r="A41" s="60"/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</row>
  </sheetData>
  <mergeCells count="68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8:I8"/>
    <mergeCell ref="J8:L8"/>
    <mergeCell ref="M8:O8"/>
    <mergeCell ref="P8:R8"/>
    <mergeCell ref="S8:U8"/>
    <mergeCell ref="G11:I11"/>
    <mergeCell ref="J11:L11"/>
    <mergeCell ref="M11:O11"/>
    <mergeCell ref="P11:R11"/>
    <mergeCell ref="S11:U11"/>
    <mergeCell ref="G13:I13"/>
    <mergeCell ref="J13:L13"/>
    <mergeCell ref="M13:O13"/>
    <mergeCell ref="P13:R13"/>
    <mergeCell ref="S13:U13"/>
    <mergeCell ref="G16:I16"/>
    <mergeCell ref="J16:L16"/>
    <mergeCell ref="M16:O16"/>
    <mergeCell ref="P16:R16"/>
    <mergeCell ref="S16:U16"/>
    <mergeCell ref="G19:I19"/>
    <mergeCell ref="J19:L19"/>
    <mergeCell ref="M19:O19"/>
    <mergeCell ref="P19:R19"/>
    <mergeCell ref="S19:U19"/>
    <mergeCell ref="A26:E26"/>
    <mergeCell ref="F26:G26"/>
    <mergeCell ref="J26:U26"/>
    <mergeCell ref="A27:W27"/>
    <mergeCell ref="A2:A3"/>
    <mergeCell ref="A4:A12"/>
    <mergeCell ref="A13:A21"/>
    <mergeCell ref="A23:A24"/>
    <mergeCell ref="B2:B3"/>
    <mergeCell ref="B4:B12"/>
    <mergeCell ref="B13:B21"/>
    <mergeCell ref="B23:B24"/>
    <mergeCell ref="C2:C3"/>
    <mergeCell ref="C4:C12"/>
    <mergeCell ref="C13:C21"/>
    <mergeCell ref="C23:C24"/>
    <mergeCell ref="D2:D3"/>
    <mergeCell ref="D4:D12"/>
    <mergeCell ref="D13:D21"/>
    <mergeCell ref="D23:D24"/>
    <mergeCell ref="E2:E3"/>
    <mergeCell ref="E4:E12"/>
    <mergeCell ref="E13:E21"/>
    <mergeCell ref="E23:E24"/>
    <mergeCell ref="F2:F3"/>
    <mergeCell ref="F4:F12"/>
    <mergeCell ref="F13:F21"/>
    <mergeCell ref="F23:F24"/>
    <mergeCell ref="V2:V3"/>
    <mergeCell ref="V4:V12"/>
    <mergeCell ref="V13:V21"/>
    <mergeCell ref="W2:W3"/>
  </mergeCells>
  <dataValidations count="1">
    <dataValidation type="list" allowBlank="1" showInputMessage="1" showErrorMessage="1" sqref="W1 W4:W12 W13:W16 W17:W1048576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0"/>
  <sheetViews>
    <sheetView zoomScale="125" zoomScaleNormal="125" workbookViewId="0">
      <selection activeCell="I29" sqref="I29:K29"/>
    </sheetView>
  </sheetViews>
  <sheetFormatPr defaultColWidth="9" defaultRowHeight="14.25"/>
  <cols>
    <col min="1" max="1" width="8.5" customWidth="1"/>
    <col min="2" max="2" width="10.375" customWidth="1"/>
    <col min="3" max="3" width="30.75" customWidth="1"/>
    <col min="4" max="4" width="11.62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426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customFormat="1" ht="16.5" spans="1:14">
      <c r="A2" s="38" t="s">
        <v>427</v>
      </c>
      <c r="B2" s="39" t="s">
        <v>428</v>
      </c>
      <c r="C2" s="40" t="s">
        <v>399</v>
      </c>
      <c r="D2" s="40" t="s">
        <v>358</v>
      </c>
      <c r="E2" s="41" t="s">
        <v>359</v>
      </c>
      <c r="F2" s="41" t="s">
        <v>360</v>
      </c>
      <c r="G2" s="42" t="s">
        <v>429</v>
      </c>
      <c r="H2" s="42" t="s">
        <v>430</v>
      </c>
      <c r="I2" s="42" t="s">
        <v>431</v>
      </c>
      <c r="J2" s="42" t="s">
        <v>430</v>
      </c>
      <c r="K2" s="42" t="s">
        <v>432</v>
      </c>
      <c r="L2" s="42" t="s">
        <v>430</v>
      </c>
      <c r="M2" s="41" t="s">
        <v>398</v>
      </c>
      <c r="N2" s="41" t="s">
        <v>369</v>
      </c>
    </row>
    <row r="3" s="20" customFormat="1" ht="16.5" spans="1:14">
      <c r="A3" s="43"/>
      <c r="B3" s="25"/>
      <c r="C3" s="26"/>
      <c r="D3" s="26"/>
      <c r="E3" s="44"/>
      <c r="F3" s="27"/>
      <c r="G3" s="45"/>
      <c r="H3" s="46"/>
      <c r="I3" s="48"/>
      <c r="J3" s="46"/>
      <c r="K3" s="27"/>
      <c r="L3" s="27"/>
      <c r="M3" s="27" t="s">
        <v>407</v>
      </c>
      <c r="N3" s="27"/>
    </row>
    <row r="4" s="20" customFormat="1" ht="16.5" spans="1:14">
      <c r="A4" s="43"/>
      <c r="B4" s="25"/>
      <c r="C4" s="26"/>
      <c r="D4" s="26"/>
      <c r="E4" s="44"/>
      <c r="F4" s="27"/>
      <c r="G4" s="45"/>
      <c r="H4" s="46"/>
      <c r="I4" s="48"/>
      <c r="J4" s="46"/>
      <c r="K4" s="27"/>
      <c r="L4" s="27"/>
      <c r="M4" s="27" t="s">
        <v>407</v>
      </c>
      <c r="N4" s="27"/>
    </row>
    <row r="5" s="20" customFormat="1" ht="16.5" spans="1:14">
      <c r="A5" s="47"/>
      <c r="B5" s="25"/>
      <c r="C5" s="26"/>
      <c r="D5" s="26"/>
      <c r="E5" s="44"/>
      <c r="F5" s="27"/>
      <c r="G5" s="48"/>
      <c r="H5" s="46"/>
      <c r="I5" s="48"/>
      <c r="J5" s="46"/>
      <c r="K5" s="27"/>
      <c r="L5" s="27"/>
      <c r="M5" s="27" t="s">
        <v>407</v>
      </c>
      <c r="N5" s="27"/>
    </row>
    <row r="6" s="20" customFormat="1" ht="16.5" spans="1:14">
      <c r="A6" s="47"/>
      <c r="B6" s="25"/>
      <c r="C6" s="26"/>
      <c r="D6" s="26"/>
      <c r="E6" s="44"/>
      <c r="F6" s="27"/>
      <c r="G6" s="48"/>
      <c r="H6" s="46"/>
      <c r="I6" s="53"/>
      <c r="J6" s="46"/>
      <c r="K6" s="27"/>
      <c r="L6" s="27"/>
      <c r="M6" s="27" t="s">
        <v>407</v>
      </c>
      <c r="N6" s="27"/>
    </row>
    <row r="7" s="20" customFormat="1" ht="16.5" hidden="1" spans="1:14">
      <c r="A7" s="47"/>
      <c r="B7" s="25"/>
      <c r="C7" s="26"/>
      <c r="D7" s="26"/>
      <c r="E7" s="44"/>
      <c r="F7" s="27"/>
      <c r="G7" s="48"/>
      <c r="H7" s="46"/>
      <c r="I7" s="48"/>
      <c r="J7" s="46"/>
      <c r="K7" s="27"/>
      <c r="L7" s="27"/>
      <c r="M7" s="27" t="s">
        <v>407</v>
      </c>
      <c r="N7" s="27"/>
    </row>
    <row r="8" s="20" customFormat="1" ht="16.5" hidden="1" spans="1:14">
      <c r="A8" s="47"/>
      <c r="B8" s="25"/>
      <c r="C8" s="26"/>
      <c r="D8" s="26"/>
      <c r="E8" s="44"/>
      <c r="F8" s="27"/>
      <c r="G8" s="48"/>
      <c r="H8" s="46"/>
      <c r="I8" s="53"/>
      <c r="J8" s="46"/>
      <c r="K8" s="27"/>
      <c r="L8" s="27"/>
      <c r="M8" s="27" t="s">
        <v>407</v>
      </c>
      <c r="N8" s="27"/>
    </row>
    <row r="9" s="20" customFormat="1" ht="16.5" hidden="1" spans="1:14">
      <c r="A9" s="47"/>
      <c r="B9" s="25"/>
      <c r="C9" s="26"/>
      <c r="D9" s="26"/>
      <c r="E9" s="44"/>
      <c r="F9" s="27"/>
      <c r="G9" s="48"/>
      <c r="H9" s="46"/>
      <c r="I9" s="53"/>
      <c r="J9" s="46"/>
      <c r="K9" s="27"/>
      <c r="L9" s="27"/>
      <c r="M9" s="27" t="s">
        <v>407</v>
      </c>
      <c r="N9" s="27"/>
    </row>
    <row r="10" s="20" customFormat="1" ht="16.5" hidden="1" spans="1:14">
      <c r="A10" s="47"/>
      <c r="B10" s="25"/>
      <c r="C10" s="26"/>
      <c r="D10" s="26"/>
      <c r="E10" s="44"/>
      <c r="F10" s="27"/>
      <c r="G10" s="48"/>
      <c r="H10" s="46"/>
      <c r="I10" s="53"/>
      <c r="J10" s="46"/>
      <c r="K10" s="27"/>
      <c r="L10" s="27"/>
      <c r="M10" s="27" t="s">
        <v>407</v>
      </c>
      <c r="N10" s="27"/>
    </row>
    <row r="11" s="20" customFormat="1" ht="16.5" hidden="1" spans="1:14">
      <c r="A11" s="47"/>
      <c r="B11" s="25"/>
      <c r="C11" s="26"/>
      <c r="D11" s="27"/>
      <c r="E11" s="44"/>
      <c r="F11" s="27"/>
      <c r="G11" s="48"/>
      <c r="H11" s="46"/>
      <c r="I11" s="53"/>
      <c r="J11" s="46"/>
      <c r="K11" s="27"/>
      <c r="L11" s="27"/>
      <c r="M11" s="27" t="s">
        <v>407</v>
      </c>
      <c r="N11" s="27"/>
    </row>
    <row r="12" s="20" customFormat="1" ht="16.5" hidden="1" spans="1:14">
      <c r="A12" s="47"/>
      <c r="B12" s="25"/>
      <c r="C12" s="26"/>
      <c r="D12" s="27"/>
      <c r="E12" s="44"/>
      <c r="F12" s="27"/>
      <c r="G12" s="48"/>
      <c r="H12" s="46"/>
      <c r="I12" s="53"/>
      <c r="J12" s="46"/>
      <c r="K12" s="27"/>
      <c r="L12" s="27"/>
      <c r="M12" s="27" t="s">
        <v>407</v>
      </c>
      <c r="N12" s="27"/>
    </row>
    <row r="13" s="20" customFormat="1" ht="16.5" hidden="1" spans="1:14">
      <c r="A13" s="47"/>
      <c r="B13" s="25"/>
      <c r="C13" s="26"/>
      <c r="D13" s="27"/>
      <c r="E13" s="44"/>
      <c r="F13" s="27"/>
      <c r="G13" s="48"/>
      <c r="H13" s="46"/>
      <c r="I13" s="53"/>
      <c r="J13" s="46"/>
      <c r="K13" s="27"/>
      <c r="L13" s="27"/>
      <c r="M13" s="27" t="s">
        <v>407</v>
      </c>
      <c r="N13" s="27"/>
    </row>
    <row r="14" s="20" customFormat="1" ht="16.5" hidden="1" spans="1:14">
      <c r="A14" s="47"/>
      <c r="B14" s="25"/>
      <c r="C14" s="26"/>
      <c r="D14" s="27"/>
      <c r="E14" s="44"/>
      <c r="F14" s="27"/>
      <c r="G14" s="48"/>
      <c r="H14" s="46"/>
      <c r="I14" s="53"/>
      <c r="J14" s="46"/>
      <c r="K14" s="27"/>
      <c r="L14" s="27"/>
      <c r="M14" s="27" t="s">
        <v>407</v>
      </c>
      <c r="N14" s="27"/>
    </row>
    <row r="15" s="20" customFormat="1" ht="16.5" hidden="1" spans="1:14">
      <c r="A15" s="47"/>
      <c r="B15" s="25"/>
      <c r="C15" s="26"/>
      <c r="D15" s="27"/>
      <c r="E15" s="44"/>
      <c r="F15" s="27"/>
      <c r="G15" s="48"/>
      <c r="H15" s="46"/>
      <c r="I15" s="53"/>
      <c r="J15" s="46"/>
      <c r="K15" s="27"/>
      <c r="L15" s="27"/>
      <c r="M15" s="27" t="s">
        <v>407</v>
      </c>
      <c r="N15" s="27"/>
    </row>
    <row r="16" s="20" customFormat="1" ht="16.5" hidden="1" spans="1:14">
      <c r="A16" s="47"/>
      <c r="B16" s="25"/>
      <c r="C16" s="26"/>
      <c r="D16" s="27"/>
      <c r="E16" s="44"/>
      <c r="F16" s="27"/>
      <c r="G16" s="48"/>
      <c r="H16" s="46"/>
      <c r="I16" s="48"/>
      <c r="J16" s="46"/>
      <c r="K16" s="27"/>
      <c r="L16" s="27"/>
      <c r="M16" s="27" t="s">
        <v>407</v>
      </c>
      <c r="N16" s="27"/>
    </row>
    <row r="17" s="20" customFormat="1" ht="16.5" hidden="1" spans="1:14">
      <c r="A17" s="47"/>
      <c r="B17" s="25"/>
      <c r="C17" s="26"/>
      <c r="D17" s="27"/>
      <c r="E17" s="44"/>
      <c r="F17" s="27"/>
      <c r="G17" s="48"/>
      <c r="H17" s="46"/>
      <c r="I17" s="53"/>
      <c r="J17" s="46"/>
      <c r="K17" s="27"/>
      <c r="L17" s="27"/>
      <c r="M17" s="27" t="s">
        <v>407</v>
      </c>
      <c r="N17" s="27"/>
    </row>
    <row r="18" s="20" customFormat="1" ht="16.5" hidden="1" spans="1:14">
      <c r="A18" s="47"/>
      <c r="B18" s="49"/>
      <c r="C18" s="26"/>
      <c r="D18" s="27"/>
      <c r="E18" s="44"/>
      <c r="F18" s="27"/>
      <c r="G18" s="48"/>
      <c r="H18" s="46"/>
      <c r="I18" s="53"/>
      <c r="J18" s="46"/>
      <c r="K18" s="27"/>
      <c r="L18" s="27"/>
      <c r="M18" s="27" t="s">
        <v>407</v>
      </c>
      <c r="N18" s="27"/>
    </row>
    <row r="19" s="20" customFormat="1" ht="16.5" hidden="1" spans="1:14">
      <c r="A19" s="47"/>
      <c r="B19" s="49"/>
      <c r="C19" s="26"/>
      <c r="D19" s="27"/>
      <c r="E19" s="44"/>
      <c r="F19" s="27"/>
      <c r="G19" s="48"/>
      <c r="H19" s="46"/>
      <c r="I19" s="53"/>
      <c r="J19" s="46"/>
      <c r="K19" s="27"/>
      <c r="L19" s="27"/>
      <c r="M19" s="27" t="s">
        <v>407</v>
      </c>
      <c r="N19" s="27"/>
    </row>
    <row r="20" s="20" customFormat="1" ht="16.5" hidden="1" spans="1:14">
      <c r="A20" s="47"/>
      <c r="B20" s="49"/>
      <c r="C20" s="26"/>
      <c r="D20" s="27"/>
      <c r="E20" s="44"/>
      <c r="F20" s="27"/>
      <c r="G20" s="48"/>
      <c r="H20" s="46"/>
      <c r="I20" s="53"/>
      <c r="J20" s="46"/>
      <c r="K20" s="27"/>
      <c r="L20" s="27"/>
      <c r="M20" s="27" t="s">
        <v>407</v>
      </c>
      <c r="N20" s="27"/>
    </row>
    <row r="21" s="20" customFormat="1" ht="16.5" hidden="1" spans="1:14">
      <c r="A21" s="47"/>
      <c r="B21" s="49"/>
      <c r="C21" s="26"/>
      <c r="D21" s="27"/>
      <c r="E21" s="44"/>
      <c r="F21" s="27"/>
      <c r="G21" s="48"/>
      <c r="H21" s="46"/>
      <c r="I21" s="53"/>
      <c r="J21" s="46"/>
      <c r="K21" s="27"/>
      <c r="L21" s="27"/>
      <c r="M21" s="27" t="s">
        <v>407</v>
      </c>
      <c r="N21" s="27"/>
    </row>
    <row r="22" s="20" customFormat="1" ht="16.5" hidden="1" spans="1:14">
      <c r="A22" s="47"/>
      <c r="B22" s="49"/>
      <c r="C22" s="26"/>
      <c r="D22" s="27"/>
      <c r="E22" s="44"/>
      <c r="F22" s="27"/>
      <c r="G22" s="48"/>
      <c r="H22" s="46"/>
      <c r="I22" s="53"/>
      <c r="J22" s="46"/>
      <c r="K22" s="27"/>
      <c r="L22" s="27"/>
      <c r="M22" s="27" t="s">
        <v>407</v>
      </c>
      <c r="N22" s="27"/>
    </row>
    <row r="23" s="20" customFormat="1" ht="16.5" hidden="1" spans="1:14">
      <c r="A23" s="47"/>
      <c r="B23" s="49"/>
      <c r="C23" s="26"/>
      <c r="D23" s="27"/>
      <c r="E23" s="44"/>
      <c r="F23" s="27"/>
      <c r="G23" s="48"/>
      <c r="H23" s="46"/>
      <c r="I23" s="53"/>
      <c r="J23" s="46"/>
      <c r="K23" s="27"/>
      <c r="L23" s="27"/>
      <c r="M23" s="27" t="s">
        <v>407</v>
      </c>
      <c r="N23" s="27"/>
    </row>
    <row r="24" s="20" customFormat="1" ht="16.5" hidden="1" spans="1:14">
      <c r="A24" s="47"/>
      <c r="B24" s="50"/>
      <c r="C24" s="26"/>
      <c r="D24" s="27"/>
      <c r="E24" s="44"/>
      <c r="F24" s="27"/>
      <c r="G24" s="48"/>
      <c r="H24" s="46"/>
      <c r="I24" s="53"/>
      <c r="J24" s="46"/>
      <c r="K24" s="27"/>
      <c r="L24" s="27"/>
      <c r="M24" s="27" t="s">
        <v>407</v>
      </c>
      <c r="N24" s="27"/>
    </row>
    <row r="25" s="20" customFormat="1" ht="16.5" hidden="1" spans="1:14">
      <c r="A25" s="47"/>
      <c r="B25" s="50"/>
      <c r="C25" s="26"/>
      <c r="D25" s="27"/>
      <c r="E25" s="44"/>
      <c r="F25" s="27"/>
      <c r="G25" s="48"/>
      <c r="H25" s="46"/>
      <c r="I25" s="48"/>
      <c r="J25" s="46"/>
      <c r="K25" s="27"/>
      <c r="L25" s="27"/>
      <c r="M25" s="27" t="s">
        <v>407</v>
      </c>
      <c r="N25" s="27"/>
    </row>
    <row r="26" s="20" customFormat="1" ht="16.5" hidden="1" spans="1:14">
      <c r="A26" s="47"/>
      <c r="B26" s="49"/>
      <c r="C26" s="26"/>
      <c r="D26" s="27"/>
      <c r="E26" s="44"/>
      <c r="F26" s="27"/>
      <c r="G26" s="48"/>
      <c r="H26" s="46"/>
      <c r="I26" s="48"/>
      <c r="J26" s="46"/>
      <c r="K26" s="27"/>
      <c r="L26" s="27"/>
      <c r="M26" s="27" t="s">
        <v>407</v>
      </c>
      <c r="N26" s="27"/>
    </row>
    <row r="27" s="20" customFormat="1" ht="16.5" hidden="1" spans="1:14">
      <c r="A27" s="47"/>
      <c r="B27" s="49"/>
      <c r="C27" s="26"/>
      <c r="D27" s="27"/>
      <c r="E27" s="44"/>
      <c r="F27" s="27"/>
      <c r="G27" s="48"/>
      <c r="H27" s="46"/>
      <c r="I27" s="48"/>
      <c r="J27" s="46"/>
      <c r="K27" s="27"/>
      <c r="L27" s="27"/>
      <c r="M27" s="27" t="s">
        <v>407</v>
      </c>
      <c r="N27" s="27"/>
    </row>
    <row r="28" s="20" customFormat="1" ht="16.5" spans="1:14">
      <c r="A28" s="47"/>
      <c r="B28" s="51"/>
      <c r="C28" s="27"/>
      <c r="D28" s="27"/>
      <c r="E28" s="44"/>
      <c r="F28" s="27"/>
      <c r="G28" s="48"/>
      <c r="H28" s="46"/>
      <c r="I28" s="48"/>
      <c r="J28" s="46"/>
      <c r="K28" s="27"/>
      <c r="L28" s="27"/>
      <c r="M28" s="27" t="s">
        <v>407</v>
      </c>
      <c r="N28" s="27"/>
    </row>
    <row r="29" s="2" customFormat="1" ht="18.75" spans="1:14">
      <c r="A29" s="11" t="s">
        <v>389</v>
      </c>
      <c r="B29" s="12"/>
      <c r="C29" s="12"/>
      <c r="D29" s="13"/>
      <c r="E29" s="14"/>
      <c r="F29" s="52"/>
      <c r="G29" s="36"/>
      <c r="H29" s="52"/>
      <c r="I29" s="11" t="s">
        <v>433</v>
      </c>
      <c r="J29" s="12"/>
      <c r="K29" s="12"/>
      <c r="L29" s="12"/>
      <c r="M29" s="12"/>
      <c r="N29" s="19"/>
    </row>
    <row r="30" ht="53" customHeight="1" spans="1:14">
      <c r="A30" s="15" t="s">
        <v>434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</row>
  </sheetData>
  <mergeCells count="5">
    <mergeCell ref="A1:N1"/>
    <mergeCell ref="A29:D29"/>
    <mergeCell ref="E29:G29"/>
    <mergeCell ref="I29:K29"/>
    <mergeCell ref="A30:N30"/>
  </mergeCells>
  <dataValidations count="1">
    <dataValidation type="list" allowBlank="1" showInputMessage="1" showErrorMessage="1" sqref="N1 N3:N6 N7:N1048576">
      <formula1>"YES,NO"</formula1>
    </dataValidation>
  </dataValidation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H11" sqref="H11:J11"/>
    </sheetView>
  </sheetViews>
  <sheetFormatPr defaultColWidth="9" defaultRowHeight="14.25"/>
  <cols>
    <col min="1" max="1" width="10.625" customWidth="1"/>
    <col min="2" max="2" width="10" customWidth="1"/>
    <col min="3" max="3" width="12.125" style="21" customWidth="1"/>
    <col min="4" max="4" width="29.25" customWidth="1"/>
    <col min="5" max="5" width="12.125" customWidth="1"/>
    <col min="6" max="6" width="14.375" customWidth="1"/>
    <col min="7" max="7" width="13.75" customWidth="1"/>
    <col min="8" max="9" width="14" customWidth="1"/>
    <col min="10" max="10" width="11.5" customWidth="1"/>
  </cols>
  <sheetData>
    <row r="1" ht="29.25" spans="1:10">
      <c r="A1" s="3" t="s">
        <v>435</v>
      </c>
      <c r="B1" s="3"/>
      <c r="C1" s="22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392</v>
      </c>
      <c r="B2" s="5" t="s">
        <v>360</v>
      </c>
      <c r="C2" s="23" t="s">
        <v>356</v>
      </c>
      <c r="D2" s="5" t="s">
        <v>357</v>
      </c>
      <c r="E2" s="5" t="s">
        <v>358</v>
      </c>
      <c r="F2" s="5" t="s">
        <v>359</v>
      </c>
      <c r="G2" s="4" t="s">
        <v>436</v>
      </c>
      <c r="H2" s="4" t="s">
        <v>437</v>
      </c>
      <c r="I2" s="4" t="s">
        <v>438</v>
      </c>
      <c r="J2" s="4" t="s">
        <v>439</v>
      </c>
      <c r="K2" s="5" t="s">
        <v>398</v>
      </c>
      <c r="L2" s="5" t="s">
        <v>369</v>
      </c>
    </row>
    <row r="3" s="20" customFormat="1" ht="16.5" spans="1:12">
      <c r="A3" s="24"/>
      <c r="B3" s="24"/>
      <c r="C3" s="25"/>
      <c r="D3" s="26"/>
      <c r="E3" s="27"/>
      <c r="F3" s="28"/>
      <c r="G3" s="27"/>
      <c r="H3" s="27"/>
      <c r="I3" s="27"/>
      <c r="J3" s="27"/>
      <c r="K3" s="27"/>
      <c r="L3" s="27"/>
    </row>
    <row r="4" s="20" customFormat="1" ht="16.5" spans="1:12">
      <c r="A4" s="29"/>
      <c r="B4" s="29"/>
      <c r="C4" s="25"/>
      <c r="D4" s="26"/>
      <c r="E4" s="27"/>
      <c r="F4" s="28"/>
      <c r="G4" s="27"/>
      <c r="H4" s="27"/>
      <c r="I4" s="27"/>
      <c r="J4" s="27"/>
      <c r="K4" s="27"/>
      <c r="L4" s="27"/>
    </row>
    <row r="5" s="20" customFormat="1" ht="16.5" spans="1:12">
      <c r="A5" s="29"/>
      <c r="B5" s="29"/>
      <c r="C5" s="25"/>
      <c r="D5" s="26"/>
      <c r="E5" s="27"/>
      <c r="F5" s="28"/>
      <c r="G5" s="27"/>
      <c r="H5" s="27"/>
      <c r="I5" s="27"/>
      <c r="J5" s="27"/>
      <c r="K5" s="27"/>
      <c r="L5" s="27"/>
    </row>
    <row r="6" s="20" customFormat="1" ht="16.5" spans="1:12">
      <c r="A6" s="30"/>
      <c r="B6" s="30"/>
      <c r="C6" s="25"/>
      <c r="D6" s="26"/>
      <c r="E6" s="27"/>
      <c r="F6" s="28"/>
      <c r="G6" s="27"/>
      <c r="H6" s="27"/>
      <c r="I6" s="27"/>
      <c r="J6" s="27"/>
      <c r="K6" s="27"/>
      <c r="L6" s="27"/>
    </row>
    <row r="7" s="20" customFormat="1" ht="16.5" spans="1:12">
      <c r="A7" s="31"/>
      <c r="B7" s="32"/>
      <c r="C7" s="33"/>
      <c r="D7" s="32"/>
      <c r="E7" s="32"/>
      <c r="F7" s="32"/>
      <c r="G7" s="32"/>
      <c r="H7" s="32"/>
      <c r="I7" s="32"/>
      <c r="J7" s="32"/>
      <c r="K7" s="32"/>
      <c r="L7" s="32"/>
    </row>
    <row r="8" ht="16.5" spans="1:12">
      <c r="A8" s="31"/>
      <c r="B8" s="9"/>
      <c r="C8" s="34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34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34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8.75" spans="1:12">
      <c r="A11" s="11" t="s">
        <v>389</v>
      </c>
      <c r="B11" s="12"/>
      <c r="C11" s="35"/>
      <c r="D11" s="12"/>
      <c r="E11" s="13"/>
      <c r="F11" s="14"/>
      <c r="G11" s="36"/>
      <c r="H11" s="11" t="s">
        <v>433</v>
      </c>
      <c r="I11" s="12"/>
      <c r="J11" s="12"/>
      <c r="K11" s="12"/>
      <c r="L11" s="19"/>
    </row>
    <row r="12" ht="69" customHeight="1" spans="1:12">
      <c r="A12" s="15" t="s">
        <v>440</v>
      </c>
      <c r="B12" s="15"/>
      <c r="C12" s="37"/>
      <c r="D12" s="16"/>
      <c r="E12" s="16"/>
      <c r="F12" s="16"/>
      <c r="G12" s="16"/>
      <c r="H12" s="16"/>
      <c r="I12" s="16"/>
      <c r="J12" s="16"/>
      <c r="K12" s="16"/>
      <c r="L12" s="16"/>
    </row>
  </sheetData>
  <mergeCells count="7">
    <mergeCell ref="A1:J1"/>
    <mergeCell ref="A11:E11"/>
    <mergeCell ref="F11:G11"/>
    <mergeCell ref="H11:J11"/>
    <mergeCell ref="A12:L12"/>
    <mergeCell ref="A3:A6"/>
    <mergeCell ref="B3:B6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F22" sqref="F22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441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355</v>
      </c>
      <c r="B2" s="5" t="s">
        <v>360</v>
      </c>
      <c r="C2" s="5" t="s">
        <v>399</v>
      </c>
      <c r="D2" s="5" t="s">
        <v>358</v>
      </c>
      <c r="E2" s="5" t="s">
        <v>359</v>
      </c>
      <c r="F2" s="4" t="s">
        <v>442</v>
      </c>
      <c r="G2" s="4" t="s">
        <v>382</v>
      </c>
      <c r="H2" s="6" t="s">
        <v>383</v>
      </c>
      <c r="I2" s="17" t="s">
        <v>385</v>
      </c>
    </row>
    <row r="3" s="1" customFormat="1" ht="16.5" spans="1:9">
      <c r="A3" s="4"/>
      <c r="B3" s="7"/>
      <c r="C3" s="7"/>
      <c r="D3" s="7"/>
      <c r="E3" s="7"/>
      <c r="F3" s="4" t="s">
        <v>443</v>
      </c>
      <c r="G3" s="4" t="s">
        <v>386</v>
      </c>
      <c r="H3" s="8"/>
      <c r="I3" s="18"/>
    </row>
    <row r="4" spans="1:9">
      <c r="A4" s="9"/>
      <c r="B4" s="9"/>
      <c r="C4" s="10"/>
      <c r="D4" s="10"/>
      <c r="E4" s="10"/>
      <c r="F4" s="10"/>
      <c r="G4" s="10"/>
      <c r="H4" s="10"/>
      <c r="I4" s="10"/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1" t="s">
        <v>389</v>
      </c>
      <c r="B12" s="12"/>
      <c r="C12" s="12"/>
      <c r="D12" s="13"/>
      <c r="E12" s="14"/>
      <c r="F12" s="11" t="s">
        <v>433</v>
      </c>
      <c r="G12" s="12"/>
      <c r="H12" s="13"/>
      <c r="I12" s="19"/>
    </row>
    <row r="13" ht="16.5" spans="1:9">
      <c r="A13" s="15" t="s">
        <v>444</v>
      </c>
      <c r="B13" s="15"/>
      <c r="C13" s="16"/>
      <c r="D13" s="16"/>
      <c r="E13" s="16"/>
      <c r="F13" s="16"/>
      <c r="G13" s="16"/>
      <c r="H13" s="16"/>
      <c r="I13" s="1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A10" sqref="$A10:$XFD10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63" t="s">
        <v>35</v>
      </c>
      <c r="C2" s="464"/>
      <c r="D2" s="464"/>
      <c r="E2" s="464"/>
      <c r="F2" s="464"/>
      <c r="G2" s="464"/>
      <c r="H2" s="464"/>
      <c r="I2" s="478"/>
    </row>
    <row r="3" ht="27.95" customHeight="1" spans="2:9">
      <c r="B3" s="465"/>
      <c r="C3" s="466"/>
      <c r="D3" s="467" t="s">
        <v>36</v>
      </c>
      <c r="E3" s="468"/>
      <c r="F3" s="469" t="s">
        <v>37</v>
      </c>
      <c r="G3" s="470"/>
      <c r="H3" s="467" t="s">
        <v>38</v>
      </c>
      <c r="I3" s="479"/>
    </row>
    <row r="4" ht="27.95" customHeight="1" spans="2:9">
      <c r="B4" s="465" t="s">
        <v>39</v>
      </c>
      <c r="C4" s="466" t="s">
        <v>40</v>
      </c>
      <c r="D4" s="466" t="s">
        <v>41</v>
      </c>
      <c r="E4" s="466" t="s">
        <v>42</v>
      </c>
      <c r="F4" s="471" t="s">
        <v>41</v>
      </c>
      <c r="G4" s="471" t="s">
        <v>42</v>
      </c>
      <c r="H4" s="466" t="s">
        <v>41</v>
      </c>
      <c r="I4" s="480" t="s">
        <v>42</v>
      </c>
    </row>
    <row r="5" ht="27.95" customHeight="1" spans="2:9">
      <c r="B5" s="472" t="s">
        <v>43</v>
      </c>
      <c r="C5" s="9">
        <v>13</v>
      </c>
      <c r="D5" s="9">
        <v>0</v>
      </c>
      <c r="E5" s="9">
        <v>1</v>
      </c>
      <c r="F5" s="473">
        <v>0</v>
      </c>
      <c r="G5" s="473">
        <v>1</v>
      </c>
      <c r="H5" s="9">
        <v>1</v>
      </c>
      <c r="I5" s="481">
        <v>2</v>
      </c>
    </row>
    <row r="6" ht="27.95" customHeight="1" spans="2:9">
      <c r="B6" s="472" t="s">
        <v>44</v>
      </c>
      <c r="C6" s="9">
        <v>20</v>
      </c>
      <c r="D6" s="9">
        <v>0</v>
      </c>
      <c r="E6" s="9">
        <v>1</v>
      </c>
      <c r="F6" s="473">
        <v>1</v>
      </c>
      <c r="G6" s="473">
        <v>2</v>
      </c>
      <c r="H6" s="9">
        <v>2</v>
      </c>
      <c r="I6" s="481">
        <v>3</v>
      </c>
    </row>
    <row r="7" ht="27.95" customHeight="1" spans="2:9">
      <c r="B7" s="472" t="s">
        <v>45</v>
      </c>
      <c r="C7" s="9">
        <v>32</v>
      </c>
      <c r="D7" s="9">
        <v>0</v>
      </c>
      <c r="E7" s="9">
        <v>1</v>
      </c>
      <c r="F7" s="473">
        <v>2</v>
      </c>
      <c r="G7" s="473">
        <v>3</v>
      </c>
      <c r="H7" s="9">
        <v>3</v>
      </c>
      <c r="I7" s="481">
        <v>4</v>
      </c>
    </row>
    <row r="8" ht="27.95" customHeight="1" spans="2:9">
      <c r="B8" s="472" t="s">
        <v>46</v>
      </c>
      <c r="C8" s="9">
        <v>50</v>
      </c>
      <c r="D8" s="9">
        <v>1</v>
      </c>
      <c r="E8" s="9">
        <v>2</v>
      </c>
      <c r="F8" s="473">
        <v>3</v>
      </c>
      <c r="G8" s="473">
        <v>4</v>
      </c>
      <c r="H8" s="9">
        <v>5</v>
      </c>
      <c r="I8" s="481">
        <v>6</v>
      </c>
    </row>
    <row r="9" ht="27.95" customHeight="1" spans="2:9">
      <c r="B9" s="472" t="s">
        <v>47</v>
      </c>
      <c r="C9" s="9">
        <v>80</v>
      </c>
      <c r="D9" s="9">
        <v>2</v>
      </c>
      <c r="E9" s="9">
        <v>3</v>
      </c>
      <c r="F9" s="473">
        <v>5</v>
      </c>
      <c r="G9" s="473">
        <v>6</v>
      </c>
      <c r="H9" s="9">
        <v>7</v>
      </c>
      <c r="I9" s="481">
        <v>8</v>
      </c>
    </row>
    <row r="10" ht="27.95" customHeight="1" spans="2:9">
      <c r="B10" s="472" t="s">
        <v>48</v>
      </c>
      <c r="C10" s="9">
        <v>125</v>
      </c>
      <c r="D10" s="9">
        <v>3</v>
      </c>
      <c r="E10" s="9">
        <v>4</v>
      </c>
      <c r="F10" s="473">
        <v>7</v>
      </c>
      <c r="G10" s="473">
        <v>8</v>
      </c>
      <c r="H10" s="9">
        <v>10</v>
      </c>
      <c r="I10" s="481">
        <v>11</v>
      </c>
    </row>
    <row r="11" ht="27.95" customHeight="1" spans="2:9">
      <c r="B11" s="472" t="s">
        <v>49</v>
      </c>
      <c r="C11" s="9">
        <v>200</v>
      </c>
      <c r="D11" s="9">
        <v>5</v>
      </c>
      <c r="E11" s="9">
        <v>6</v>
      </c>
      <c r="F11" s="473">
        <v>10</v>
      </c>
      <c r="G11" s="473">
        <v>11</v>
      </c>
      <c r="H11" s="9">
        <v>14</v>
      </c>
      <c r="I11" s="481">
        <v>15</v>
      </c>
    </row>
    <row r="12" ht="27.95" customHeight="1" spans="2:9">
      <c r="B12" s="474" t="s">
        <v>50</v>
      </c>
      <c r="C12" s="475">
        <v>315</v>
      </c>
      <c r="D12" s="475">
        <v>7</v>
      </c>
      <c r="E12" s="475">
        <v>8</v>
      </c>
      <c r="F12" s="476">
        <v>14</v>
      </c>
      <c r="G12" s="476">
        <v>15</v>
      </c>
      <c r="H12" s="475">
        <v>21</v>
      </c>
      <c r="I12" s="482">
        <v>22</v>
      </c>
    </row>
    <row r="14" spans="2:4">
      <c r="B14" s="477" t="s">
        <v>51</v>
      </c>
      <c r="C14" s="477"/>
      <c r="D14" s="477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workbookViewId="0">
      <selection activeCell="A3" sqref="A3:G8"/>
    </sheetView>
  </sheetViews>
  <sheetFormatPr defaultColWidth="10.375" defaultRowHeight="16.5" customHeight="1"/>
  <cols>
    <col min="1" max="1" width="11.125" style="276" customWidth="1"/>
    <col min="2" max="6" width="10.375" style="276"/>
    <col min="7" max="7" width="11.75" style="276" customWidth="1"/>
    <col min="8" max="9" width="10.375" style="276"/>
    <col min="10" max="10" width="8.875" style="276" customWidth="1"/>
    <col min="11" max="11" width="12" style="276" customWidth="1"/>
    <col min="12" max="16384" width="10.375" style="276"/>
  </cols>
  <sheetData>
    <row r="1" ht="21" spans="1:11">
      <c r="A1" s="390" t="s">
        <v>52</v>
      </c>
      <c r="B1" s="390"/>
      <c r="C1" s="390"/>
      <c r="D1" s="390"/>
      <c r="E1" s="390"/>
      <c r="F1" s="390"/>
      <c r="G1" s="390"/>
      <c r="H1" s="390"/>
      <c r="I1" s="390"/>
      <c r="J1" s="390"/>
      <c r="K1" s="390"/>
    </row>
    <row r="2" ht="15" spans="1:11">
      <c r="A2" s="278" t="s">
        <v>53</v>
      </c>
      <c r="B2" s="279" t="s">
        <v>54</v>
      </c>
      <c r="C2" s="279"/>
      <c r="D2" s="280" t="s">
        <v>55</v>
      </c>
      <c r="E2" s="280"/>
      <c r="F2" s="279" t="s">
        <v>56</v>
      </c>
      <c r="G2" s="279"/>
      <c r="H2" s="281" t="s">
        <v>57</v>
      </c>
      <c r="I2" s="356" t="s">
        <v>58</v>
      </c>
      <c r="J2" s="356"/>
      <c r="K2" s="357"/>
    </row>
    <row r="3" ht="14.25" spans="1:11">
      <c r="A3" s="282" t="s">
        <v>59</v>
      </c>
      <c r="B3" s="283"/>
      <c r="C3" s="284"/>
      <c r="D3" s="285" t="s">
        <v>60</v>
      </c>
      <c r="E3" s="286"/>
      <c r="F3" s="286"/>
      <c r="G3" s="287"/>
      <c r="H3" s="391" t="s">
        <v>61</v>
      </c>
      <c r="I3" s="438"/>
      <c r="J3" s="438"/>
      <c r="K3" s="439"/>
    </row>
    <row r="4" ht="14.25" spans="1:11">
      <c r="A4" s="288" t="s">
        <v>62</v>
      </c>
      <c r="B4" s="289" t="s">
        <v>63</v>
      </c>
      <c r="C4" s="290"/>
      <c r="D4" s="288" t="s">
        <v>64</v>
      </c>
      <c r="E4" s="291"/>
      <c r="F4" s="292" t="s">
        <v>65</v>
      </c>
      <c r="G4" s="293"/>
      <c r="H4" s="329" t="s">
        <v>66</v>
      </c>
      <c r="I4" s="440"/>
      <c r="J4" s="330" t="s">
        <v>67</v>
      </c>
      <c r="K4" s="367" t="s">
        <v>68</v>
      </c>
    </row>
    <row r="5" ht="14.25" spans="1:11">
      <c r="A5" s="294" t="s">
        <v>69</v>
      </c>
      <c r="B5" s="289" t="s">
        <v>70</v>
      </c>
      <c r="C5" s="290"/>
      <c r="D5" s="288" t="s">
        <v>71</v>
      </c>
      <c r="E5" s="291"/>
      <c r="F5" s="292" t="s">
        <v>72</v>
      </c>
      <c r="G5" s="293"/>
      <c r="H5" s="329" t="s">
        <v>73</v>
      </c>
      <c r="I5" s="440"/>
      <c r="J5" s="330" t="s">
        <v>67</v>
      </c>
      <c r="K5" s="367" t="s">
        <v>68</v>
      </c>
    </row>
    <row r="6" ht="14.25" spans="1:11">
      <c r="A6" s="288" t="s">
        <v>74</v>
      </c>
      <c r="B6" s="295">
        <v>4</v>
      </c>
      <c r="C6" s="296">
        <v>6</v>
      </c>
      <c r="D6" s="294" t="s">
        <v>75</v>
      </c>
      <c r="E6" s="297"/>
      <c r="F6" s="298" t="s">
        <v>76</v>
      </c>
      <c r="G6" s="299"/>
      <c r="H6" s="329" t="s">
        <v>77</v>
      </c>
      <c r="I6" s="440"/>
      <c r="J6" s="330" t="s">
        <v>67</v>
      </c>
      <c r="K6" s="367" t="s">
        <v>68</v>
      </c>
    </row>
    <row r="7" ht="14.25" spans="1:11">
      <c r="A7" s="288" t="s">
        <v>78</v>
      </c>
      <c r="B7" s="301">
        <v>8654</v>
      </c>
      <c r="C7" s="302"/>
      <c r="D7" s="294" t="s">
        <v>79</v>
      </c>
      <c r="E7" s="303"/>
      <c r="F7" s="298" t="s">
        <v>80</v>
      </c>
      <c r="G7" s="299"/>
      <c r="H7" s="329" t="s">
        <v>81</v>
      </c>
      <c r="I7" s="440"/>
      <c r="J7" s="330" t="s">
        <v>67</v>
      </c>
      <c r="K7" s="367" t="s">
        <v>68</v>
      </c>
    </row>
    <row r="8" ht="15" spans="1:11">
      <c r="A8" s="305" t="s">
        <v>82</v>
      </c>
      <c r="B8" s="306"/>
      <c r="C8" s="307"/>
      <c r="D8" s="308" t="s">
        <v>83</v>
      </c>
      <c r="E8" s="309"/>
      <c r="F8" s="298" t="s">
        <v>80</v>
      </c>
      <c r="G8" s="299"/>
      <c r="H8" s="392" t="s">
        <v>84</v>
      </c>
      <c r="I8" s="441"/>
      <c r="J8" s="442" t="s">
        <v>67</v>
      </c>
      <c r="K8" s="443" t="s">
        <v>68</v>
      </c>
    </row>
    <row r="9" ht="15" spans="1:11">
      <c r="A9" s="393" t="s">
        <v>85</v>
      </c>
      <c r="B9" s="394"/>
      <c r="C9" s="394"/>
      <c r="D9" s="394"/>
      <c r="E9" s="394"/>
      <c r="F9" s="394"/>
      <c r="G9" s="394"/>
      <c r="H9" s="394"/>
      <c r="I9" s="394"/>
      <c r="J9" s="394"/>
      <c r="K9" s="444"/>
    </row>
    <row r="10" ht="15" spans="1:11">
      <c r="A10" s="395" t="s">
        <v>86</v>
      </c>
      <c r="B10" s="396"/>
      <c r="C10" s="396"/>
      <c r="D10" s="396"/>
      <c r="E10" s="396"/>
      <c r="F10" s="396"/>
      <c r="G10" s="396"/>
      <c r="H10" s="396"/>
      <c r="I10" s="396"/>
      <c r="J10" s="396"/>
      <c r="K10" s="445"/>
    </row>
    <row r="11" ht="14.25" spans="1:11">
      <c r="A11" s="397" t="s">
        <v>87</v>
      </c>
      <c r="B11" s="398" t="s">
        <v>88</v>
      </c>
      <c r="C11" s="399" t="s">
        <v>89</v>
      </c>
      <c r="D11" s="400"/>
      <c r="E11" s="401" t="s">
        <v>90</v>
      </c>
      <c r="F11" s="398" t="s">
        <v>88</v>
      </c>
      <c r="G11" s="399" t="s">
        <v>89</v>
      </c>
      <c r="H11" s="399" t="s">
        <v>91</v>
      </c>
      <c r="I11" s="401" t="s">
        <v>92</v>
      </c>
      <c r="J11" s="398" t="s">
        <v>88</v>
      </c>
      <c r="K11" s="446" t="s">
        <v>89</v>
      </c>
    </row>
    <row r="12" ht="14.25" spans="1:11">
      <c r="A12" s="294" t="s">
        <v>93</v>
      </c>
      <c r="B12" s="318" t="s">
        <v>88</v>
      </c>
      <c r="C12" s="289" t="s">
        <v>89</v>
      </c>
      <c r="D12" s="303"/>
      <c r="E12" s="297" t="s">
        <v>94</v>
      </c>
      <c r="F12" s="318" t="s">
        <v>88</v>
      </c>
      <c r="G12" s="289" t="s">
        <v>89</v>
      </c>
      <c r="H12" s="289" t="s">
        <v>91</v>
      </c>
      <c r="I12" s="297" t="s">
        <v>95</v>
      </c>
      <c r="J12" s="318" t="s">
        <v>88</v>
      </c>
      <c r="K12" s="290" t="s">
        <v>89</v>
      </c>
    </row>
    <row r="13" ht="14.25" spans="1:11">
      <c r="A13" s="294" t="s">
        <v>96</v>
      </c>
      <c r="B13" s="318" t="s">
        <v>88</v>
      </c>
      <c r="C13" s="289" t="s">
        <v>89</v>
      </c>
      <c r="D13" s="303"/>
      <c r="E13" s="297" t="s">
        <v>97</v>
      </c>
      <c r="F13" s="289" t="s">
        <v>98</v>
      </c>
      <c r="G13" s="289" t="s">
        <v>99</v>
      </c>
      <c r="H13" s="289" t="s">
        <v>91</v>
      </c>
      <c r="I13" s="297" t="s">
        <v>100</v>
      </c>
      <c r="J13" s="318" t="s">
        <v>88</v>
      </c>
      <c r="K13" s="290" t="s">
        <v>89</v>
      </c>
    </row>
    <row r="14" ht="15" spans="1:11">
      <c r="A14" s="308" t="s">
        <v>101</v>
      </c>
      <c r="B14" s="309"/>
      <c r="C14" s="309"/>
      <c r="D14" s="309"/>
      <c r="E14" s="309"/>
      <c r="F14" s="309"/>
      <c r="G14" s="309"/>
      <c r="H14" s="309"/>
      <c r="I14" s="309"/>
      <c r="J14" s="309"/>
      <c r="K14" s="359"/>
    </row>
    <row r="15" ht="15" spans="1:11">
      <c r="A15" s="395" t="s">
        <v>102</v>
      </c>
      <c r="B15" s="396"/>
      <c r="C15" s="396"/>
      <c r="D15" s="396"/>
      <c r="E15" s="396"/>
      <c r="F15" s="396"/>
      <c r="G15" s="396"/>
      <c r="H15" s="396"/>
      <c r="I15" s="396"/>
      <c r="J15" s="396"/>
      <c r="K15" s="445"/>
    </row>
    <row r="16" ht="14.25" spans="1:11">
      <c r="A16" s="402" t="s">
        <v>103</v>
      </c>
      <c r="B16" s="399" t="s">
        <v>98</v>
      </c>
      <c r="C16" s="399" t="s">
        <v>99</v>
      </c>
      <c r="D16" s="403"/>
      <c r="E16" s="404" t="s">
        <v>104</v>
      </c>
      <c r="F16" s="399" t="s">
        <v>98</v>
      </c>
      <c r="G16" s="399" t="s">
        <v>99</v>
      </c>
      <c r="H16" s="405"/>
      <c r="I16" s="404" t="s">
        <v>105</v>
      </c>
      <c r="J16" s="399" t="s">
        <v>98</v>
      </c>
      <c r="K16" s="446" t="s">
        <v>99</v>
      </c>
    </row>
    <row r="17" customHeight="1" spans="1:22">
      <c r="A17" s="300" t="s">
        <v>106</v>
      </c>
      <c r="B17" s="289" t="s">
        <v>98</v>
      </c>
      <c r="C17" s="289" t="s">
        <v>99</v>
      </c>
      <c r="D17" s="406"/>
      <c r="E17" s="333" t="s">
        <v>107</v>
      </c>
      <c r="F17" s="289" t="s">
        <v>98</v>
      </c>
      <c r="G17" s="289" t="s">
        <v>99</v>
      </c>
      <c r="H17" s="407"/>
      <c r="I17" s="333" t="s">
        <v>108</v>
      </c>
      <c r="J17" s="289" t="s">
        <v>98</v>
      </c>
      <c r="K17" s="290" t="s">
        <v>99</v>
      </c>
      <c r="L17" s="447"/>
      <c r="M17" s="447"/>
      <c r="N17" s="447"/>
      <c r="O17" s="447"/>
      <c r="P17" s="447"/>
      <c r="Q17" s="447"/>
      <c r="R17" s="447"/>
      <c r="S17" s="447"/>
      <c r="T17" s="447"/>
      <c r="U17" s="447"/>
      <c r="V17" s="447"/>
    </row>
    <row r="18" ht="18" customHeight="1" spans="1:11">
      <c r="A18" s="408" t="s">
        <v>109</v>
      </c>
      <c r="B18" s="409"/>
      <c r="C18" s="409"/>
      <c r="D18" s="409"/>
      <c r="E18" s="409"/>
      <c r="F18" s="409"/>
      <c r="G18" s="409"/>
      <c r="H18" s="409"/>
      <c r="I18" s="409"/>
      <c r="J18" s="409"/>
      <c r="K18" s="448"/>
    </row>
    <row r="19" s="389" customFormat="1" ht="18" customHeight="1" spans="1:11">
      <c r="A19" s="395" t="s">
        <v>110</v>
      </c>
      <c r="B19" s="396"/>
      <c r="C19" s="396"/>
      <c r="D19" s="396"/>
      <c r="E19" s="396"/>
      <c r="F19" s="396"/>
      <c r="G19" s="396"/>
      <c r="H19" s="396"/>
      <c r="I19" s="396"/>
      <c r="J19" s="396"/>
      <c r="K19" s="445"/>
    </row>
    <row r="20" customHeight="1" spans="1:11">
      <c r="A20" s="410" t="s">
        <v>111</v>
      </c>
      <c r="B20" s="411"/>
      <c r="C20" s="411"/>
      <c r="D20" s="411"/>
      <c r="E20" s="411"/>
      <c r="F20" s="411"/>
      <c r="G20" s="411"/>
      <c r="H20" s="411"/>
      <c r="I20" s="411"/>
      <c r="J20" s="411"/>
      <c r="K20" s="449"/>
    </row>
    <row r="21" ht="21.75" customHeight="1" spans="1:11">
      <c r="A21" s="412" t="s">
        <v>112</v>
      </c>
      <c r="B21" s="333" t="s">
        <v>113</v>
      </c>
      <c r="C21" s="333" t="s">
        <v>114</v>
      </c>
      <c r="D21" s="333" t="s">
        <v>115</v>
      </c>
      <c r="E21" s="333" t="s">
        <v>116</v>
      </c>
      <c r="F21" s="333" t="s">
        <v>117</v>
      </c>
      <c r="G21" s="333" t="s">
        <v>118</v>
      </c>
      <c r="H21" s="333" t="s">
        <v>119</v>
      </c>
      <c r="I21" s="333" t="s">
        <v>120</v>
      </c>
      <c r="J21" s="333" t="s">
        <v>121</v>
      </c>
      <c r="K21" s="369" t="s">
        <v>122</v>
      </c>
    </row>
    <row r="22" customHeight="1" spans="1:11">
      <c r="A22" s="304" t="s">
        <v>123</v>
      </c>
      <c r="B22" s="413"/>
      <c r="C22" s="413"/>
      <c r="D22" s="413">
        <v>1</v>
      </c>
      <c r="E22" s="413">
        <v>1</v>
      </c>
      <c r="F22" s="413">
        <v>1</v>
      </c>
      <c r="G22" s="413">
        <v>1</v>
      </c>
      <c r="H22" s="413">
        <v>1</v>
      </c>
      <c r="I22" s="413">
        <v>1</v>
      </c>
      <c r="J22" s="413"/>
      <c r="K22" s="450"/>
    </row>
    <row r="23" customHeight="1" spans="1:11">
      <c r="A23" s="304" t="s">
        <v>124</v>
      </c>
      <c r="B23" s="413"/>
      <c r="C23" s="413"/>
      <c r="D23" s="413">
        <v>1</v>
      </c>
      <c r="E23" s="413">
        <v>1</v>
      </c>
      <c r="F23" s="413">
        <v>1</v>
      </c>
      <c r="G23" s="413">
        <v>1</v>
      </c>
      <c r="H23" s="413">
        <v>1</v>
      </c>
      <c r="I23" s="413">
        <v>1</v>
      </c>
      <c r="J23" s="413"/>
      <c r="K23" s="451"/>
    </row>
    <row r="24" customHeight="1" spans="1:11">
      <c r="A24" s="304" t="s">
        <v>125</v>
      </c>
      <c r="B24" s="413"/>
      <c r="C24" s="413"/>
      <c r="D24" s="413">
        <v>1</v>
      </c>
      <c r="E24" s="413">
        <v>1</v>
      </c>
      <c r="F24" s="413">
        <v>1</v>
      </c>
      <c r="G24" s="413">
        <v>1</v>
      </c>
      <c r="H24" s="413">
        <v>1</v>
      </c>
      <c r="I24" s="413">
        <v>1</v>
      </c>
      <c r="J24" s="413"/>
      <c r="K24" s="451"/>
    </row>
    <row r="25" customHeight="1" spans="1:11">
      <c r="A25" s="304" t="s">
        <v>126</v>
      </c>
      <c r="B25" s="413"/>
      <c r="C25" s="413"/>
      <c r="D25" s="413">
        <v>1</v>
      </c>
      <c r="E25" s="413">
        <v>1</v>
      </c>
      <c r="F25" s="413">
        <v>1</v>
      </c>
      <c r="G25" s="413">
        <v>1</v>
      </c>
      <c r="H25" s="413">
        <v>1</v>
      </c>
      <c r="I25" s="413">
        <v>1</v>
      </c>
      <c r="J25" s="413"/>
      <c r="K25" s="451"/>
    </row>
    <row r="26" customHeight="1" spans="1:11">
      <c r="A26" s="304"/>
      <c r="B26" s="413"/>
      <c r="C26" s="413"/>
      <c r="D26" s="413"/>
      <c r="E26" s="413"/>
      <c r="F26" s="413"/>
      <c r="G26" s="413"/>
      <c r="H26" s="413"/>
      <c r="I26" s="413"/>
      <c r="J26" s="413"/>
      <c r="K26" s="451"/>
    </row>
    <row r="27" customHeight="1" spans="1:11">
      <c r="A27" s="304"/>
      <c r="B27" s="413"/>
      <c r="C27" s="413"/>
      <c r="D27" s="413"/>
      <c r="E27" s="413"/>
      <c r="F27" s="413"/>
      <c r="G27" s="413"/>
      <c r="H27" s="413"/>
      <c r="I27" s="413"/>
      <c r="J27" s="413"/>
      <c r="K27" s="452"/>
    </row>
    <row r="28" customHeight="1" spans="1:11">
      <c r="A28" s="304"/>
      <c r="B28" s="413"/>
      <c r="C28" s="413"/>
      <c r="D28" s="413"/>
      <c r="E28" s="413"/>
      <c r="F28" s="413"/>
      <c r="G28" s="413"/>
      <c r="H28" s="413"/>
      <c r="I28" s="413"/>
      <c r="J28" s="413"/>
      <c r="K28" s="452"/>
    </row>
    <row r="29" ht="18" customHeight="1" spans="1:11">
      <c r="A29" s="414" t="s">
        <v>127</v>
      </c>
      <c r="B29" s="415"/>
      <c r="C29" s="415"/>
      <c r="D29" s="415"/>
      <c r="E29" s="415"/>
      <c r="F29" s="415"/>
      <c r="G29" s="415"/>
      <c r="H29" s="415"/>
      <c r="I29" s="415"/>
      <c r="J29" s="415"/>
      <c r="K29" s="453"/>
    </row>
    <row r="30" ht="18.75" customHeight="1" spans="1:11">
      <c r="A30" s="416" t="s">
        <v>128</v>
      </c>
      <c r="B30" s="417"/>
      <c r="C30" s="417"/>
      <c r="D30" s="417"/>
      <c r="E30" s="417"/>
      <c r="F30" s="417"/>
      <c r="G30" s="417"/>
      <c r="H30" s="417"/>
      <c r="I30" s="417"/>
      <c r="J30" s="417"/>
      <c r="K30" s="454"/>
    </row>
    <row r="31" ht="18.75" customHeight="1" spans="1:11">
      <c r="A31" s="418"/>
      <c r="B31" s="419"/>
      <c r="C31" s="419"/>
      <c r="D31" s="419"/>
      <c r="E31" s="419"/>
      <c r="F31" s="419"/>
      <c r="G31" s="419"/>
      <c r="H31" s="419"/>
      <c r="I31" s="419"/>
      <c r="J31" s="419"/>
      <c r="K31" s="455"/>
    </row>
    <row r="32" ht="18" customHeight="1" spans="1:11">
      <c r="A32" s="414" t="s">
        <v>129</v>
      </c>
      <c r="B32" s="415"/>
      <c r="C32" s="415"/>
      <c r="D32" s="415"/>
      <c r="E32" s="415"/>
      <c r="F32" s="415"/>
      <c r="G32" s="415"/>
      <c r="H32" s="415"/>
      <c r="I32" s="415"/>
      <c r="J32" s="415"/>
      <c r="K32" s="453"/>
    </row>
    <row r="33" ht="14.25" spans="1:11">
      <c r="A33" s="420" t="s">
        <v>130</v>
      </c>
      <c r="B33" s="421"/>
      <c r="C33" s="421"/>
      <c r="D33" s="421"/>
      <c r="E33" s="421"/>
      <c r="F33" s="421"/>
      <c r="G33" s="421"/>
      <c r="H33" s="421"/>
      <c r="I33" s="421"/>
      <c r="J33" s="421"/>
      <c r="K33" s="456"/>
    </row>
    <row r="34" ht="15" spans="1:11">
      <c r="A34" s="196" t="s">
        <v>131</v>
      </c>
      <c r="B34" s="198"/>
      <c r="C34" s="289" t="s">
        <v>67</v>
      </c>
      <c r="D34" s="289" t="s">
        <v>68</v>
      </c>
      <c r="E34" s="422" t="s">
        <v>132</v>
      </c>
      <c r="F34" s="423"/>
      <c r="G34" s="423"/>
      <c r="H34" s="423"/>
      <c r="I34" s="423"/>
      <c r="J34" s="423"/>
      <c r="K34" s="457"/>
    </row>
    <row r="35" ht="15" spans="1:11">
      <c r="A35" s="424" t="s">
        <v>133</v>
      </c>
      <c r="B35" s="424"/>
      <c r="C35" s="424"/>
      <c r="D35" s="424"/>
      <c r="E35" s="424"/>
      <c r="F35" s="424"/>
      <c r="G35" s="424"/>
      <c r="H35" s="424"/>
      <c r="I35" s="424"/>
      <c r="J35" s="424"/>
      <c r="K35" s="424"/>
    </row>
    <row r="36" ht="14.25" spans="1:11">
      <c r="A36" s="425" t="s">
        <v>134</v>
      </c>
      <c r="B36" s="426"/>
      <c r="C36" s="426"/>
      <c r="D36" s="426"/>
      <c r="E36" s="426"/>
      <c r="F36" s="426"/>
      <c r="G36" s="426"/>
      <c r="H36" s="426"/>
      <c r="I36" s="426"/>
      <c r="J36" s="426"/>
      <c r="K36" s="458"/>
    </row>
    <row r="37" ht="14.25" spans="1:11">
      <c r="A37" s="340" t="s">
        <v>135</v>
      </c>
      <c r="B37" s="341"/>
      <c r="C37" s="341"/>
      <c r="D37" s="341"/>
      <c r="E37" s="341"/>
      <c r="F37" s="341"/>
      <c r="G37" s="341"/>
      <c r="H37" s="341"/>
      <c r="I37" s="341"/>
      <c r="J37" s="341"/>
      <c r="K37" s="372"/>
    </row>
    <row r="38" ht="14.25" spans="1:11">
      <c r="A38" s="340" t="s">
        <v>136</v>
      </c>
      <c r="B38" s="341"/>
      <c r="C38" s="341"/>
      <c r="D38" s="341"/>
      <c r="E38" s="341"/>
      <c r="F38" s="341"/>
      <c r="G38" s="341"/>
      <c r="H38" s="341"/>
      <c r="I38" s="341"/>
      <c r="J38" s="341"/>
      <c r="K38" s="372"/>
    </row>
    <row r="39" ht="14.25" spans="1:11">
      <c r="A39" s="340"/>
      <c r="B39" s="341"/>
      <c r="C39" s="341"/>
      <c r="D39" s="341"/>
      <c r="E39" s="341"/>
      <c r="F39" s="341"/>
      <c r="G39" s="341"/>
      <c r="H39" s="341"/>
      <c r="I39" s="341"/>
      <c r="J39" s="341"/>
      <c r="K39" s="372"/>
    </row>
    <row r="40" ht="14.25" spans="1:11">
      <c r="A40" s="340"/>
      <c r="B40" s="341"/>
      <c r="C40" s="341"/>
      <c r="D40" s="341"/>
      <c r="E40" s="341"/>
      <c r="F40" s="341"/>
      <c r="G40" s="341"/>
      <c r="H40" s="341"/>
      <c r="I40" s="341"/>
      <c r="J40" s="341"/>
      <c r="K40" s="372"/>
    </row>
    <row r="41" ht="14.25" spans="1:11">
      <c r="A41" s="340"/>
      <c r="B41" s="341"/>
      <c r="C41" s="341"/>
      <c r="D41" s="341"/>
      <c r="E41" s="341"/>
      <c r="F41" s="341"/>
      <c r="G41" s="341"/>
      <c r="H41" s="341"/>
      <c r="I41" s="341"/>
      <c r="J41" s="341"/>
      <c r="K41" s="372"/>
    </row>
    <row r="42" ht="14.25" spans="1:11">
      <c r="A42" s="340"/>
      <c r="B42" s="341"/>
      <c r="C42" s="341"/>
      <c r="D42" s="341"/>
      <c r="E42" s="341"/>
      <c r="F42" s="341"/>
      <c r="G42" s="341"/>
      <c r="H42" s="341"/>
      <c r="I42" s="341"/>
      <c r="J42" s="341"/>
      <c r="K42" s="372"/>
    </row>
    <row r="43" ht="15" spans="1:11">
      <c r="A43" s="335" t="s">
        <v>137</v>
      </c>
      <c r="B43" s="336"/>
      <c r="C43" s="336"/>
      <c r="D43" s="336"/>
      <c r="E43" s="336"/>
      <c r="F43" s="336"/>
      <c r="G43" s="336"/>
      <c r="H43" s="336"/>
      <c r="I43" s="336"/>
      <c r="J43" s="336"/>
      <c r="K43" s="370"/>
    </row>
    <row r="44" ht="15" spans="1:11">
      <c r="A44" s="395" t="s">
        <v>138</v>
      </c>
      <c r="B44" s="396"/>
      <c r="C44" s="396"/>
      <c r="D44" s="396"/>
      <c r="E44" s="396"/>
      <c r="F44" s="396"/>
      <c r="G44" s="396"/>
      <c r="H44" s="396"/>
      <c r="I44" s="396"/>
      <c r="J44" s="396"/>
      <c r="K44" s="445"/>
    </row>
    <row r="45" ht="14.25" spans="1:11">
      <c r="A45" s="402" t="s">
        <v>139</v>
      </c>
      <c r="B45" s="399" t="s">
        <v>98</v>
      </c>
      <c r="C45" s="399" t="s">
        <v>99</v>
      </c>
      <c r="D45" s="399" t="s">
        <v>91</v>
      </c>
      <c r="E45" s="404" t="s">
        <v>140</v>
      </c>
      <c r="F45" s="399" t="s">
        <v>98</v>
      </c>
      <c r="G45" s="399" t="s">
        <v>99</v>
      </c>
      <c r="H45" s="399" t="s">
        <v>91</v>
      </c>
      <c r="I45" s="404" t="s">
        <v>141</v>
      </c>
      <c r="J45" s="399" t="s">
        <v>98</v>
      </c>
      <c r="K45" s="446" t="s">
        <v>99</v>
      </c>
    </row>
    <row r="46" ht="14.25" spans="1:11">
      <c r="A46" s="300" t="s">
        <v>90</v>
      </c>
      <c r="B46" s="289" t="s">
        <v>98</v>
      </c>
      <c r="C46" s="289" t="s">
        <v>99</v>
      </c>
      <c r="D46" s="289" t="s">
        <v>91</v>
      </c>
      <c r="E46" s="333" t="s">
        <v>97</v>
      </c>
      <c r="F46" s="289" t="s">
        <v>98</v>
      </c>
      <c r="G46" s="289" t="s">
        <v>99</v>
      </c>
      <c r="H46" s="289" t="s">
        <v>91</v>
      </c>
      <c r="I46" s="333" t="s">
        <v>108</v>
      </c>
      <c r="J46" s="289" t="s">
        <v>98</v>
      </c>
      <c r="K46" s="290" t="s">
        <v>99</v>
      </c>
    </row>
    <row r="47" ht="15" spans="1:11">
      <c r="A47" s="308" t="s">
        <v>101</v>
      </c>
      <c r="B47" s="309"/>
      <c r="C47" s="309"/>
      <c r="D47" s="309"/>
      <c r="E47" s="309"/>
      <c r="F47" s="309"/>
      <c r="G47" s="309"/>
      <c r="H47" s="309"/>
      <c r="I47" s="309"/>
      <c r="J47" s="309"/>
      <c r="K47" s="359"/>
    </row>
    <row r="48" ht="15" spans="1:11">
      <c r="A48" s="424" t="s">
        <v>142</v>
      </c>
      <c r="B48" s="424"/>
      <c r="C48" s="424"/>
      <c r="D48" s="424"/>
      <c r="E48" s="424"/>
      <c r="F48" s="424"/>
      <c r="G48" s="424"/>
      <c r="H48" s="424"/>
      <c r="I48" s="424"/>
      <c r="J48" s="424"/>
      <c r="K48" s="424"/>
    </row>
    <row r="49" ht="15" spans="1:11">
      <c r="A49" s="425"/>
      <c r="B49" s="426"/>
      <c r="C49" s="426"/>
      <c r="D49" s="426"/>
      <c r="E49" s="426"/>
      <c r="F49" s="426"/>
      <c r="G49" s="426"/>
      <c r="H49" s="426"/>
      <c r="I49" s="426"/>
      <c r="J49" s="426"/>
      <c r="K49" s="458"/>
    </row>
    <row r="50" ht="15" spans="1:11">
      <c r="A50" s="427" t="s">
        <v>143</v>
      </c>
      <c r="B50" s="428" t="s">
        <v>144</v>
      </c>
      <c r="C50" s="428"/>
      <c r="D50" s="429" t="s">
        <v>145</v>
      </c>
      <c r="E50" s="430" t="s">
        <v>146</v>
      </c>
      <c r="F50" s="431" t="s">
        <v>147</v>
      </c>
      <c r="G50" s="432">
        <v>12.25</v>
      </c>
      <c r="H50" s="433" t="s">
        <v>148</v>
      </c>
      <c r="I50" s="459"/>
      <c r="J50" s="460"/>
      <c r="K50" s="461"/>
    </row>
    <row r="51" ht="15" spans="1:11">
      <c r="A51" s="424" t="s">
        <v>149</v>
      </c>
      <c r="B51" s="424"/>
      <c r="C51" s="424"/>
      <c r="D51" s="424"/>
      <c r="E51" s="424"/>
      <c r="F51" s="424"/>
      <c r="G51" s="424"/>
      <c r="H51" s="424"/>
      <c r="I51" s="424"/>
      <c r="J51" s="424"/>
      <c r="K51" s="424"/>
    </row>
    <row r="52" ht="15" spans="1:11">
      <c r="A52" s="434"/>
      <c r="B52" s="435"/>
      <c r="C52" s="435"/>
      <c r="D52" s="435"/>
      <c r="E52" s="435"/>
      <c r="F52" s="435"/>
      <c r="G52" s="435"/>
      <c r="H52" s="435"/>
      <c r="I52" s="435"/>
      <c r="J52" s="435"/>
      <c r="K52" s="462"/>
    </row>
    <row r="53" ht="15" spans="1:11">
      <c r="A53" s="427" t="s">
        <v>143</v>
      </c>
      <c r="B53" s="428" t="s">
        <v>144</v>
      </c>
      <c r="C53" s="428"/>
      <c r="D53" s="429" t="s">
        <v>145</v>
      </c>
      <c r="E53" s="436"/>
      <c r="F53" s="431" t="s">
        <v>150</v>
      </c>
      <c r="G53" s="437"/>
      <c r="H53" s="433" t="s">
        <v>148</v>
      </c>
      <c r="I53" s="459"/>
      <c r="J53" s="460"/>
      <c r="K53" s="461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0"/>
  <sheetViews>
    <sheetView zoomScale="80" zoomScaleNormal="80" workbookViewId="0">
      <selection activeCell="A2" sqref="A2:H24"/>
    </sheetView>
  </sheetViews>
  <sheetFormatPr defaultColWidth="9" defaultRowHeight="26" customHeight="1"/>
  <cols>
    <col min="1" max="1" width="17.1666666666667" style="120" customWidth="1"/>
    <col min="2" max="8" width="9.33333333333333" style="120" customWidth="1"/>
    <col min="9" max="9" width="1.33333333333333" style="120" customWidth="1"/>
    <col min="10" max="10" width="12.6" style="120" customWidth="1"/>
    <col min="11" max="11" width="13.7" style="120" customWidth="1"/>
    <col min="12" max="12" width="12.9" style="120" customWidth="1"/>
    <col min="13" max="13" width="16.6666666666667" style="120" customWidth="1"/>
    <col min="14" max="14" width="14.1666666666667" style="120" customWidth="1"/>
    <col min="15" max="15" width="16.3333333333333" style="120" customWidth="1"/>
    <col min="16" max="16384" width="9" style="120"/>
  </cols>
  <sheetData>
    <row r="1" s="120" customFormat="1" ht="16" customHeight="1" spans="1:15">
      <c r="A1" s="261" t="s">
        <v>151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  <c r="O1" s="262"/>
    </row>
    <row r="2" s="120" customFormat="1" ht="16" customHeight="1" spans="1:15">
      <c r="A2" s="124" t="s">
        <v>62</v>
      </c>
      <c r="B2" s="125" t="s">
        <v>63</v>
      </c>
      <c r="C2" s="125"/>
      <c r="D2" s="126" t="s">
        <v>69</v>
      </c>
      <c r="E2" s="125" t="s">
        <v>70</v>
      </c>
      <c r="F2" s="125"/>
      <c r="G2" s="125"/>
      <c r="H2" s="125"/>
      <c r="I2" s="265"/>
      <c r="J2" s="266" t="s">
        <v>57</v>
      </c>
      <c r="K2" s="125" t="s">
        <v>152</v>
      </c>
      <c r="L2" s="125"/>
      <c r="M2" s="125"/>
      <c r="N2" s="125"/>
      <c r="O2" s="267"/>
    </row>
    <row r="3" s="120" customFormat="1" ht="16" customHeight="1" spans="1:15">
      <c r="A3" s="127" t="s">
        <v>153</v>
      </c>
      <c r="B3" s="128" t="s">
        <v>154</v>
      </c>
      <c r="C3" s="128"/>
      <c r="D3" s="128"/>
      <c r="E3" s="128"/>
      <c r="F3" s="128"/>
      <c r="G3" s="128"/>
      <c r="H3" s="128"/>
      <c r="I3" s="268"/>
      <c r="J3" s="160" t="s">
        <v>155</v>
      </c>
      <c r="K3" s="160"/>
      <c r="L3" s="160"/>
      <c r="M3" s="160"/>
      <c r="N3" s="160"/>
      <c r="O3" s="269"/>
    </row>
    <row r="4" s="120" customFormat="1" ht="16" customHeight="1" spans="1:15">
      <c r="A4" s="127"/>
      <c r="B4" s="129" t="s">
        <v>115</v>
      </c>
      <c r="C4" s="130" t="s">
        <v>116</v>
      </c>
      <c r="D4" s="131" t="s">
        <v>117</v>
      </c>
      <c r="E4" s="130" t="s">
        <v>118</v>
      </c>
      <c r="F4" s="130" t="s">
        <v>119</v>
      </c>
      <c r="G4" s="130" t="s">
        <v>120</v>
      </c>
      <c r="H4" s="130"/>
      <c r="I4" s="268"/>
      <c r="J4" s="163" t="s">
        <v>117</v>
      </c>
      <c r="K4" s="163" t="s">
        <v>118</v>
      </c>
      <c r="L4" s="163" t="s">
        <v>119</v>
      </c>
      <c r="M4" s="163"/>
      <c r="N4" s="163"/>
      <c r="O4" s="270"/>
    </row>
    <row r="5" s="120" customFormat="1" ht="16" customHeight="1" spans="1:15">
      <c r="A5" s="127"/>
      <c r="B5" s="129" t="s">
        <v>156</v>
      </c>
      <c r="C5" s="130" t="s">
        <v>157</v>
      </c>
      <c r="D5" s="131" t="s">
        <v>158</v>
      </c>
      <c r="E5" s="130" t="s">
        <v>159</v>
      </c>
      <c r="F5" s="130" t="s">
        <v>160</v>
      </c>
      <c r="G5" s="130" t="s">
        <v>161</v>
      </c>
      <c r="H5" s="130"/>
      <c r="I5" s="268"/>
      <c r="J5" s="382" t="s">
        <v>162</v>
      </c>
      <c r="K5" s="382" t="s">
        <v>162</v>
      </c>
      <c r="L5" s="382" t="s">
        <v>162</v>
      </c>
      <c r="M5" s="382"/>
      <c r="N5" s="382"/>
      <c r="O5" s="383"/>
    </row>
    <row r="6" s="120" customFormat="1" ht="16" customHeight="1" spans="1:15">
      <c r="A6" s="132" t="s">
        <v>163</v>
      </c>
      <c r="B6" s="133">
        <f>C6-1</f>
        <v>68</v>
      </c>
      <c r="C6" s="133">
        <f>D6-2</f>
        <v>69</v>
      </c>
      <c r="D6" s="134">
        <v>71</v>
      </c>
      <c r="E6" s="133">
        <f>D6+2</f>
        <v>73</v>
      </c>
      <c r="F6" s="133">
        <f>E6+2</f>
        <v>75</v>
      </c>
      <c r="G6" s="133">
        <f>F6+1</f>
        <v>76</v>
      </c>
      <c r="H6" s="133"/>
      <c r="I6" s="268"/>
      <c r="J6" s="168" t="s">
        <v>164</v>
      </c>
      <c r="K6" s="168" t="s">
        <v>165</v>
      </c>
      <c r="L6" s="168" t="s">
        <v>164</v>
      </c>
      <c r="M6" s="167"/>
      <c r="N6" s="167"/>
      <c r="O6" s="384"/>
    </row>
    <row r="7" s="120" customFormat="1" ht="16" customHeight="1" spans="1:15">
      <c r="A7" s="130" t="s">
        <v>166</v>
      </c>
      <c r="B7" s="133">
        <f>C7-1</f>
        <v>64.5</v>
      </c>
      <c r="C7" s="133">
        <f>D7-2</f>
        <v>65.5</v>
      </c>
      <c r="D7" s="134">
        <v>67.5</v>
      </c>
      <c r="E7" s="133">
        <f>D7+2</f>
        <v>69.5</v>
      </c>
      <c r="F7" s="133">
        <f>E7+2</f>
        <v>71.5</v>
      </c>
      <c r="G7" s="133">
        <f>F7+1</f>
        <v>72.5</v>
      </c>
      <c r="H7" s="133"/>
      <c r="I7" s="268"/>
      <c r="J7" s="168" t="s">
        <v>167</v>
      </c>
      <c r="K7" s="168" t="s">
        <v>165</v>
      </c>
      <c r="L7" s="168" t="s">
        <v>168</v>
      </c>
      <c r="M7" s="168"/>
      <c r="N7" s="168"/>
      <c r="O7" s="272"/>
    </row>
    <row r="8" s="120" customFormat="1" ht="16" customHeight="1" spans="1:15">
      <c r="A8" s="130" t="s">
        <v>169</v>
      </c>
      <c r="B8" s="133">
        <f t="shared" ref="B8:B10" si="0">C8-4</f>
        <v>104</v>
      </c>
      <c r="C8" s="133">
        <f t="shared" ref="C8:C10" si="1">D8-4</f>
        <v>108</v>
      </c>
      <c r="D8" s="135" t="s">
        <v>170</v>
      </c>
      <c r="E8" s="133">
        <f t="shared" ref="E8:E10" si="2">D8+4</f>
        <v>116</v>
      </c>
      <c r="F8" s="133">
        <f>E8+4</f>
        <v>120</v>
      </c>
      <c r="G8" s="133">
        <f t="shared" ref="G8:G10" si="3">F8+6</f>
        <v>126</v>
      </c>
      <c r="H8" s="133"/>
      <c r="I8" s="268"/>
      <c r="J8" s="168" t="s">
        <v>165</v>
      </c>
      <c r="K8" s="168" t="s">
        <v>171</v>
      </c>
      <c r="L8" s="168" t="s">
        <v>165</v>
      </c>
      <c r="M8" s="168"/>
      <c r="N8" s="168"/>
      <c r="O8" s="272"/>
    </row>
    <row r="9" s="120" customFormat="1" ht="16" customHeight="1" spans="1:15">
      <c r="A9" s="130" t="s">
        <v>172</v>
      </c>
      <c r="B9" s="133">
        <f t="shared" si="0"/>
        <v>102</v>
      </c>
      <c r="C9" s="133">
        <f t="shared" si="1"/>
        <v>106</v>
      </c>
      <c r="D9" s="135" t="s">
        <v>173</v>
      </c>
      <c r="E9" s="133">
        <f t="shared" si="2"/>
        <v>114</v>
      </c>
      <c r="F9" s="133">
        <f>E9+5</f>
        <v>119</v>
      </c>
      <c r="G9" s="133">
        <f t="shared" si="3"/>
        <v>125</v>
      </c>
      <c r="H9" s="136"/>
      <c r="I9" s="268"/>
      <c r="J9" s="168" t="s">
        <v>174</v>
      </c>
      <c r="K9" s="168" t="s">
        <v>174</v>
      </c>
      <c r="L9" s="168" t="s">
        <v>165</v>
      </c>
      <c r="M9" s="167"/>
      <c r="N9" s="167"/>
      <c r="O9" s="384"/>
    </row>
    <row r="10" s="120" customFormat="1" ht="16" customHeight="1" spans="1:15">
      <c r="A10" s="130" t="s">
        <v>175</v>
      </c>
      <c r="B10" s="136">
        <f t="shared" si="0"/>
        <v>102</v>
      </c>
      <c r="C10" s="136">
        <f t="shared" si="1"/>
        <v>106</v>
      </c>
      <c r="D10" s="137" t="s">
        <v>173</v>
      </c>
      <c r="E10" s="136">
        <f t="shared" si="2"/>
        <v>114</v>
      </c>
      <c r="F10" s="136">
        <f>E10+5</f>
        <v>119</v>
      </c>
      <c r="G10" s="136">
        <f t="shared" si="3"/>
        <v>125</v>
      </c>
      <c r="H10" s="133"/>
      <c r="I10" s="268"/>
      <c r="J10" s="168" t="s">
        <v>176</v>
      </c>
      <c r="K10" s="168" t="s">
        <v>177</v>
      </c>
      <c r="L10" s="168" t="s">
        <v>178</v>
      </c>
      <c r="M10" s="167"/>
      <c r="N10" s="167"/>
      <c r="O10" s="384"/>
    </row>
    <row r="11" s="120" customFormat="1" ht="16" customHeight="1" spans="1:15">
      <c r="A11" s="130" t="s">
        <v>179</v>
      </c>
      <c r="B11" s="133">
        <f>C11-1.2</f>
        <v>44.6</v>
      </c>
      <c r="C11" s="133">
        <f>D11-1.2</f>
        <v>45.8</v>
      </c>
      <c r="D11" s="134">
        <v>47</v>
      </c>
      <c r="E11" s="133">
        <f>D11+1.2</f>
        <v>48.2</v>
      </c>
      <c r="F11" s="133">
        <f>E11+1.2</f>
        <v>49.4</v>
      </c>
      <c r="G11" s="133">
        <f>F11+1.4</f>
        <v>50.8</v>
      </c>
      <c r="H11" s="133"/>
      <c r="I11" s="268"/>
      <c r="J11" s="168" t="s">
        <v>180</v>
      </c>
      <c r="K11" s="168" t="s">
        <v>181</v>
      </c>
      <c r="L11" s="168" t="s">
        <v>182</v>
      </c>
      <c r="M11" s="167"/>
      <c r="N11" s="167"/>
      <c r="O11" s="384"/>
    </row>
    <row r="12" s="120" customFormat="1" ht="16" customHeight="1" spans="1:15">
      <c r="A12" s="130" t="s">
        <v>183</v>
      </c>
      <c r="B12" s="133">
        <f>C12-0.6</f>
        <v>60.7</v>
      </c>
      <c r="C12" s="133">
        <f>D12-1.2</f>
        <v>61.3</v>
      </c>
      <c r="D12" s="134">
        <v>62.5</v>
      </c>
      <c r="E12" s="133">
        <f>D12+1.2</f>
        <v>63.7</v>
      </c>
      <c r="F12" s="133">
        <f>E12+1.2</f>
        <v>64.9</v>
      </c>
      <c r="G12" s="133">
        <f>F12+0.6</f>
        <v>65.5</v>
      </c>
      <c r="H12" s="133"/>
      <c r="I12" s="268"/>
      <c r="J12" s="168" t="s">
        <v>184</v>
      </c>
      <c r="K12" s="168" t="s">
        <v>185</v>
      </c>
      <c r="L12" s="168" t="s">
        <v>186</v>
      </c>
      <c r="M12" s="167"/>
      <c r="N12" s="167"/>
      <c r="O12" s="384"/>
    </row>
    <row r="13" s="120" customFormat="1" ht="16" customHeight="1" spans="1:15">
      <c r="A13" s="130" t="s">
        <v>187</v>
      </c>
      <c r="B13" s="133">
        <f>C13-0.8</f>
        <v>19.4</v>
      </c>
      <c r="C13" s="133">
        <f>D13-0.8</f>
        <v>20.2</v>
      </c>
      <c r="D13" s="134">
        <v>21</v>
      </c>
      <c r="E13" s="133">
        <f>D13+0.8</f>
        <v>21.8</v>
      </c>
      <c r="F13" s="133">
        <f>E13+0.8</f>
        <v>22.6</v>
      </c>
      <c r="G13" s="133">
        <f>F13+1.3</f>
        <v>23.9</v>
      </c>
      <c r="H13" s="138"/>
      <c r="I13" s="268"/>
      <c r="J13" s="168" t="s">
        <v>184</v>
      </c>
      <c r="K13" s="168" t="s">
        <v>184</v>
      </c>
      <c r="L13" s="168" t="s">
        <v>188</v>
      </c>
      <c r="M13" s="167"/>
      <c r="N13" s="167"/>
      <c r="O13" s="384"/>
    </row>
    <row r="14" s="120" customFormat="1" ht="16" customHeight="1" spans="1:15">
      <c r="A14" s="130" t="s">
        <v>189</v>
      </c>
      <c r="B14" s="133">
        <f>C14-0.7</f>
        <v>16.6</v>
      </c>
      <c r="C14" s="133">
        <f>D14-0.7</f>
        <v>17.3</v>
      </c>
      <c r="D14" s="139">
        <v>18</v>
      </c>
      <c r="E14" s="133">
        <f>D14+0.7</f>
        <v>18.7</v>
      </c>
      <c r="F14" s="133">
        <f>E14+0.7</f>
        <v>19.4</v>
      </c>
      <c r="G14" s="133">
        <f>F14+1</f>
        <v>20.4</v>
      </c>
      <c r="H14" s="133"/>
      <c r="I14" s="268"/>
      <c r="J14" s="168" t="s">
        <v>165</v>
      </c>
      <c r="K14" s="168" t="s">
        <v>165</v>
      </c>
      <c r="L14" s="168" t="s">
        <v>190</v>
      </c>
      <c r="M14" s="167"/>
      <c r="N14" s="167"/>
      <c r="O14" s="384"/>
    </row>
    <row r="15" s="120" customFormat="1" ht="16" customHeight="1" spans="1:15">
      <c r="A15" s="130" t="s">
        <v>191</v>
      </c>
      <c r="B15" s="133">
        <f>C15-0.5</f>
        <v>13</v>
      </c>
      <c r="C15" s="133">
        <f>D15-0.5</f>
        <v>13.5</v>
      </c>
      <c r="D15" s="134">
        <v>14</v>
      </c>
      <c r="E15" s="133">
        <f>D15+0.5</f>
        <v>14.5</v>
      </c>
      <c r="F15" s="133">
        <f>E15+0.5</f>
        <v>15</v>
      </c>
      <c r="G15" s="133">
        <f>F15+0.7</f>
        <v>15.7</v>
      </c>
      <c r="H15" s="133"/>
      <c r="I15" s="268"/>
      <c r="J15" s="168" t="s">
        <v>184</v>
      </c>
      <c r="K15" s="168" t="s">
        <v>184</v>
      </c>
      <c r="L15" s="168" t="s">
        <v>188</v>
      </c>
      <c r="M15" s="167"/>
      <c r="N15" s="167"/>
      <c r="O15" s="384"/>
    </row>
    <row r="16" s="120" customFormat="1" ht="16" customHeight="1" spans="1:15">
      <c r="A16" s="130" t="s">
        <v>192</v>
      </c>
      <c r="B16" s="133">
        <f>C16-0.5</f>
        <v>10</v>
      </c>
      <c r="C16" s="133">
        <f>D16-0.5</f>
        <v>10.5</v>
      </c>
      <c r="D16" s="134">
        <v>11</v>
      </c>
      <c r="E16" s="133">
        <f>D16+0.5</f>
        <v>11.5</v>
      </c>
      <c r="F16" s="133">
        <f>E16+0.5</f>
        <v>12</v>
      </c>
      <c r="G16" s="138">
        <f>F16+0.7</f>
        <v>12.7</v>
      </c>
      <c r="H16" s="133"/>
      <c r="I16" s="268"/>
      <c r="J16" s="168" t="s">
        <v>184</v>
      </c>
      <c r="K16" s="168" t="s">
        <v>184</v>
      </c>
      <c r="L16" s="168" t="s">
        <v>184</v>
      </c>
      <c r="M16" s="167"/>
      <c r="N16" s="167"/>
      <c r="O16" s="384"/>
    </row>
    <row r="17" s="120" customFormat="1" ht="16" customHeight="1" spans="1:15">
      <c r="A17" s="140" t="s">
        <v>193</v>
      </c>
      <c r="B17" s="133">
        <f>C17</f>
        <v>8</v>
      </c>
      <c r="C17" s="133">
        <f>D17</f>
        <v>8</v>
      </c>
      <c r="D17" s="134">
        <v>8</v>
      </c>
      <c r="E17" s="133">
        <f>D17</f>
        <v>8</v>
      </c>
      <c r="F17" s="133">
        <f>D17</f>
        <v>8</v>
      </c>
      <c r="G17" s="133">
        <f>D17</f>
        <v>8</v>
      </c>
      <c r="H17" s="133"/>
      <c r="I17" s="268"/>
      <c r="J17" s="168" t="s">
        <v>194</v>
      </c>
      <c r="K17" s="168" t="s">
        <v>181</v>
      </c>
      <c r="L17" s="168" t="s">
        <v>195</v>
      </c>
      <c r="M17" s="167"/>
      <c r="N17" s="167"/>
      <c r="O17" s="384"/>
    </row>
    <row r="18" s="120" customFormat="1" ht="16" customHeight="1" spans="1:15">
      <c r="A18" s="141" t="s">
        <v>196</v>
      </c>
      <c r="B18" s="136">
        <f>C18-1</f>
        <v>-2</v>
      </c>
      <c r="C18" s="136">
        <f t="shared" ref="C18:C24" si="4">D18-1</f>
        <v>-1</v>
      </c>
      <c r="D18" s="137"/>
      <c r="E18" s="136">
        <f>D18+1</f>
        <v>1</v>
      </c>
      <c r="F18" s="136">
        <f t="shared" ref="F18:F23" si="5">E18+1</f>
        <v>2</v>
      </c>
      <c r="G18" s="136">
        <f>F18+1.5</f>
        <v>3.5</v>
      </c>
      <c r="H18" s="133"/>
      <c r="I18" s="268"/>
      <c r="J18" s="168" t="s">
        <v>184</v>
      </c>
      <c r="K18" s="168" t="s">
        <v>184</v>
      </c>
      <c r="L18" s="168" t="s">
        <v>184</v>
      </c>
      <c r="M18" s="167"/>
      <c r="N18" s="167"/>
      <c r="O18" s="384"/>
    </row>
    <row r="19" s="120" customFormat="1" ht="16" customHeight="1" spans="1:15">
      <c r="A19" s="130" t="s">
        <v>197</v>
      </c>
      <c r="B19" s="133">
        <f>C19-1</f>
        <v>48.5</v>
      </c>
      <c r="C19" s="133">
        <f t="shared" si="4"/>
        <v>49.5</v>
      </c>
      <c r="D19" s="134">
        <v>50.5</v>
      </c>
      <c r="E19" s="133">
        <f>D19+1</f>
        <v>51.5</v>
      </c>
      <c r="F19" s="133">
        <f t="shared" si="5"/>
        <v>52.5</v>
      </c>
      <c r="G19" s="133">
        <f>F19+1.5</f>
        <v>54</v>
      </c>
      <c r="H19" s="133"/>
      <c r="I19" s="268"/>
      <c r="J19" s="168" t="s">
        <v>184</v>
      </c>
      <c r="K19" s="168" t="s">
        <v>184</v>
      </c>
      <c r="L19" s="168" t="s">
        <v>184</v>
      </c>
      <c r="M19" s="167"/>
      <c r="N19" s="167"/>
      <c r="O19" s="384"/>
    </row>
    <row r="20" s="120" customFormat="1" ht="16" customHeight="1" spans="1:15">
      <c r="A20" s="130" t="s">
        <v>198</v>
      </c>
      <c r="B20" s="133">
        <f>C20-1.2</f>
        <v>-3</v>
      </c>
      <c r="C20" s="133">
        <f>D20-1.8</f>
        <v>-1.8</v>
      </c>
      <c r="D20" s="134"/>
      <c r="E20" s="133">
        <f>D20+1.8</f>
        <v>1.8</v>
      </c>
      <c r="F20" s="133">
        <f>E20+1.8</f>
        <v>3.6</v>
      </c>
      <c r="G20" s="133">
        <f>F20+1.3</f>
        <v>4.9</v>
      </c>
      <c r="H20" s="133"/>
      <c r="I20" s="268"/>
      <c r="J20" s="168" t="s">
        <v>184</v>
      </c>
      <c r="K20" s="168" t="s">
        <v>184</v>
      </c>
      <c r="L20" s="168" t="s">
        <v>184</v>
      </c>
      <c r="M20" s="167"/>
      <c r="N20" s="167"/>
      <c r="O20" s="384"/>
    </row>
    <row r="21" s="120" customFormat="1" ht="16" customHeight="1" spans="1:15">
      <c r="A21" s="140" t="s">
        <v>199</v>
      </c>
      <c r="B21" s="133">
        <f>C21-0.5</f>
        <v>34</v>
      </c>
      <c r="C21" s="133">
        <f>D21-0.5</f>
        <v>34.5</v>
      </c>
      <c r="D21" s="134">
        <v>35</v>
      </c>
      <c r="E21" s="133">
        <f t="shared" ref="E21:G21" si="6">D21+0.5</f>
        <v>35.5</v>
      </c>
      <c r="F21" s="133">
        <f t="shared" si="6"/>
        <v>36</v>
      </c>
      <c r="G21" s="133">
        <f t="shared" si="6"/>
        <v>36.5</v>
      </c>
      <c r="H21" s="142"/>
      <c r="I21" s="268"/>
      <c r="J21" s="168" t="s">
        <v>200</v>
      </c>
      <c r="K21" s="168" t="s">
        <v>181</v>
      </c>
      <c r="L21" s="168" t="s">
        <v>201</v>
      </c>
      <c r="M21" s="167"/>
      <c r="N21" s="167"/>
      <c r="O21" s="384"/>
    </row>
    <row r="22" s="120" customFormat="1" ht="16" customHeight="1" spans="1:15">
      <c r="A22" s="130" t="s">
        <v>202</v>
      </c>
      <c r="B22" s="133">
        <f>C22-0.5</f>
        <v>24</v>
      </c>
      <c r="C22" s="133">
        <f>D22-0.5</f>
        <v>24.5</v>
      </c>
      <c r="D22" s="135" t="s">
        <v>203</v>
      </c>
      <c r="E22" s="133">
        <f t="shared" ref="E22:G22" si="7">D22+0.5</f>
        <v>25.5</v>
      </c>
      <c r="F22" s="133">
        <f t="shared" si="7"/>
        <v>26</v>
      </c>
      <c r="G22" s="133">
        <f t="shared" si="7"/>
        <v>26.5</v>
      </c>
      <c r="H22" s="143"/>
      <c r="I22" s="268"/>
      <c r="J22" s="168" t="s">
        <v>184</v>
      </c>
      <c r="K22" s="168" t="s">
        <v>184</v>
      </c>
      <c r="L22" s="168" t="s">
        <v>184</v>
      </c>
      <c r="M22" s="167"/>
      <c r="N22" s="167"/>
      <c r="O22" s="384"/>
    </row>
    <row r="23" s="120" customFormat="1" ht="16" customHeight="1" spans="1:15">
      <c r="A23" s="130" t="s">
        <v>204</v>
      </c>
      <c r="B23" s="133">
        <f>C23</f>
        <v>12</v>
      </c>
      <c r="C23" s="133">
        <f t="shared" si="4"/>
        <v>12</v>
      </c>
      <c r="D23" s="135" t="s">
        <v>205</v>
      </c>
      <c r="E23" s="133" t="str">
        <f>D23</f>
        <v>13</v>
      </c>
      <c r="F23" s="133">
        <f t="shared" si="5"/>
        <v>14</v>
      </c>
      <c r="G23" s="133">
        <f>F23</f>
        <v>14</v>
      </c>
      <c r="H23" s="144"/>
      <c r="I23" s="268"/>
      <c r="J23" s="168" t="s">
        <v>184</v>
      </c>
      <c r="K23" s="168" t="s">
        <v>184</v>
      </c>
      <c r="L23" s="168" t="s">
        <v>184</v>
      </c>
      <c r="M23" s="167"/>
      <c r="N23" s="167"/>
      <c r="O23" s="384"/>
    </row>
    <row r="24" s="120" customFormat="1" ht="16" customHeight="1" spans="1:15">
      <c r="A24" s="130" t="s">
        <v>206</v>
      </c>
      <c r="B24" s="145">
        <f>C24</f>
        <v>16</v>
      </c>
      <c r="C24" s="145">
        <f t="shared" si="4"/>
        <v>16</v>
      </c>
      <c r="D24" s="149" t="s">
        <v>207</v>
      </c>
      <c r="E24" s="145" t="str">
        <f>D24</f>
        <v>17</v>
      </c>
      <c r="F24" s="145">
        <f>E24+1.5</f>
        <v>18.5</v>
      </c>
      <c r="G24" s="145">
        <f>F24</f>
        <v>18.5</v>
      </c>
      <c r="H24" s="147"/>
      <c r="I24" s="385"/>
      <c r="J24" s="386"/>
      <c r="K24" s="386"/>
      <c r="L24" s="387"/>
      <c r="M24" s="386"/>
      <c r="N24" s="386"/>
      <c r="O24" s="388"/>
    </row>
    <row r="25" s="120" customFormat="1" ht="16" customHeight="1" spans="1:15">
      <c r="A25" s="263"/>
      <c r="B25" s="133"/>
      <c r="C25" s="133"/>
      <c r="D25" s="146"/>
      <c r="E25" s="133"/>
      <c r="F25" s="133"/>
      <c r="G25" s="133"/>
      <c r="H25" s="144"/>
      <c r="I25" s="268"/>
      <c r="J25" s="179"/>
      <c r="K25" s="179"/>
      <c r="L25" s="168"/>
      <c r="M25" s="179"/>
      <c r="N25" s="179"/>
      <c r="O25" s="179"/>
    </row>
    <row r="26" s="120" customFormat="1" ht="16" customHeight="1" spans="1:15">
      <c r="A26" s="263"/>
      <c r="B26" s="133"/>
      <c r="C26" s="133"/>
      <c r="D26" s="146"/>
      <c r="E26" s="133"/>
      <c r="F26" s="133"/>
      <c r="G26" s="133"/>
      <c r="H26" s="144"/>
      <c r="I26" s="268"/>
      <c r="J26" s="179"/>
      <c r="K26" s="179"/>
      <c r="L26" s="168"/>
      <c r="M26" s="179"/>
      <c r="N26" s="179"/>
      <c r="O26" s="179"/>
    </row>
    <row r="27" s="120" customFormat="1" ht="16" customHeight="1" spans="1:15">
      <c r="A27" s="263"/>
      <c r="B27" s="133"/>
      <c r="C27" s="133"/>
      <c r="D27" s="146"/>
      <c r="E27" s="133"/>
      <c r="F27" s="133"/>
      <c r="G27" s="133"/>
      <c r="H27" s="144"/>
      <c r="I27" s="268"/>
      <c r="J27" s="179"/>
      <c r="K27" s="179"/>
      <c r="L27" s="168"/>
      <c r="M27" s="179"/>
      <c r="N27" s="179"/>
      <c r="O27" s="179"/>
    </row>
    <row r="28" s="120" customFormat="1" ht="16.5" spans="1:15">
      <c r="A28" s="380"/>
      <c r="B28" s="133"/>
      <c r="C28" s="133"/>
      <c r="D28" s="134"/>
      <c r="E28" s="133"/>
      <c r="F28" s="133"/>
      <c r="G28" s="133"/>
      <c r="H28" s="381"/>
      <c r="I28" s="381"/>
      <c r="J28" s="381"/>
      <c r="K28" s="381"/>
      <c r="L28" s="381"/>
      <c r="M28" s="381"/>
      <c r="N28" s="381"/>
      <c r="O28" s="381"/>
    </row>
    <row r="29" s="120" customFormat="1" ht="14.25" spans="1:15">
      <c r="A29" s="120" t="s">
        <v>208</v>
      </c>
      <c r="D29" s="153"/>
      <c r="E29" s="153"/>
      <c r="F29" s="153"/>
      <c r="G29" s="153"/>
      <c r="H29" s="153"/>
      <c r="I29" s="153"/>
      <c r="J29" s="153"/>
      <c r="K29" s="153"/>
      <c r="L29" s="153"/>
      <c r="M29" s="153"/>
      <c r="N29" s="153"/>
      <c r="O29" s="153"/>
    </row>
    <row r="30" s="120" customFormat="1" ht="14.25" spans="1:14">
      <c r="A30" s="153"/>
      <c r="B30" s="153"/>
      <c r="C30" s="153"/>
      <c r="D30" s="153"/>
      <c r="E30" s="153"/>
      <c r="F30" s="153"/>
      <c r="G30" s="153"/>
      <c r="H30" s="153"/>
      <c r="I30" s="153"/>
      <c r="J30" s="175" t="s">
        <v>209</v>
      </c>
      <c r="K30" s="275"/>
      <c r="L30" s="175" t="s">
        <v>210</v>
      </c>
      <c r="M30" s="175"/>
      <c r="N30" s="175" t="s">
        <v>211</v>
      </c>
    </row>
  </sheetData>
  <mergeCells count="7">
    <mergeCell ref="A1:O1"/>
    <mergeCell ref="B2:C2"/>
    <mergeCell ref="E2:H2"/>
    <mergeCell ref="K2:O2"/>
    <mergeCell ref="B3:H3"/>
    <mergeCell ref="J3:O3"/>
    <mergeCell ref="A3:A5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workbookViewId="0">
      <selection activeCell="A34" sqref="A34:K34"/>
    </sheetView>
  </sheetViews>
  <sheetFormatPr defaultColWidth="10" defaultRowHeight="16.5" customHeight="1"/>
  <cols>
    <col min="1" max="1" width="10.875" style="276" customWidth="1"/>
    <col min="2" max="16384" width="10" style="276"/>
  </cols>
  <sheetData>
    <row r="1" ht="22.5" customHeight="1" spans="1:11">
      <c r="A1" s="277" t="s">
        <v>212</v>
      </c>
      <c r="B1" s="277"/>
      <c r="C1" s="277"/>
      <c r="D1" s="277"/>
      <c r="E1" s="277"/>
      <c r="F1" s="277"/>
      <c r="G1" s="277"/>
      <c r="H1" s="277"/>
      <c r="I1" s="277"/>
      <c r="J1" s="277"/>
      <c r="K1" s="277"/>
    </row>
    <row r="2" ht="17.25" customHeight="1" spans="1:11">
      <c r="A2" s="278" t="s">
        <v>53</v>
      </c>
      <c r="B2" s="279"/>
      <c r="C2" s="279"/>
      <c r="D2" s="280" t="s">
        <v>55</v>
      </c>
      <c r="E2" s="280"/>
      <c r="F2" s="279"/>
      <c r="G2" s="279"/>
      <c r="H2" s="281" t="s">
        <v>57</v>
      </c>
      <c r="I2" s="356"/>
      <c r="J2" s="356"/>
      <c r="K2" s="357"/>
    </row>
    <row r="3" customHeight="1" spans="1:11">
      <c r="A3" s="282" t="s">
        <v>59</v>
      </c>
      <c r="B3" s="283"/>
      <c r="C3" s="284"/>
      <c r="D3" s="285" t="s">
        <v>60</v>
      </c>
      <c r="E3" s="286"/>
      <c r="F3" s="286"/>
      <c r="G3" s="287"/>
      <c r="H3" s="285" t="s">
        <v>61</v>
      </c>
      <c r="I3" s="286"/>
      <c r="J3" s="286"/>
      <c r="K3" s="287"/>
    </row>
    <row r="4" customHeight="1" spans="1:11">
      <c r="A4" s="288" t="s">
        <v>62</v>
      </c>
      <c r="B4" s="289" t="s">
        <v>63</v>
      </c>
      <c r="C4" s="290"/>
      <c r="D4" s="288" t="s">
        <v>64</v>
      </c>
      <c r="E4" s="291"/>
      <c r="F4" s="292" t="s">
        <v>65</v>
      </c>
      <c r="G4" s="293"/>
      <c r="H4" s="288" t="s">
        <v>213</v>
      </c>
      <c r="I4" s="291"/>
      <c r="J4" s="289" t="s">
        <v>67</v>
      </c>
      <c r="K4" s="290" t="s">
        <v>68</v>
      </c>
    </row>
    <row r="5" customHeight="1" spans="1:11">
      <c r="A5" s="294" t="s">
        <v>69</v>
      </c>
      <c r="B5" s="289" t="s">
        <v>70</v>
      </c>
      <c r="C5" s="290"/>
      <c r="D5" s="288" t="s">
        <v>71</v>
      </c>
      <c r="E5" s="291"/>
      <c r="F5" s="292" t="s">
        <v>72</v>
      </c>
      <c r="G5" s="293"/>
      <c r="H5" s="288" t="s">
        <v>214</v>
      </c>
      <c r="I5" s="291"/>
      <c r="J5" s="289" t="s">
        <v>67</v>
      </c>
      <c r="K5" s="290" t="s">
        <v>68</v>
      </c>
    </row>
    <row r="6" customHeight="1" spans="1:11">
      <c r="A6" s="288" t="s">
        <v>74</v>
      </c>
      <c r="B6" s="295">
        <v>4</v>
      </c>
      <c r="C6" s="296">
        <v>6</v>
      </c>
      <c r="D6" s="294" t="s">
        <v>75</v>
      </c>
      <c r="E6" s="297"/>
      <c r="F6" s="298" t="s">
        <v>76</v>
      </c>
      <c r="G6" s="299"/>
      <c r="H6" s="300" t="s">
        <v>215</v>
      </c>
      <c r="I6" s="333"/>
      <c r="J6" s="333"/>
      <c r="K6" s="358"/>
    </row>
    <row r="7" customHeight="1" spans="1:11">
      <c r="A7" s="288" t="s">
        <v>78</v>
      </c>
      <c r="B7" s="301">
        <v>8654</v>
      </c>
      <c r="C7" s="302"/>
      <c r="D7" s="294" t="s">
        <v>79</v>
      </c>
      <c r="E7" s="303"/>
      <c r="F7" s="298" t="s">
        <v>80</v>
      </c>
      <c r="G7" s="299"/>
      <c r="H7" s="304"/>
      <c r="I7" s="289"/>
      <c r="J7" s="289"/>
      <c r="K7" s="290"/>
    </row>
    <row r="8" customHeight="1" spans="1:11">
      <c r="A8" s="305" t="s">
        <v>82</v>
      </c>
      <c r="B8" s="306"/>
      <c r="C8" s="307"/>
      <c r="D8" s="308" t="s">
        <v>83</v>
      </c>
      <c r="E8" s="309"/>
      <c r="F8" s="310" t="s">
        <v>80</v>
      </c>
      <c r="G8" s="311"/>
      <c r="H8" s="308"/>
      <c r="I8" s="309"/>
      <c r="J8" s="309"/>
      <c r="K8" s="359"/>
    </row>
    <row r="9" customHeight="1" spans="1:11">
      <c r="A9" s="312" t="s">
        <v>216</v>
      </c>
      <c r="B9" s="312"/>
      <c r="C9" s="312"/>
      <c r="D9" s="312"/>
      <c r="E9" s="312"/>
      <c r="F9" s="312"/>
      <c r="G9" s="312"/>
      <c r="H9" s="312"/>
      <c r="I9" s="312"/>
      <c r="J9" s="312"/>
      <c r="K9" s="312"/>
    </row>
    <row r="10" customHeight="1" spans="1:11">
      <c r="A10" s="313" t="s">
        <v>87</v>
      </c>
      <c r="B10" s="314" t="s">
        <v>88</v>
      </c>
      <c r="C10" s="315" t="s">
        <v>89</v>
      </c>
      <c r="D10" s="316"/>
      <c r="E10" s="317" t="s">
        <v>92</v>
      </c>
      <c r="F10" s="314" t="s">
        <v>88</v>
      </c>
      <c r="G10" s="315" t="s">
        <v>89</v>
      </c>
      <c r="H10" s="314"/>
      <c r="I10" s="317" t="s">
        <v>90</v>
      </c>
      <c r="J10" s="314" t="s">
        <v>88</v>
      </c>
      <c r="K10" s="360" t="s">
        <v>89</v>
      </c>
    </row>
    <row r="11" customHeight="1" spans="1:11">
      <c r="A11" s="294" t="s">
        <v>93</v>
      </c>
      <c r="B11" s="318" t="s">
        <v>88</v>
      </c>
      <c r="C11" s="289" t="s">
        <v>89</v>
      </c>
      <c r="D11" s="303"/>
      <c r="E11" s="297" t="s">
        <v>95</v>
      </c>
      <c r="F11" s="318" t="s">
        <v>88</v>
      </c>
      <c r="G11" s="289" t="s">
        <v>89</v>
      </c>
      <c r="H11" s="318"/>
      <c r="I11" s="297" t="s">
        <v>100</v>
      </c>
      <c r="J11" s="318" t="s">
        <v>88</v>
      </c>
      <c r="K11" s="290" t="s">
        <v>89</v>
      </c>
    </row>
    <row r="12" customHeight="1" spans="1:11">
      <c r="A12" s="308" t="s">
        <v>217</v>
      </c>
      <c r="B12" s="309"/>
      <c r="C12" s="309"/>
      <c r="D12" s="309"/>
      <c r="E12" s="309"/>
      <c r="F12" s="309"/>
      <c r="G12" s="309"/>
      <c r="H12" s="309"/>
      <c r="I12" s="309"/>
      <c r="J12" s="309"/>
      <c r="K12" s="359"/>
    </row>
    <row r="13" customHeight="1" spans="1:11">
      <c r="A13" s="319" t="s">
        <v>218</v>
      </c>
      <c r="B13" s="319"/>
      <c r="C13" s="319"/>
      <c r="D13" s="319"/>
      <c r="E13" s="319"/>
      <c r="F13" s="319"/>
      <c r="G13" s="319"/>
      <c r="H13" s="319"/>
      <c r="I13" s="319"/>
      <c r="J13" s="319"/>
      <c r="K13" s="319"/>
    </row>
    <row r="14" customHeight="1" spans="1:11">
      <c r="A14" s="320" t="s">
        <v>219</v>
      </c>
      <c r="B14" s="321"/>
      <c r="C14" s="321"/>
      <c r="D14" s="321"/>
      <c r="E14" s="321"/>
      <c r="F14" s="321"/>
      <c r="G14" s="321"/>
      <c r="H14" s="321"/>
      <c r="I14" s="361"/>
      <c r="J14" s="361"/>
      <c r="K14" s="362"/>
    </row>
    <row r="15" customHeight="1" spans="1:11">
      <c r="A15" s="322"/>
      <c r="B15" s="323"/>
      <c r="C15" s="323"/>
      <c r="D15" s="324"/>
      <c r="E15" s="325"/>
      <c r="F15" s="323"/>
      <c r="G15" s="323"/>
      <c r="H15" s="324"/>
      <c r="I15" s="363"/>
      <c r="J15" s="364"/>
      <c r="K15" s="365"/>
    </row>
    <row r="16" customHeight="1" spans="1:11">
      <c r="A16" s="326"/>
      <c r="B16" s="327"/>
      <c r="C16" s="327"/>
      <c r="D16" s="327"/>
      <c r="E16" s="327"/>
      <c r="F16" s="327"/>
      <c r="G16" s="327"/>
      <c r="H16" s="327"/>
      <c r="I16" s="327"/>
      <c r="J16" s="327"/>
      <c r="K16" s="366"/>
    </row>
    <row r="17" customHeight="1" spans="1:11">
      <c r="A17" s="319" t="s">
        <v>220</v>
      </c>
      <c r="B17" s="319"/>
      <c r="C17" s="319"/>
      <c r="D17" s="319"/>
      <c r="E17" s="319"/>
      <c r="F17" s="319"/>
      <c r="G17" s="319"/>
      <c r="H17" s="319"/>
      <c r="I17" s="319"/>
      <c r="J17" s="319"/>
      <c r="K17" s="319"/>
    </row>
    <row r="18" customHeight="1" spans="1:11">
      <c r="A18" s="320" t="s">
        <v>221</v>
      </c>
      <c r="B18" s="321"/>
      <c r="C18" s="321"/>
      <c r="D18" s="321"/>
      <c r="E18" s="321"/>
      <c r="F18" s="321"/>
      <c r="G18" s="321"/>
      <c r="H18" s="321"/>
      <c r="I18" s="361"/>
      <c r="J18" s="361"/>
      <c r="K18" s="362"/>
    </row>
    <row r="19" customHeight="1" spans="1:11">
      <c r="A19" s="322"/>
      <c r="B19" s="323"/>
      <c r="C19" s="323"/>
      <c r="D19" s="324"/>
      <c r="E19" s="325"/>
      <c r="F19" s="323"/>
      <c r="G19" s="323"/>
      <c r="H19" s="324"/>
      <c r="I19" s="363"/>
      <c r="J19" s="364"/>
      <c r="K19" s="365"/>
    </row>
    <row r="20" customHeight="1" spans="1:11">
      <c r="A20" s="326"/>
      <c r="B20" s="327"/>
      <c r="C20" s="327"/>
      <c r="D20" s="327"/>
      <c r="E20" s="327"/>
      <c r="F20" s="327"/>
      <c r="G20" s="327"/>
      <c r="H20" s="327"/>
      <c r="I20" s="327"/>
      <c r="J20" s="327"/>
      <c r="K20" s="366"/>
    </row>
    <row r="21" customHeight="1" spans="1:11">
      <c r="A21" s="328" t="s">
        <v>129</v>
      </c>
      <c r="B21" s="328"/>
      <c r="C21" s="328"/>
      <c r="D21" s="328"/>
      <c r="E21" s="328"/>
      <c r="F21" s="328"/>
      <c r="G21" s="328"/>
      <c r="H21" s="328"/>
      <c r="I21" s="328"/>
      <c r="J21" s="328"/>
      <c r="K21" s="328"/>
    </row>
    <row r="22" customHeight="1" spans="1:11">
      <c r="A22" s="184" t="s">
        <v>130</v>
      </c>
      <c r="B22" s="219"/>
      <c r="C22" s="219"/>
      <c r="D22" s="219"/>
      <c r="E22" s="219"/>
      <c r="F22" s="219"/>
      <c r="G22" s="219"/>
      <c r="H22" s="219"/>
      <c r="I22" s="219"/>
      <c r="J22" s="219"/>
      <c r="K22" s="250"/>
    </row>
    <row r="23" customHeight="1" spans="1:11">
      <c r="A23" s="196" t="s">
        <v>131</v>
      </c>
      <c r="B23" s="198"/>
      <c r="C23" s="289" t="s">
        <v>67</v>
      </c>
      <c r="D23" s="289" t="s">
        <v>68</v>
      </c>
      <c r="E23" s="195"/>
      <c r="F23" s="195"/>
      <c r="G23" s="195"/>
      <c r="H23" s="195"/>
      <c r="I23" s="195"/>
      <c r="J23" s="195"/>
      <c r="K23" s="244"/>
    </row>
    <row r="24" customHeight="1" spans="1:11">
      <c r="A24" s="329" t="s">
        <v>222</v>
      </c>
      <c r="B24" s="330"/>
      <c r="C24" s="330"/>
      <c r="D24" s="330"/>
      <c r="E24" s="330"/>
      <c r="F24" s="330"/>
      <c r="G24" s="330"/>
      <c r="H24" s="330"/>
      <c r="I24" s="330"/>
      <c r="J24" s="330"/>
      <c r="K24" s="367"/>
    </row>
    <row r="25" customHeight="1" spans="1:11">
      <c r="A25" s="331"/>
      <c r="B25" s="332"/>
      <c r="C25" s="332"/>
      <c r="D25" s="332"/>
      <c r="E25" s="332"/>
      <c r="F25" s="332"/>
      <c r="G25" s="332"/>
      <c r="H25" s="332"/>
      <c r="I25" s="332"/>
      <c r="J25" s="332"/>
      <c r="K25" s="368"/>
    </row>
    <row r="26" customHeight="1" spans="1:11">
      <c r="A26" s="312" t="s">
        <v>138</v>
      </c>
      <c r="B26" s="312"/>
      <c r="C26" s="312"/>
      <c r="D26" s="312"/>
      <c r="E26" s="312"/>
      <c r="F26" s="312"/>
      <c r="G26" s="312"/>
      <c r="H26" s="312"/>
      <c r="I26" s="312"/>
      <c r="J26" s="312"/>
      <c r="K26" s="312"/>
    </row>
    <row r="27" customHeight="1" spans="1:11">
      <c r="A27" s="282" t="s">
        <v>139</v>
      </c>
      <c r="B27" s="315" t="s">
        <v>98</v>
      </c>
      <c r="C27" s="315" t="s">
        <v>99</v>
      </c>
      <c r="D27" s="315" t="s">
        <v>91</v>
      </c>
      <c r="E27" s="283" t="s">
        <v>140</v>
      </c>
      <c r="F27" s="315" t="s">
        <v>98</v>
      </c>
      <c r="G27" s="315" t="s">
        <v>99</v>
      </c>
      <c r="H27" s="315" t="s">
        <v>91</v>
      </c>
      <c r="I27" s="283" t="s">
        <v>141</v>
      </c>
      <c r="J27" s="315" t="s">
        <v>98</v>
      </c>
      <c r="K27" s="360" t="s">
        <v>99</v>
      </c>
    </row>
    <row r="28" customHeight="1" spans="1:11">
      <c r="A28" s="300" t="s">
        <v>90</v>
      </c>
      <c r="B28" s="289" t="s">
        <v>98</v>
      </c>
      <c r="C28" s="289" t="s">
        <v>99</v>
      </c>
      <c r="D28" s="289" t="s">
        <v>91</v>
      </c>
      <c r="E28" s="333" t="s">
        <v>97</v>
      </c>
      <c r="F28" s="289" t="s">
        <v>98</v>
      </c>
      <c r="G28" s="289" t="s">
        <v>99</v>
      </c>
      <c r="H28" s="289" t="s">
        <v>91</v>
      </c>
      <c r="I28" s="333" t="s">
        <v>108</v>
      </c>
      <c r="J28" s="289" t="s">
        <v>98</v>
      </c>
      <c r="K28" s="290" t="s">
        <v>99</v>
      </c>
    </row>
    <row r="29" customHeight="1" spans="1:11">
      <c r="A29" s="288" t="s">
        <v>101</v>
      </c>
      <c r="B29" s="334"/>
      <c r="C29" s="334"/>
      <c r="D29" s="334"/>
      <c r="E29" s="334"/>
      <c r="F29" s="334"/>
      <c r="G29" s="334"/>
      <c r="H29" s="334"/>
      <c r="I29" s="334"/>
      <c r="J29" s="334"/>
      <c r="K29" s="369"/>
    </row>
    <row r="30" customHeight="1" spans="1:11">
      <c r="A30" s="335"/>
      <c r="B30" s="336"/>
      <c r="C30" s="336"/>
      <c r="D30" s="336"/>
      <c r="E30" s="336"/>
      <c r="F30" s="336"/>
      <c r="G30" s="336"/>
      <c r="H30" s="336"/>
      <c r="I30" s="336"/>
      <c r="J30" s="336"/>
      <c r="K30" s="370"/>
    </row>
    <row r="31" customHeight="1" spans="1:11">
      <c r="A31" s="337" t="s">
        <v>223</v>
      </c>
      <c r="B31" s="337"/>
      <c r="C31" s="337"/>
      <c r="D31" s="337"/>
      <c r="E31" s="337"/>
      <c r="F31" s="337"/>
      <c r="G31" s="337"/>
      <c r="H31" s="337"/>
      <c r="I31" s="337"/>
      <c r="J31" s="337"/>
      <c r="K31" s="337"/>
    </row>
    <row r="32" ht="17.25" customHeight="1" spans="1:11">
      <c r="A32" s="338" t="s">
        <v>224</v>
      </c>
      <c r="B32" s="339"/>
      <c r="C32" s="339"/>
      <c r="D32" s="339"/>
      <c r="E32" s="339"/>
      <c r="F32" s="339"/>
      <c r="G32" s="339"/>
      <c r="H32" s="339"/>
      <c r="I32" s="339"/>
      <c r="J32" s="339"/>
      <c r="K32" s="371"/>
    </row>
    <row r="33" ht="17.25" customHeight="1" spans="1:11">
      <c r="A33" s="340" t="s">
        <v>225</v>
      </c>
      <c r="B33" s="341"/>
      <c r="C33" s="341"/>
      <c r="D33" s="341"/>
      <c r="E33" s="341"/>
      <c r="F33" s="341"/>
      <c r="G33" s="341"/>
      <c r="H33" s="341"/>
      <c r="I33" s="341"/>
      <c r="J33" s="341"/>
      <c r="K33" s="372"/>
    </row>
    <row r="34" ht="17.25" customHeight="1" spans="1:11">
      <c r="A34" s="340"/>
      <c r="B34" s="341"/>
      <c r="C34" s="341"/>
      <c r="D34" s="341"/>
      <c r="E34" s="341"/>
      <c r="F34" s="341"/>
      <c r="G34" s="341"/>
      <c r="H34" s="341"/>
      <c r="I34" s="341"/>
      <c r="J34" s="341"/>
      <c r="K34" s="372"/>
    </row>
    <row r="35" ht="17.25" customHeight="1" spans="1:11">
      <c r="A35" s="340"/>
      <c r="B35" s="341"/>
      <c r="C35" s="341"/>
      <c r="D35" s="341"/>
      <c r="E35" s="341"/>
      <c r="F35" s="341"/>
      <c r="G35" s="341"/>
      <c r="H35" s="341"/>
      <c r="I35" s="341"/>
      <c r="J35" s="341"/>
      <c r="K35" s="372"/>
    </row>
    <row r="36" ht="17.25" customHeight="1" spans="1:11">
      <c r="A36" s="340"/>
      <c r="B36" s="341"/>
      <c r="C36" s="341"/>
      <c r="D36" s="341"/>
      <c r="E36" s="341"/>
      <c r="F36" s="341"/>
      <c r="G36" s="341"/>
      <c r="H36" s="341"/>
      <c r="I36" s="341"/>
      <c r="J36" s="341"/>
      <c r="K36" s="372"/>
    </row>
    <row r="37" ht="17.25" customHeight="1" spans="1:11">
      <c r="A37" s="340"/>
      <c r="B37" s="341"/>
      <c r="C37" s="341"/>
      <c r="D37" s="341"/>
      <c r="E37" s="341"/>
      <c r="F37" s="341"/>
      <c r="G37" s="341"/>
      <c r="H37" s="341"/>
      <c r="I37" s="341"/>
      <c r="J37" s="341"/>
      <c r="K37" s="372"/>
    </row>
    <row r="38" ht="17.25" customHeight="1" spans="1:11">
      <c r="A38" s="340"/>
      <c r="B38" s="341"/>
      <c r="C38" s="341"/>
      <c r="D38" s="341"/>
      <c r="E38" s="341"/>
      <c r="F38" s="341"/>
      <c r="G38" s="341"/>
      <c r="H38" s="341"/>
      <c r="I38" s="341"/>
      <c r="J38" s="341"/>
      <c r="K38" s="372"/>
    </row>
    <row r="39" ht="17.25" customHeight="1" spans="1:11">
      <c r="A39" s="340"/>
      <c r="B39" s="341"/>
      <c r="C39" s="341"/>
      <c r="D39" s="341"/>
      <c r="E39" s="341"/>
      <c r="F39" s="341"/>
      <c r="G39" s="341"/>
      <c r="H39" s="341"/>
      <c r="I39" s="341"/>
      <c r="J39" s="341"/>
      <c r="K39" s="372"/>
    </row>
    <row r="40" ht="17.25" customHeight="1" spans="1:11">
      <c r="A40" s="340"/>
      <c r="B40" s="341"/>
      <c r="C40" s="341"/>
      <c r="D40" s="341"/>
      <c r="E40" s="341"/>
      <c r="F40" s="341"/>
      <c r="G40" s="341"/>
      <c r="H40" s="341"/>
      <c r="I40" s="341"/>
      <c r="J40" s="341"/>
      <c r="K40" s="372"/>
    </row>
    <row r="41" ht="17.25" customHeight="1" spans="1:11">
      <c r="A41" s="340"/>
      <c r="B41" s="341"/>
      <c r="C41" s="341"/>
      <c r="D41" s="341"/>
      <c r="E41" s="341"/>
      <c r="F41" s="341"/>
      <c r="G41" s="341"/>
      <c r="H41" s="341"/>
      <c r="I41" s="341"/>
      <c r="J41" s="341"/>
      <c r="K41" s="372"/>
    </row>
    <row r="42" ht="17.25" customHeight="1" spans="1:11">
      <c r="A42" s="340"/>
      <c r="B42" s="341"/>
      <c r="C42" s="341"/>
      <c r="D42" s="341"/>
      <c r="E42" s="341"/>
      <c r="F42" s="341"/>
      <c r="G42" s="341"/>
      <c r="H42" s="341"/>
      <c r="I42" s="341"/>
      <c r="J42" s="341"/>
      <c r="K42" s="372"/>
    </row>
    <row r="43" ht="17.25" customHeight="1" spans="1:11">
      <c r="A43" s="335" t="s">
        <v>137</v>
      </c>
      <c r="B43" s="336"/>
      <c r="C43" s="336"/>
      <c r="D43" s="336"/>
      <c r="E43" s="336"/>
      <c r="F43" s="336"/>
      <c r="G43" s="336"/>
      <c r="H43" s="336"/>
      <c r="I43" s="336"/>
      <c r="J43" s="336"/>
      <c r="K43" s="370"/>
    </row>
    <row r="44" customHeight="1" spans="1:11">
      <c r="A44" s="337" t="s">
        <v>226</v>
      </c>
      <c r="B44" s="337"/>
      <c r="C44" s="337"/>
      <c r="D44" s="337"/>
      <c r="E44" s="337"/>
      <c r="F44" s="337"/>
      <c r="G44" s="337"/>
      <c r="H44" s="337"/>
      <c r="I44" s="337"/>
      <c r="J44" s="337"/>
      <c r="K44" s="337"/>
    </row>
    <row r="45" ht="18" customHeight="1" spans="1:11">
      <c r="A45" s="342" t="s">
        <v>217</v>
      </c>
      <c r="B45" s="343"/>
      <c r="C45" s="343"/>
      <c r="D45" s="343"/>
      <c r="E45" s="343"/>
      <c r="F45" s="343"/>
      <c r="G45" s="343"/>
      <c r="H45" s="343"/>
      <c r="I45" s="343"/>
      <c r="J45" s="343"/>
      <c r="K45" s="373"/>
    </row>
    <row r="46" ht="18" customHeight="1" spans="1:11">
      <c r="A46" s="342"/>
      <c r="B46" s="343"/>
      <c r="C46" s="343"/>
      <c r="D46" s="343"/>
      <c r="E46" s="343"/>
      <c r="F46" s="343"/>
      <c r="G46" s="343"/>
      <c r="H46" s="343"/>
      <c r="I46" s="343"/>
      <c r="J46" s="343"/>
      <c r="K46" s="373"/>
    </row>
    <row r="47" ht="18" customHeight="1" spans="1:11">
      <c r="A47" s="331"/>
      <c r="B47" s="332"/>
      <c r="C47" s="332"/>
      <c r="D47" s="332"/>
      <c r="E47" s="332"/>
      <c r="F47" s="332"/>
      <c r="G47" s="332"/>
      <c r="H47" s="332"/>
      <c r="I47" s="332"/>
      <c r="J47" s="332"/>
      <c r="K47" s="368"/>
    </row>
    <row r="48" ht="21" customHeight="1" spans="1:11">
      <c r="A48" s="344" t="s">
        <v>143</v>
      </c>
      <c r="B48" s="345" t="s">
        <v>144</v>
      </c>
      <c r="C48" s="345"/>
      <c r="D48" s="346" t="s">
        <v>145</v>
      </c>
      <c r="E48" s="347"/>
      <c r="F48" s="346" t="s">
        <v>147</v>
      </c>
      <c r="G48" s="348"/>
      <c r="H48" s="349" t="s">
        <v>148</v>
      </c>
      <c r="I48" s="349"/>
      <c r="J48" s="345"/>
      <c r="K48" s="374"/>
    </row>
    <row r="49" customHeight="1" spans="1:11">
      <c r="A49" s="350" t="s">
        <v>149</v>
      </c>
      <c r="B49" s="351"/>
      <c r="C49" s="351"/>
      <c r="D49" s="351"/>
      <c r="E49" s="351"/>
      <c r="F49" s="351"/>
      <c r="G49" s="351"/>
      <c r="H49" s="351"/>
      <c r="I49" s="351"/>
      <c r="J49" s="351"/>
      <c r="K49" s="375"/>
    </row>
    <row r="50" customHeight="1" spans="1:11">
      <c r="A50" s="352"/>
      <c r="B50" s="353"/>
      <c r="C50" s="353"/>
      <c r="D50" s="353"/>
      <c r="E50" s="353"/>
      <c r="F50" s="353"/>
      <c r="G50" s="353"/>
      <c r="H50" s="353"/>
      <c r="I50" s="353"/>
      <c r="J50" s="353"/>
      <c r="K50" s="376"/>
    </row>
    <row r="51" customHeight="1" spans="1:11">
      <c r="A51" s="354"/>
      <c r="B51" s="355"/>
      <c r="C51" s="355"/>
      <c r="D51" s="355"/>
      <c r="E51" s="355"/>
      <c r="F51" s="355"/>
      <c r="G51" s="355"/>
      <c r="H51" s="355"/>
      <c r="I51" s="355"/>
      <c r="J51" s="355"/>
      <c r="K51" s="377"/>
    </row>
    <row r="52" ht="21" customHeight="1" spans="1:11">
      <c r="A52" s="344" t="s">
        <v>143</v>
      </c>
      <c r="B52" s="345" t="s">
        <v>144</v>
      </c>
      <c r="C52" s="345"/>
      <c r="D52" s="346" t="s">
        <v>145</v>
      </c>
      <c r="E52" s="346"/>
      <c r="F52" s="346" t="s">
        <v>147</v>
      </c>
      <c r="G52" s="346"/>
      <c r="H52" s="349" t="s">
        <v>148</v>
      </c>
      <c r="I52" s="349"/>
      <c r="J52" s="378"/>
      <c r="K52" s="379"/>
    </row>
  </sheetData>
  <mergeCells count="82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9"/>
  <sheetViews>
    <sheetView workbookViewId="0">
      <selection activeCell="A2" sqref="A2:H24"/>
    </sheetView>
  </sheetViews>
  <sheetFormatPr defaultColWidth="9" defaultRowHeight="26" customHeight="1"/>
  <cols>
    <col min="1" max="1" width="17.1666666666667" style="120" customWidth="1"/>
    <col min="2" max="8" width="9.33333333333333" style="120" customWidth="1"/>
    <col min="9" max="9" width="1.33333333333333" style="120" customWidth="1"/>
    <col min="10" max="10" width="10.9" style="120" customWidth="1"/>
    <col min="11" max="11" width="11" style="120" customWidth="1"/>
    <col min="12" max="12" width="11.6" style="120" customWidth="1"/>
    <col min="13" max="13" width="11.7" style="120" customWidth="1"/>
    <col min="14" max="14" width="11.8" style="120" customWidth="1"/>
    <col min="15" max="15" width="13.4" style="120" customWidth="1"/>
    <col min="16" max="16" width="8.5" style="120" customWidth="1"/>
    <col min="17" max="16384" width="9" style="120"/>
  </cols>
  <sheetData>
    <row r="1" s="120" customFormat="1" ht="16" customHeight="1" spans="1:16">
      <c r="A1" s="261" t="s">
        <v>151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  <c r="O1" s="262"/>
      <c r="P1" s="262"/>
    </row>
    <row r="2" s="120" customFormat="1" ht="16" customHeight="1" spans="1:16">
      <c r="A2" s="124" t="s">
        <v>62</v>
      </c>
      <c r="B2" s="125" t="s">
        <v>63</v>
      </c>
      <c r="C2" s="125"/>
      <c r="D2" s="126" t="s">
        <v>69</v>
      </c>
      <c r="E2" s="125" t="s">
        <v>70</v>
      </c>
      <c r="F2" s="125"/>
      <c r="G2" s="125"/>
      <c r="H2" s="125"/>
      <c r="I2" s="265"/>
      <c r="J2" s="266" t="s">
        <v>57</v>
      </c>
      <c r="K2" s="125" t="s">
        <v>227</v>
      </c>
      <c r="L2" s="125"/>
      <c r="M2" s="125"/>
      <c r="N2" s="125"/>
      <c r="O2" s="125"/>
      <c r="P2" s="267"/>
    </row>
    <row r="3" s="120" customFormat="1" ht="16" customHeight="1" spans="1:16">
      <c r="A3" s="127" t="s">
        <v>153</v>
      </c>
      <c r="B3" s="128" t="s">
        <v>154</v>
      </c>
      <c r="C3" s="128"/>
      <c r="D3" s="128"/>
      <c r="E3" s="128"/>
      <c r="F3" s="128"/>
      <c r="G3" s="128"/>
      <c r="H3" s="128"/>
      <c r="I3" s="268"/>
      <c r="J3" s="160" t="s">
        <v>155</v>
      </c>
      <c r="K3" s="160"/>
      <c r="L3" s="160"/>
      <c r="M3" s="160"/>
      <c r="N3" s="160"/>
      <c r="O3" s="160"/>
      <c r="P3" s="269"/>
    </row>
    <row r="4" s="120" customFormat="1" ht="16" customHeight="1" spans="1:16">
      <c r="A4" s="127"/>
      <c r="B4" s="129" t="s">
        <v>115</v>
      </c>
      <c r="C4" s="130" t="s">
        <v>116</v>
      </c>
      <c r="D4" s="131" t="s">
        <v>117</v>
      </c>
      <c r="E4" s="130" t="s">
        <v>118</v>
      </c>
      <c r="F4" s="130" t="s">
        <v>119</v>
      </c>
      <c r="G4" s="130" t="s">
        <v>120</v>
      </c>
      <c r="H4" s="130"/>
      <c r="I4" s="268"/>
      <c r="J4" s="163" t="s">
        <v>124</v>
      </c>
      <c r="K4" s="163" t="s">
        <v>125</v>
      </c>
      <c r="L4" s="163" t="s">
        <v>228</v>
      </c>
      <c r="M4" s="163" t="s">
        <v>126</v>
      </c>
      <c r="N4" s="163" t="s">
        <v>125</v>
      </c>
      <c r="O4" s="163" t="s">
        <v>228</v>
      </c>
      <c r="P4" s="270"/>
    </row>
    <row r="5" s="120" customFormat="1" ht="16" customHeight="1" spans="1:16">
      <c r="A5" s="127"/>
      <c r="B5" s="129" t="s">
        <v>156</v>
      </c>
      <c r="C5" s="130" t="s">
        <v>157</v>
      </c>
      <c r="D5" s="131" t="s">
        <v>158</v>
      </c>
      <c r="E5" s="130" t="s">
        <v>159</v>
      </c>
      <c r="F5" s="130" t="s">
        <v>160</v>
      </c>
      <c r="G5" s="130" t="s">
        <v>161</v>
      </c>
      <c r="H5" s="130"/>
      <c r="I5" s="268"/>
      <c r="J5" s="129" t="s">
        <v>229</v>
      </c>
      <c r="K5" s="130" t="s">
        <v>230</v>
      </c>
      <c r="L5" s="130" t="s">
        <v>231</v>
      </c>
      <c r="M5" s="130" t="s">
        <v>232</v>
      </c>
      <c r="N5" s="130" t="s">
        <v>233</v>
      </c>
      <c r="O5" s="130" t="s">
        <v>234</v>
      </c>
      <c r="P5" s="271" t="s">
        <v>121</v>
      </c>
    </row>
    <row r="6" s="120" customFormat="1" ht="16" customHeight="1" spans="1:16">
      <c r="A6" s="132" t="s">
        <v>163</v>
      </c>
      <c r="B6" s="133">
        <f>C6-1</f>
        <v>68</v>
      </c>
      <c r="C6" s="133">
        <f>D6-2</f>
        <v>69</v>
      </c>
      <c r="D6" s="134">
        <v>71</v>
      </c>
      <c r="E6" s="133">
        <f>D6+2</f>
        <v>73</v>
      </c>
      <c r="F6" s="133">
        <f>E6+2</f>
        <v>75</v>
      </c>
      <c r="G6" s="133">
        <f>F6+1</f>
        <v>76</v>
      </c>
      <c r="H6" s="133"/>
      <c r="I6" s="268"/>
      <c r="J6" s="168" t="s">
        <v>235</v>
      </c>
      <c r="K6" s="168" t="s">
        <v>236</v>
      </c>
      <c r="L6" s="168" t="s">
        <v>237</v>
      </c>
      <c r="M6" s="168" t="s">
        <v>238</v>
      </c>
      <c r="N6" s="168" t="s">
        <v>239</v>
      </c>
      <c r="O6" s="168" t="s">
        <v>240</v>
      </c>
      <c r="P6" s="272"/>
    </row>
    <row r="7" s="120" customFormat="1" ht="16" customHeight="1" spans="1:16">
      <c r="A7" s="130" t="s">
        <v>166</v>
      </c>
      <c r="B7" s="133">
        <f>C7-1</f>
        <v>64.5</v>
      </c>
      <c r="C7" s="133">
        <f>D7-2</f>
        <v>65.5</v>
      </c>
      <c r="D7" s="134">
        <v>67.5</v>
      </c>
      <c r="E7" s="133">
        <f>D7+2</f>
        <v>69.5</v>
      </c>
      <c r="F7" s="133">
        <f>E7+2</f>
        <v>71.5</v>
      </c>
      <c r="G7" s="133">
        <f>F7+1</f>
        <v>72.5</v>
      </c>
      <c r="H7" s="133"/>
      <c r="I7" s="268"/>
      <c r="J7" s="168" t="s">
        <v>241</v>
      </c>
      <c r="K7" s="168" t="s">
        <v>242</v>
      </c>
      <c r="L7" s="168" t="s">
        <v>243</v>
      </c>
      <c r="M7" s="168" t="s">
        <v>244</v>
      </c>
      <c r="N7" s="168" t="s">
        <v>245</v>
      </c>
      <c r="O7" s="168" t="s">
        <v>246</v>
      </c>
      <c r="P7" s="272"/>
    </row>
    <row r="8" s="120" customFormat="1" ht="16" customHeight="1" spans="1:16">
      <c r="A8" s="130" t="s">
        <v>169</v>
      </c>
      <c r="B8" s="133">
        <f t="shared" ref="B8:B10" si="0">C8-4</f>
        <v>104</v>
      </c>
      <c r="C8" s="133">
        <f t="shared" ref="C8:C10" si="1">D8-4</f>
        <v>108</v>
      </c>
      <c r="D8" s="135" t="s">
        <v>170</v>
      </c>
      <c r="E8" s="133">
        <f t="shared" ref="E8:E10" si="2">D8+4</f>
        <v>116</v>
      </c>
      <c r="F8" s="133">
        <f>E8+4</f>
        <v>120</v>
      </c>
      <c r="G8" s="133">
        <f t="shared" ref="G8:G10" si="3">F8+6</f>
        <v>126</v>
      </c>
      <c r="H8" s="133"/>
      <c r="I8" s="268"/>
      <c r="J8" s="168" t="s">
        <v>241</v>
      </c>
      <c r="K8" s="168" t="s">
        <v>247</v>
      </c>
      <c r="L8" s="168" t="s">
        <v>184</v>
      </c>
      <c r="M8" s="168" t="s">
        <v>244</v>
      </c>
      <c r="N8" s="273" t="s">
        <v>165</v>
      </c>
      <c r="O8" s="273" t="s">
        <v>171</v>
      </c>
      <c r="P8" s="272"/>
    </row>
    <row r="9" s="120" customFormat="1" ht="16" customHeight="1" spans="1:16">
      <c r="A9" s="130" t="s">
        <v>172</v>
      </c>
      <c r="B9" s="133">
        <f t="shared" si="0"/>
        <v>102</v>
      </c>
      <c r="C9" s="133">
        <f t="shared" si="1"/>
        <v>106</v>
      </c>
      <c r="D9" s="135" t="s">
        <v>173</v>
      </c>
      <c r="E9" s="133">
        <f t="shared" si="2"/>
        <v>114</v>
      </c>
      <c r="F9" s="133">
        <f>E9+5</f>
        <v>119</v>
      </c>
      <c r="G9" s="133">
        <f t="shared" si="3"/>
        <v>125</v>
      </c>
      <c r="H9" s="136"/>
      <c r="I9" s="268"/>
      <c r="J9" s="168" t="s">
        <v>235</v>
      </c>
      <c r="K9" s="168" t="s">
        <v>248</v>
      </c>
      <c r="L9" s="168" t="s">
        <v>164</v>
      </c>
      <c r="M9" s="168" t="s">
        <v>190</v>
      </c>
      <c r="N9" s="273" t="s">
        <v>249</v>
      </c>
      <c r="O9" s="273" t="s">
        <v>249</v>
      </c>
      <c r="P9" s="272"/>
    </row>
    <row r="10" s="120" customFormat="1" ht="16" customHeight="1" spans="1:16">
      <c r="A10" s="130" t="s">
        <v>175</v>
      </c>
      <c r="B10" s="136">
        <f t="shared" si="0"/>
        <v>102</v>
      </c>
      <c r="C10" s="136">
        <f t="shared" si="1"/>
        <v>106</v>
      </c>
      <c r="D10" s="137" t="s">
        <v>173</v>
      </c>
      <c r="E10" s="136">
        <f t="shared" si="2"/>
        <v>114</v>
      </c>
      <c r="F10" s="136">
        <f>E10+5</f>
        <v>119</v>
      </c>
      <c r="G10" s="136">
        <f t="shared" si="3"/>
        <v>125</v>
      </c>
      <c r="H10" s="133"/>
      <c r="I10" s="268"/>
      <c r="J10" s="168" t="s">
        <v>250</v>
      </c>
      <c r="K10" s="168" t="s">
        <v>178</v>
      </c>
      <c r="L10" s="168" t="s">
        <v>241</v>
      </c>
      <c r="M10" s="168" t="s">
        <v>235</v>
      </c>
      <c r="N10" s="168" t="s">
        <v>251</v>
      </c>
      <c r="O10" s="168" t="s">
        <v>252</v>
      </c>
      <c r="P10" s="272"/>
    </row>
    <row r="11" s="120" customFormat="1" ht="16" customHeight="1" spans="1:16">
      <c r="A11" s="130" t="s">
        <v>179</v>
      </c>
      <c r="B11" s="133">
        <f>C11-1.2</f>
        <v>44.6</v>
      </c>
      <c r="C11" s="133">
        <f>D11-1.2</f>
        <v>45.8</v>
      </c>
      <c r="D11" s="134">
        <v>47</v>
      </c>
      <c r="E11" s="133">
        <f>D11+1.2</f>
        <v>48.2</v>
      </c>
      <c r="F11" s="133">
        <f>E11+1.2</f>
        <v>49.4</v>
      </c>
      <c r="G11" s="133">
        <f>F11+1.4</f>
        <v>50.8</v>
      </c>
      <c r="H11" s="133"/>
      <c r="I11" s="268"/>
      <c r="J11" s="168" t="s">
        <v>253</v>
      </c>
      <c r="K11" s="168" t="s">
        <v>254</v>
      </c>
      <c r="L11" s="168" t="s">
        <v>190</v>
      </c>
      <c r="M11" s="168" t="s">
        <v>255</v>
      </c>
      <c r="N11" s="168" t="s">
        <v>256</v>
      </c>
      <c r="O11" s="168" t="s">
        <v>257</v>
      </c>
      <c r="P11" s="272"/>
    </row>
    <row r="12" s="120" customFormat="1" ht="16" customHeight="1" spans="1:16">
      <c r="A12" s="130" t="s">
        <v>183</v>
      </c>
      <c r="B12" s="133">
        <f>C12-0.6</f>
        <v>60.7</v>
      </c>
      <c r="C12" s="133">
        <f>D12-1.2</f>
        <v>61.3</v>
      </c>
      <c r="D12" s="134">
        <v>62.5</v>
      </c>
      <c r="E12" s="133">
        <f>D12+1.2</f>
        <v>63.7</v>
      </c>
      <c r="F12" s="133">
        <f>E12+1.2</f>
        <v>64.9</v>
      </c>
      <c r="G12" s="133">
        <f>F12+0.6</f>
        <v>65.5</v>
      </c>
      <c r="H12" s="133"/>
      <c r="I12" s="268"/>
      <c r="J12" s="168" t="s">
        <v>184</v>
      </c>
      <c r="K12" s="168" t="s">
        <v>185</v>
      </c>
      <c r="L12" s="168" t="s">
        <v>186</v>
      </c>
      <c r="M12" s="168" t="s">
        <v>258</v>
      </c>
      <c r="N12" s="168" t="s">
        <v>259</v>
      </c>
      <c r="O12" s="168" t="s">
        <v>260</v>
      </c>
      <c r="P12" s="272"/>
    </row>
    <row r="13" s="120" customFormat="1" ht="16" customHeight="1" spans="1:16">
      <c r="A13" s="130" t="s">
        <v>187</v>
      </c>
      <c r="B13" s="133">
        <f>C13-0.8</f>
        <v>19.4</v>
      </c>
      <c r="C13" s="133">
        <f>D13-0.8</f>
        <v>20.2</v>
      </c>
      <c r="D13" s="134">
        <v>21</v>
      </c>
      <c r="E13" s="133">
        <f>D13+0.8</f>
        <v>21.8</v>
      </c>
      <c r="F13" s="133">
        <f>E13+0.8</f>
        <v>22.6</v>
      </c>
      <c r="G13" s="133">
        <f>F13+1.3</f>
        <v>23.9</v>
      </c>
      <c r="H13" s="138"/>
      <c r="I13" s="268"/>
      <c r="J13" s="168" t="s">
        <v>184</v>
      </c>
      <c r="K13" s="168" t="s">
        <v>184</v>
      </c>
      <c r="L13" s="168" t="s">
        <v>188</v>
      </c>
      <c r="M13" s="168" t="s">
        <v>184</v>
      </c>
      <c r="N13" s="168" t="s">
        <v>184</v>
      </c>
      <c r="O13" s="168" t="s">
        <v>255</v>
      </c>
      <c r="P13" s="272"/>
    </row>
    <row r="14" s="120" customFormat="1" ht="16" customHeight="1" spans="1:16">
      <c r="A14" s="130" t="s">
        <v>189</v>
      </c>
      <c r="B14" s="133">
        <f>C14-0.7</f>
        <v>16.6</v>
      </c>
      <c r="C14" s="133">
        <f>D14-0.7</f>
        <v>17.3</v>
      </c>
      <c r="D14" s="139">
        <v>18</v>
      </c>
      <c r="E14" s="133">
        <f>D14+0.7</f>
        <v>18.7</v>
      </c>
      <c r="F14" s="133">
        <f>E14+0.7</f>
        <v>19.4</v>
      </c>
      <c r="G14" s="133">
        <f>F14+1</f>
        <v>20.4</v>
      </c>
      <c r="H14" s="133"/>
      <c r="I14" s="268"/>
      <c r="J14" s="168" t="s">
        <v>165</v>
      </c>
      <c r="K14" s="168" t="s">
        <v>165</v>
      </c>
      <c r="L14" s="168" t="s">
        <v>190</v>
      </c>
      <c r="M14" s="168" t="s">
        <v>165</v>
      </c>
      <c r="N14" s="168" t="s">
        <v>165</v>
      </c>
      <c r="O14" s="168" t="s">
        <v>190</v>
      </c>
      <c r="P14" s="272"/>
    </row>
    <row r="15" s="120" customFormat="1" ht="16" customHeight="1" spans="1:16">
      <c r="A15" s="130" t="s">
        <v>191</v>
      </c>
      <c r="B15" s="133">
        <f>C15-0.5</f>
        <v>13</v>
      </c>
      <c r="C15" s="133">
        <f>D15-0.5</f>
        <v>13.5</v>
      </c>
      <c r="D15" s="134">
        <v>14</v>
      </c>
      <c r="E15" s="133">
        <f>D15+0.5</f>
        <v>14.5</v>
      </c>
      <c r="F15" s="133">
        <f>E15+0.5</f>
        <v>15</v>
      </c>
      <c r="G15" s="133">
        <f>F15+0.7</f>
        <v>15.7</v>
      </c>
      <c r="H15" s="133"/>
      <c r="I15" s="268"/>
      <c r="J15" s="168" t="s">
        <v>184</v>
      </c>
      <c r="K15" s="168" t="s">
        <v>184</v>
      </c>
      <c r="L15" s="168" t="s">
        <v>188</v>
      </c>
      <c r="M15" s="168" t="s">
        <v>184</v>
      </c>
      <c r="N15" s="168" t="s">
        <v>184</v>
      </c>
      <c r="O15" s="168" t="s">
        <v>255</v>
      </c>
      <c r="P15" s="272"/>
    </row>
    <row r="16" s="120" customFormat="1" ht="16" customHeight="1" spans="1:16">
      <c r="A16" s="130" t="s">
        <v>192</v>
      </c>
      <c r="B16" s="133">
        <f>C16-0.5</f>
        <v>10</v>
      </c>
      <c r="C16" s="133">
        <f>D16-0.5</f>
        <v>10.5</v>
      </c>
      <c r="D16" s="134">
        <v>11</v>
      </c>
      <c r="E16" s="133">
        <f>D16+0.5</f>
        <v>11.5</v>
      </c>
      <c r="F16" s="133">
        <f>E16+0.5</f>
        <v>12</v>
      </c>
      <c r="G16" s="138">
        <f>F16+0.7</f>
        <v>12.7</v>
      </c>
      <c r="H16" s="133"/>
      <c r="I16" s="268"/>
      <c r="J16" s="168" t="s">
        <v>184</v>
      </c>
      <c r="K16" s="168" t="s">
        <v>184</v>
      </c>
      <c r="L16" s="168" t="s">
        <v>184</v>
      </c>
      <c r="M16" s="168" t="s">
        <v>184</v>
      </c>
      <c r="N16" s="168" t="s">
        <v>184</v>
      </c>
      <c r="O16" s="168" t="s">
        <v>184</v>
      </c>
      <c r="P16" s="272"/>
    </row>
    <row r="17" s="120" customFormat="1" ht="16" customHeight="1" spans="1:16">
      <c r="A17" s="140" t="s">
        <v>193</v>
      </c>
      <c r="B17" s="133">
        <f>C17</f>
        <v>8</v>
      </c>
      <c r="C17" s="133">
        <f>D17</f>
        <v>8</v>
      </c>
      <c r="D17" s="134">
        <v>8</v>
      </c>
      <c r="E17" s="133">
        <f>D17</f>
        <v>8</v>
      </c>
      <c r="F17" s="133">
        <f>D17</f>
        <v>8</v>
      </c>
      <c r="G17" s="133">
        <f>D17</f>
        <v>8</v>
      </c>
      <c r="H17" s="133"/>
      <c r="I17" s="268"/>
      <c r="J17" s="168" t="s">
        <v>194</v>
      </c>
      <c r="K17" s="168" t="s">
        <v>181</v>
      </c>
      <c r="L17" s="168" t="s">
        <v>195</v>
      </c>
      <c r="M17" s="168" t="s">
        <v>261</v>
      </c>
      <c r="N17" s="168" t="s">
        <v>262</v>
      </c>
      <c r="O17" s="168" t="s">
        <v>254</v>
      </c>
      <c r="P17" s="272"/>
    </row>
    <row r="18" s="120" customFormat="1" ht="16" customHeight="1" spans="1:16">
      <c r="A18" s="141" t="s">
        <v>196</v>
      </c>
      <c r="B18" s="136">
        <f>C18-1</f>
        <v>-2</v>
      </c>
      <c r="C18" s="136">
        <f t="shared" ref="C18:C24" si="4">D18-1</f>
        <v>-1</v>
      </c>
      <c r="D18" s="137"/>
      <c r="E18" s="136">
        <f>D18+1</f>
        <v>1</v>
      </c>
      <c r="F18" s="136">
        <f t="shared" ref="F18:F23" si="5">E18+1</f>
        <v>2</v>
      </c>
      <c r="G18" s="136">
        <f>F18+1.5</f>
        <v>3.5</v>
      </c>
      <c r="H18" s="133"/>
      <c r="I18" s="268"/>
      <c r="J18" s="168" t="s">
        <v>184</v>
      </c>
      <c r="K18" s="168" t="s">
        <v>184</v>
      </c>
      <c r="L18" s="168" t="s">
        <v>184</v>
      </c>
      <c r="M18" s="168" t="s">
        <v>184</v>
      </c>
      <c r="N18" s="168" t="s">
        <v>184</v>
      </c>
      <c r="O18" s="168" t="s">
        <v>184</v>
      </c>
      <c r="P18" s="272"/>
    </row>
    <row r="19" s="120" customFormat="1" ht="16" customHeight="1" spans="1:16">
      <c r="A19" s="130" t="s">
        <v>197</v>
      </c>
      <c r="B19" s="133">
        <f>C19-1</f>
        <v>48.5</v>
      </c>
      <c r="C19" s="133">
        <f t="shared" si="4"/>
        <v>49.5</v>
      </c>
      <c r="D19" s="134">
        <v>50.5</v>
      </c>
      <c r="E19" s="133">
        <f>D19+1</f>
        <v>51.5</v>
      </c>
      <c r="F19" s="133">
        <f t="shared" si="5"/>
        <v>52.5</v>
      </c>
      <c r="G19" s="133">
        <f>F19+1.5</f>
        <v>54</v>
      </c>
      <c r="H19" s="133"/>
      <c r="I19" s="268"/>
      <c r="J19" s="168" t="s">
        <v>184</v>
      </c>
      <c r="K19" s="168" t="s">
        <v>184</v>
      </c>
      <c r="L19" s="168" t="s">
        <v>184</v>
      </c>
      <c r="M19" s="168" t="s">
        <v>184</v>
      </c>
      <c r="N19" s="168" t="s">
        <v>184</v>
      </c>
      <c r="O19" s="168" t="s">
        <v>184</v>
      </c>
      <c r="P19" s="272"/>
    </row>
    <row r="20" s="120" customFormat="1" ht="16" customHeight="1" spans="1:16">
      <c r="A20" s="130" t="s">
        <v>198</v>
      </c>
      <c r="B20" s="133">
        <f>C20-1.2</f>
        <v>-3</v>
      </c>
      <c r="C20" s="133">
        <f>D20-1.8</f>
        <v>-1.8</v>
      </c>
      <c r="D20" s="134"/>
      <c r="E20" s="133">
        <f>D20+1.8</f>
        <v>1.8</v>
      </c>
      <c r="F20" s="133">
        <f>E20+1.8</f>
        <v>3.6</v>
      </c>
      <c r="G20" s="133">
        <f>F20+1.3</f>
        <v>4.9</v>
      </c>
      <c r="H20" s="133"/>
      <c r="I20" s="268"/>
      <c r="J20" s="168" t="s">
        <v>184</v>
      </c>
      <c r="K20" s="168" t="s">
        <v>184</v>
      </c>
      <c r="L20" s="168" t="s">
        <v>184</v>
      </c>
      <c r="M20" s="168" t="s">
        <v>184</v>
      </c>
      <c r="N20" s="168" t="s">
        <v>184</v>
      </c>
      <c r="O20" s="168" t="s">
        <v>184</v>
      </c>
      <c r="P20" s="272"/>
    </row>
    <row r="21" s="120" customFormat="1" ht="16" customHeight="1" spans="1:16">
      <c r="A21" s="140" t="s">
        <v>199</v>
      </c>
      <c r="B21" s="133">
        <f>C21-0.5</f>
        <v>34</v>
      </c>
      <c r="C21" s="133">
        <f>D21-0.5</f>
        <v>34.5</v>
      </c>
      <c r="D21" s="134">
        <v>35</v>
      </c>
      <c r="E21" s="133">
        <f t="shared" ref="E21:G21" si="6">D21+0.5</f>
        <v>35.5</v>
      </c>
      <c r="F21" s="133">
        <f t="shared" si="6"/>
        <v>36</v>
      </c>
      <c r="G21" s="133">
        <f t="shared" si="6"/>
        <v>36.5</v>
      </c>
      <c r="H21" s="142"/>
      <c r="I21" s="268"/>
      <c r="J21" s="168" t="s">
        <v>200</v>
      </c>
      <c r="K21" s="168" t="s">
        <v>181</v>
      </c>
      <c r="L21" s="168" t="s">
        <v>201</v>
      </c>
      <c r="M21" s="168" t="s">
        <v>263</v>
      </c>
      <c r="N21" s="168" t="s">
        <v>263</v>
      </c>
      <c r="O21" s="168" t="s">
        <v>180</v>
      </c>
      <c r="P21" s="272"/>
    </row>
    <row r="22" s="120" customFormat="1" ht="16" customHeight="1" spans="1:16">
      <c r="A22" s="130" t="s">
        <v>202</v>
      </c>
      <c r="B22" s="133">
        <f>C22-0.5</f>
        <v>24</v>
      </c>
      <c r="C22" s="133">
        <f>D22-0.5</f>
        <v>24.5</v>
      </c>
      <c r="D22" s="135" t="s">
        <v>203</v>
      </c>
      <c r="E22" s="133">
        <f t="shared" ref="E22:G22" si="7">D22+0.5</f>
        <v>25.5</v>
      </c>
      <c r="F22" s="133">
        <f t="shared" si="7"/>
        <v>26</v>
      </c>
      <c r="G22" s="133">
        <f t="shared" si="7"/>
        <v>26.5</v>
      </c>
      <c r="H22" s="143"/>
      <c r="I22" s="268"/>
      <c r="J22" s="168" t="s">
        <v>184</v>
      </c>
      <c r="K22" s="168" t="s">
        <v>184</v>
      </c>
      <c r="L22" s="168" t="s">
        <v>184</v>
      </c>
      <c r="M22" s="168" t="s">
        <v>184</v>
      </c>
      <c r="N22" s="168" t="s">
        <v>184</v>
      </c>
      <c r="O22" s="168" t="s">
        <v>184</v>
      </c>
      <c r="P22" s="272"/>
    </row>
    <row r="23" s="120" customFormat="1" ht="16" customHeight="1" spans="1:16">
      <c r="A23" s="130" t="s">
        <v>204</v>
      </c>
      <c r="B23" s="133">
        <f>C23</f>
        <v>12</v>
      </c>
      <c r="C23" s="133">
        <f t="shared" si="4"/>
        <v>12</v>
      </c>
      <c r="D23" s="135" t="s">
        <v>205</v>
      </c>
      <c r="E23" s="133" t="str">
        <f>D23</f>
        <v>13</v>
      </c>
      <c r="F23" s="133">
        <f t="shared" si="5"/>
        <v>14</v>
      </c>
      <c r="G23" s="133">
        <f>F23</f>
        <v>14</v>
      </c>
      <c r="H23" s="144"/>
      <c r="I23" s="268"/>
      <c r="J23" s="168" t="s">
        <v>184</v>
      </c>
      <c r="K23" s="168" t="s">
        <v>184</v>
      </c>
      <c r="L23" s="168" t="s">
        <v>184</v>
      </c>
      <c r="M23" s="168" t="s">
        <v>184</v>
      </c>
      <c r="N23" s="168" t="s">
        <v>184</v>
      </c>
      <c r="O23" s="168" t="s">
        <v>184</v>
      </c>
      <c r="P23" s="272"/>
    </row>
    <row r="24" s="120" customFormat="1" ht="16" customHeight="1" spans="1:16">
      <c r="A24" s="130" t="s">
        <v>206</v>
      </c>
      <c r="B24" s="145">
        <f>C24</f>
        <v>16</v>
      </c>
      <c r="C24" s="145">
        <f t="shared" si="4"/>
        <v>16</v>
      </c>
      <c r="D24" s="149" t="s">
        <v>207</v>
      </c>
      <c r="E24" s="145" t="str">
        <f>D24</f>
        <v>17</v>
      </c>
      <c r="F24" s="145">
        <f>E24+1.5</f>
        <v>18.5</v>
      </c>
      <c r="G24" s="145">
        <f>F24</f>
        <v>18.5</v>
      </c>
      <c r="H24" s="147"/>
      <c r="I24" s="268"/>
      <c r="J24" s="168" t="s">
        <v>184</v>
      </c>
      <c r="K24" s="168" t="s">
        <v>184</v>
      </c>
      <c r="L24" s="168" t="s">
        <v>184</v>
      </c>
      <c r="M24" s="168" t="s">
        <v>184</v>
      </c>
      <c r="N24" s="168" t="s">
        <v>184</v>
      </c>
      <c r="O24" s="168" t="s">
        <v>184</v>
      </c>
      <c r="P24" s="272"/>
    </row>
    <row r="25" s="120" customFormat="1" ht="16" customHeight="1" spans="1:16">
      <c r="A25" s="263"/>
      <c r="B25" s="133"/>
      <c r="C25" s="133"/>
      <c r="D25" s="146"/>
      <c r="E25" s="133"/>
      <c r="F25" s="133"/>
      <c r="G25" s="133"/>
      <c r="H25" s="144"/>
      <c r="I25" s="268"/>
      <c r="J25" s="168"/>
      <c r="K25" s="168"/>
      <c r="L25" s="168"/>
      <c r="M25" s="168"/>
      <c r="N25" s="168"/>
      <c r="O25" s="168"/>
      <c r="P25" s="272"/>
    </row>
    <row r="26" s="120" customFormat="1" ht="16" customHeight="1" spans="1:16">
      <c r="A26" s="264"/>
      <c r="B26" s="142"/>
      <c r="C26" s="142"/>
      <c r="D26" s="142"/>
      <c r="E26" s="142"/>
      <c r="F26" s="142"/>
      <c r="G26" s="142"/>
      <c r="H26" s="142"/>
      <c r="I26" s="268"/>
      <c r="J26" s="167"/>
      <c r="K26" s="168"/>
      <c r="L26" s="168"/>
      <c r="M26" s="168"/>
      <c r="N26" s="168"/>
      <c r="O26" s="168"/>
      <c r="P26" s="272"/>
    </row>
    <row r="27" s="120" customFormat="1" ht="14.25" spans="1:16">
      <c r="A27" s="175" t="s">
        <v>217</v>
      </c>
      <c r="D27" s="153"/>
      <c r="E27" s="153"/>
      <c r="F27" s="153"/>
      <c r="G27" s="153"/>
      <c r="H27" s="153"/>
      <c r="I27" s="153"/>
      <c r="J27" s="153"/>
      <c r="K27" s="153"/>
      <c r="L27" s="153"/>
      <c r="M27" s="153"/>
      <c r="N27" s="153"/>
      <c r="O27" s="153"/>
      <c r="P27" s="153"/>
    </row>
    <row r="28" s="120" customFormat="1" ht="14.25" spans="1:16">
      <c r="A28" s="120" t="s">
        <v>264</v>
      </c>
      <c r="D28" s="153"/>
      <c r="E28" s="153"/>
      <c r="F28" s="153"/>
      <c r="G28" s="153"/>
      <c r="H28" s="153"/>
      <c r="I28" s="153"/>
      <c r="J28" s="153"/>
      <c r="K28" s="153"/>
      <c r="L28" s="153"/>
      <c r="M28" s="153"/>
      <c r="N28" s="153"/>
      <c r="O28" s="153"/>
      <c r="P28" s="153"/>
    </row>
    <row r="29" s="120" customFormat="1" ht="14.25" spans="1:15">
      <c r="A29" s="153"/>
      <c r="B29" s="153"/>
      <c r="C29" s="153"/>
      <c r="D29" s="153"/>
      <c r="E29" s="153"/>
      <c r="F29" s="153"/>
      <c r="G29" s="153"/>
      <c r="H29" s="153"/>
      <c r="I29" s="153"/>
      <c r="J29" s="175" t="s">
        <v>265</v>
      </c>
      <c r="K29" s="274">
        <v>44920</v>
      </c>
      <c r="L29" s="275"/>
      <c r="M29" s="175" t="s">
        <v>210</v>
      </c>
      <c r="N29" s="175"/>
      <c r="O29" s="175" t="s">
        <v>211</v>
      </c>
    </row>
  </sheetData>
  <mergeCells count="7">
    <mergeCell ref="A1:P1"/>
    <mergeCell ref="B2:C2"/>
    <mergeCell ref="E2:H2"/>
    <mergeCell ref="K2:P2"/>
    <mergeCell ref="B3:H3"/>
    <mergeCell ref="J3:P3"/>
    <mergeCell ref="A3:A5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8"/>
  <sheetViews>
    <sheetView workbookViewId="0">
      <selection activeCell="A2" sqref="A2:H25"/>
    </sheetView>
  </sheetViews>
  <sheetFormatPr defaultColWidth="9" defaultRowHeight="26.1" customHeight="1"/>
  <cols>
    <col min="1" max="1" width="17.125" style="120" customWidth="1"/>
    <col min="2" max="7" width="9.375" style="120" customWidth="1"/>
    <col min="8" max="8" width="9.68333333333333" style="120" customWidth="1"/>
    <col min="9" max="9" width="1.86666666666667" style="120" customWidth="1"/>
    <col min="10" max="10" width="20.3083333333333" style="120" customWidth="1"/>
    <col min="11" max="11" width="19.0583333333333" style="121" customWidth="1"/>
    <col min="12" max="12" width="20" style="121" customWidth="1"/>
    <col min="13" max="13" width="17.9666666666667" style="121" customWidth="1"/>
    <col min="14" max="14" width="15.775" style="121" customWidth="1"/>
    <col min="15" max="15" width="16.4" style="121" customWidth="1"/>
    <col min="16" max="16" width="16.0916666666667" style="121" customWidth="1"/>
    <col min="17" max="17" width="16.375" style="121" customWidth="1"/>
    <col min="18" max="16384" width="9" style="120"/>
  </cols>
  <sheetData>
    <row r="1" s="120" customFormat="1" ht="30" customHeight="1" spans="1:17">
      <c r="A1" s="122" t="s">
        <v>151</v>
      </c>
      <c r="B1" s="123"/>
      <c r="C1" s="123"/>
      <c r="D1" s="123"/>
      <c r="E1" s="123"/>
      <c r="F1" s="123"/>
      <c r="G1" s="123"/>
      <c r="H1" s="123"/>
      <c r="I1" s="123"/>
      <c r="J1" s="123"/>
      <c r="K1" s="154"/>
      <c r="L1" s="154"/>
      <c r="M1" s="154"/>
      <c r="N1" s="154"/>
      <c r="O1" s="154"/>
      <c r="P1" s="154"/>
      <c r="Q1" s="154"/>
    </row>
    <row r="2" s="120" customFormat="1" ht="29.1" customHeight="1" spans="1:17">
      <c r="A2" s="124" t="s">
        <v>62</v>
      </c>
      <c r="B2" s="125" t="s">
        <v>63</v>
      </c>
      <c r="C2" s="125"/>
      <c r="D2" s="126" t="s">
        <v>69</v>
      </c>
      <c r="E2" s="125" t="s">
        <v>70</v>
      </c>
      <c r="F2" s="125"/>
      <c r="G2" s="125"/>
      <c r="H2" s="125"/>
      <c r="I2" s="155"/>
      <c r="J2" s="156" t="s">
        <v>57</v>
      </c>
      <c r="K2" s="157" t="s">
        <v>266</v>
      </c>
      <c r="L2" s="157"/>
      <c r="M2" s="157"/>
      <c r="N2" s="157"/>
      <c r="O2" s="158"/>
      <c r="P2" s="158"/>
      <c r="Q2" s="177"/>
    </row>
    <row r="3" s="120" customFormat="1" ht="29.1" customHeight="1" spans="1:17">
      <c r="A3" s="127" t="s">
        <v>153</v>
      </c>
      <c r="B3" s="128" t="s">
        <v>154</v>
      </c>
      <c r="C3" s="128"/>
      <c r="D3" s="128"/>
      <c r="E3" s="128"/>
      <c r="F3" s="128"/>
      <c r="G3" s="128"/>
      <c r="H3" s="128"/>
      <c r="I3" s="159"/>
      <c r="J3" s="160" t="s">
        <v>155</v>
      </c>
      <c r="K3" s="161"/>
      <c r="L3" s="161"/>
      <c r="M3" s="161"/>
      <c r="N3" s="161"/>
      <c r="O3" s="162"/>
      <c r="P3" s="162"/>
      <c r="Q3" s="178"/>
    </row>
    <row r="4" s="120" customFormat="1" ht="29.1" customHeight="1" spans="1:17">
      <c r="A4" s="127"/>
      <c r="B4" s="129" t="s">
        <v>115</v>
      </c>
      <c r="C4" s="130" t="s">
        <v>116</v>
      </c>
      <c r="D4" s="131" t="s">
        <v>117</v>
      </c>
      <c r="E4" s="130" t="s">
        <v>118</v>
      </c>
      <c r="F4" s="130" t="s">
        <v>119</v>
      </c>
      <c r="G4" s="130" t="s">
        <v>120</v>
      </c>
      <c r="H4" s="130"/>
      <c r="I4" s="159"/>
      <c r="J4" s="163"/>
      <c r="K4" s="164" t="s">
        <v>115</v>
      </c>
      <c r="L4" s="164" t="s">
        <v>116</v>
      </c>
      <c r="M4" s="165" t="s">
        <v>117</v>
      </c>
      <c r="N4" s="164" t="s">
        <v>118</v>
      </c>
      <c r="O4" s="164" t="s">
        <v>119</v>
      </c>
      <c r="P4" s="164" t="s">
        <v>120</v>
      </c>
      <c r="Q4" s="179" t="s">
        <v>267</v>
      </c>
    </row>
    <row r="5" s="120" customFormat="1" ht="29.1" customHeight="1" spans="1:17">
      <c r="A5" s="127"/>
      <c r="B5" s="129" t="s">
        <v>156</v>
      </c>
      <c r="C5" s="130" t="s">
        <v>157</v>
      </c>
      <c r="D5" s="131" t="s">
        <v>158</v>
      </c>
      <c r="E5" s="130" t="s">
        <v>159</v>
      </c>
      <c r="F5" s="130" t="s">
        <v>160</v>
      </c>
      <c r="G5" s="130" t="s">
        <v>161</v>
      </c>
      <c r="H5" s="130"/>
      <c r="I5" s="159"/>
      <c r="J5" s="163"/>
      <c r="K5" s="166" t="s">
        <v>156</v>
      </c>
      <c r="L5" s="166" t="s">
        <v>157</v>
      </c>
      <c r="M5" s="166" t="s">
        <v>158</v>
      </c>
      <c r="N5" s="166" t="s">
        <v>159</v>
      </c>
      <c r="O5" s="166" t="s">
        <v>160</v>
      </c>
      <c r="P5" s="166" t="s">
        <v>161</v>
      </c>
      <c r="Q5" s="166" t="s">
        <v>268</v>
      </c>
    </row>
    <row r="6" s="120" customFormat="1" ht="29.1" customHeight="1" spans="1:17">
      <c r="A6" s="132" t="s">
        <v>163</v>
      </c>
      <c r="B6" s="133">
        <f>C6-1</f>
        <v>68</v>
      </c>
      <c r="C6" s="133">
        <f>D6-2</f>
        <v>69</v>
      </c>
      <c r="D6" s="134">
        <v>71</v>
      </c>
      <c r="E6" s="133">
        <f>D6+2</f>
        <v>73</v>
      </c>
      <c r="F6" s="133">
        <f>E6+2</f>
        <v>75</v>
      </c>
      <c r="G6" s="133">
        <f>F6+1</f>
        <v>76</v>
      </c>
      <c r="H6" s="133"/>
      <c r="I6" s="159"/>
      <c r="J6" s="132" t="s">
        <v>163</v>
      </c>
      <c r="K6" s="167" t="s">
        <v>269</v>
      </c>
      <c r="L6" s="167" t="s">
        <v>269</v>
      </c>
      <c r="M6" s="167" t="s">
        <v>270</v>
      </c>
      <c r="N6" s="167" t="s">
        <v>269</v>
      </c>
      <c r="O6" s="167" t="s">
        <v>270</v>
      </c>
      <c r="P6" s="167" t="s">
        <v>269</v>
      </c>
      <c r="Q6" s="167"/>
    </row>
    <row r="7" s="120" customFormat="1" ht="29.1" customHeight="1" spans="1:17">
      <c r="A7" s="130" t="s">
        <v>166</v>
      </c>
      <c r="B7" s="133">
        <f>C7-1</f>
        <v>64.5</v>
      </c>
      <c r="C7" s="133">
        <f>D7-2</f>
        <v>65.5</v>
      </c>
      <c r="D7" s="134">
        <v>67.5</v>
      </c>
      <c r="E7" s="133">
        <f>D7+2</f>
        <v>69.5</v>
      </c>
      <c r="F7" s="133">
        <f>E7+2</f>
        <v>71.5</v>
      </c>
      <c r="G7" s="133">
        <f>F7+1</f>
        <v>72.5</v>
      </c>
      <c r="H7" s="133"/>
      <c r="I7" s="159"/>
      <c r="J7" s="130" t="s">
        <v>166</v>
      </c>
      <c r="K7" s="167" t="s">
        <v>269</v>
      </c>
      <c r="L7" s="170" t="s">
        <v>271</v>
      </c>
      <c r="M7" s="167" t="s">
        <v>269</v>
      </c>
      <c r="N7" s="170" t="s">
        <v>271</v>
      </c>
      <c r="O7" s="167" t="s">
        <v>269</v>
      </c>
      <c r="P7" s="170" t="s">
        <v>271</v>
      </c>
      <c r="Q7" s="167"/>
    </row>
    <row r="8" s="120" customFormat="1" ht="29.1" customHeight="1" spans="1:17">
      <c r="A8" s="130" t="s">
        <v>169</v>
      </c>
      <c r="B8" s="133">
        <f t="shared" ref="B8:B10" si="0">C8-4</f>
        <v>104</v>
      </c>
      <c r="C8" s="133">
        <f t="shared" ref="C8:C10" si="1">D8-4</f>
        <v>108</v>
      </c>
      <c r="D8" s="135" t="s">
        <v>170</v>
      </c>
      <c r="E8" s="133">
        <f t="shared" ref="E8:E10" si="2">D8+4</f>
        <v>116</v>
      </c>
      <c r="F8" s="133">
        <f>E8+4</f>
        <v>120</v>
      </c>
      <c r="G8" s="133">
        <f t="shared" ref="G8:G10" si="3">F8+6</f>
        <v>126</v>
      </c>
      <c r="H8" s="133"/>
      <c r="I8" s="159"/>
      <c r="J8" s="130" t="s">
        <v>169</v>
      </c>
      <c r="K8" s="167" t="s">
        <v>269</v>
      </c>
      <c r="L8" s="167" t="s">
        <v>269</v>
      </c>
      <c r="M8" s="167" t="s">
        <v>269</v>
      </c>
      <c r="N8" s="167" t="s">
        <v>270</v>
      </c>
      <c r="O8" s="167" t="s">
        <v>270</v>
      </c>
      <c r="P8" s="167" t="s">
        <v>270</v>
      </c>
      <c r="Q8" s="168"/>
    </row>
    <row r="9" s="120" customFormat="1" ht="29.1" customHeight="1" spans="1:17">
      <c r="A9" s="130" t="s">
        <v>172</v>
      </c>
      <c r="B9" s="133">
        <f t="shared" si="0"/>
        <v>102</v>
      </c>
      <c r="C9" s="133">
        <f t="shared" si="1"/>
        <v>106</v>
      </c>
      <c r="D9" s="135" t="s">
        <v>173</v>
      </c>
      <c r="E9" s="133">
        <f t="shared" si="2"/>
        <v>114</v>
      </c>
      <c r="F9" s="133">
        <f>E9+5</f>
        <v>119</v>
      </c>
      <c r="G9" s="133">
        <f t="shared" si="3"/>
        <v>125</v>
      </c>
      <c r="H9" s="136"/>
      <c r="I9" s="159"/>
      <c r="J9" s="130" t="s">
        <v>172</v>
      </c>
      <c r="K9" s="168" t="s">
        <v>272</v>
      </c>
      <c r="L9" s="167" t="s">
        <v>269</v>
      </c>
      <c r="M9" s="168" t="s">
        <v>272</v>
      </c>
      <c r="N9" s="167" t="s">
        <v>269</v>
      </c>
      <c r="O9" s="168" t="s">
        <v>272</v>
      </c>
      <c r="P9" s="167" t="s">
        <v>269</v>
      </c>
      <c r="Q9" s="167"/>
    </row>
    <row r="10" s="120" customFormat="1" ht="29.1" customHeight="1" spans="1:17">
      <c r="A10" s="130" t="s">
        <v>175</v>
      </c>
      <c r="B10" s="136">
        <f t="shared" si="0"/>
        <v>102</v>
      </c>
      <c r="C10" s="136">
        <f t="shared" si="1"/>
        <v>106</v>
      </c>
      <c r="D10" s="137" t="s">
        <v>173</v>
      </c>
      <c r="E10" s="136">
        <f t="shared" si="2"/>
        <v>114</v>
      </c>
      <c r="F10" s="136">
        <f>E10+5</f>
        <v>119</v>
      </c>
      <c r="G10" s="136">
        <f t="shared" si="3"/>
        <v>125</v>
      </c>
      <c r="H10" s="133"/>
      <c r="I10" s="159"/>
      <c r="J10" s="130" t="s">
        <v>175</v>
      </c>
      <c r="K10" s="167" t="s">
        <v>273</v>
      </c>
      <c r="L10" s="169" t="s">
        <v>271</v>
      </c>
      <c r="M10" s="167" t="s">
        <v>273</v>
      </c>
      <c r="N10" s="167" t="s">
        <v>269</v>
      </c>
      <c r="O10" s="167" t="s">
        <v>274</v>
      </c>
      <c r="P10" s="167" t="s">
        <v>269</v>
      </c>
      <c r="Q10" s="168"/>
    </row>
    <row r="11" s="120" customFormat="1" ht="29.1" customHeight="1" spans="1:17">
      <c r="A11" s="130" t="s">
        <v>179</v>
      </c>
      <c r="B11" s="133">
        <f>C11-1.2</f>
        <v>44.6</v>
      </c>
      <c r="C11" s="133">
        <f>D11-1.2</f>
        <v>45.8</v>
      </c>
      <c r="D11" s="134">
        <v>47</v>
      </c>
      <c r="E11" s="133">
        <f>D11+1.2</f>
        <v>48.2</v>
      </c>
      <c r="F11" s="133">
        <f>E11+1.2</f>
        <v>49.4</v>
      </c>
      <c r="G11" s="133">
        <f>F11+1.4</f>
        <v>50.8</v>
      </c>
      <c r="H11" s="133"/>
      <c r="I11" s="159"/>
      <c r="J11" s="130" t="s">
        <v>179</v>
      </c>
      <c r="K11" s="168" t="s">
        <v>275</v>
      </c>
      <c r="L11" s="167" t="s">
        <v>269</v>
      </c>
      <c r="M11" s="168" t="s">
        <v>275</v>
      </c>
      <c r="N11" s="167" t="s">
        <v>269</v>
      </c>
      <c r="O11" s="168" t="s">
        <v>275</v>
      </c>
      <c r="P11" s="169" t="s">
        <v>276</v>
      </c>
      <c r="Q11" s="168"/>
    </row>
    <row r="12" s="120" customFormat="1" ht="29.1" customHeight="1" spans="1:17">
      <c r="A12" s="130" t="s">
        <v>183</v>
      </c>
      <c r="B12" s="133">
        <f>C12-0.6</f>
        <v>60.7</v>
      </c>
      <c r="C12" s="133">
        <f>D12-1.2</f>
        <v>61.3</v>
      </c>
      <c r="D12" s="134">
        <v>62.5</v>
      </c>
      <c r="E12" s="133">
        <f>D12+1.2</f>
        <v>63.7</v>
      </c>
      <c r="F12" s="133">
        <f>E12+1.2</f>
        <v>64.9</v>
      </c>
      <c r="G12" s="133">
        <f>F12+0.6</f>
        <v>65.5</v>
      </c>
      <c r="H12" s="133"/>
      <c r="I12" s="159"/>
      <c r="J12" s="130" t="s">
        <v>183</v>
      </c>
      <c r="K12" s="168" t="s">
        <v>277</v>
      </c>
      <c r="L12" s="167" t="s">
        <v>269</v>
      </c>
      <c r="M12" s="168" t="s">
        <v>277</v>
      </c>
      <c r="N12" s="169" t="s">
        <v>278</v>
      </c>
      <c r="O12" s="168" t="s">
        <v>277</v>
      </c>
      <c r="P12" s="169" t="s">
        <v>278</v>
      </c>
      <c r="Q12" s="168"/>
    </row>
    <row r="13" s="120" customFormat="1" ht="29.1" customHeight="1" spans="1:17">
      <c r="A13" s="130" t="s">
        <v>187</v>
      </c>
      <c r="B13" s="133">
        <f>C13-0.8</f>
        <v>19.4</v>
      </c>
      <c r="C13" s="133">
        <f>D13-0.8</f>
        <v>20.2</v>
      </c>
      <c r="D13" s="134">
        <v>21</v>
      </c>
      <c r="E13" s="133">
        <f>D13+0.8</f>
        <v>21.8</v>
      </c>
      <c r="F13" s="133">
        <f>E13+0.8</f>
        <v>22.6</v>
      </c>
      <c r="G13" s="133">
        <f>F13+1.3</f>
        <v>23.9</v>
      </c>
      <c r="H13" s="138"/>
      <c r="I13" s="159"/>
      <c r="J13" s="130" t="s">
        <v>187</v>
      </c>
      <c r="K13" s="167" t="s">
        <v>269</v>
      </c>
      <c r="L13" s="169" t="s">
        <v>279</v>
      </c>
      <c r="M13" s="167" t="s">
        <v>269</v>
      </c>
      <c r="N13" s="167" t="s">
        <v>269</v>
      </c>
      <c r="O13" s="167" t="s">
        <v>269</v>
      </c>
      <c r="P13" s="169" t="s">
        <v>279</v>
      </c>
      <c r="Q13" s="168"/>
    </row>
    <row r="14" s="120" customFormat="1" ht="29.1" customHeight="1" spans="1:17">
      <c r="A14" s="130" t="s">
        <v>189</v>
      </c>
      <c r="B14" s="133">
        <f>C14-0.7</f>
        <v>16.6</v>
      </c>
      <c r="C14" s="133">
        <f>D14-0.7</f>
        <v>17.3</v>
      </c>
      <c r="D14" s="139">
        <v>18</v>
      </c>
      <c r="E14" s="133">
        <f>D14+0.7</f>
        <v>18.7</v>
      </c>
      <c r="F14" s="133">
        <f>E14+0.7</f>
        <v>19.4</v>
      </c>
      <c r="G14" s="133">
        <f>F14+1</f>
        <v>20.4</v>
      </c>
      <c r="H14" s="133"/>
      <c r="I14" s="159"/>
      <c r="J14" s="130" t="s">
        <v>189</v>
      </c>
      <c r="K14" s="168" t="s">
        <v>280</v>
      </c>
      <c r="L14" s="167" t="s">
        <v>269</v>
      </c>
      <c r="M14" s="168" t="s">
        <v>280</v>
      </c>
      <c r="N14" s="167" t="s">
        <v>269</v>
      </c>
      <c r="O14" s="168" t="s">
        <v>280</v>
      </c>
      <c r="P14" s="167" t="s">
        <v>269</v>
      </c>
      <c r="Q14" s="168"/>
    </row>
    <row r="15" s="120" customFormat="1" ht="29.1" customHeight="1" spans="1:17">
      <c r="A15" s="130" t="s">
        <v>191</v>
      </c>
      <c r="B15" s="133">
        <f>C15-0.5</f>
        <v>13</v>
      </c>
      <c r="C15" s="133">
        <f>D15-0.5</f>
        <v>13.5</v>
      </c>
      <c r="D15" s="134">
        <v>14</v>
      </c>
      <c r="E15" s="133">
        <f>D15+0.5</f>
        <v>14.5</v>
      </c>
      <c r="F15" s="133">
        <f>E15+0.5</f>
        <v>15</v>
      </c>
      <c r="G15" s="133">
        <f>F15+0.7</f>
        <v>15.7</v>
      </c>
      <c r="H15" s="133"/>
      <c r="I15" s="159"/>
      <c r="J15" s="130" t="s">
        <v>191</v>
      </c>
      <c r="K15" s="168" t="s">
        <v>281</v>
      </c>
      <c r="L15" s="169" t="s">
        <v>282</v>
      </c>
      <c r="M15" s="168" t="s">
        <v>281</v>
      </c>
      <c r="N15" s="167" t="s">
        <v>269</v>
      </c>
      <c r="O15" s="168" t="s">
        <v>281</v>
      </c>
      <c r="P15" s="167" t="s">
        <v>269</v>
      </c>
      <c r="Q15" s="168"/>
    </row>
    <row r="16" s="120" customFormat="1" ht="29.1" customHeight="1" spans="1:17">
      <c r="A16" s="130" t="s">
        <v>192</v>
      </c>
      <c r="B16" s="133">
        <f>C16-0.5</f>
        <v>10</v>
      </c>
      <c r="C16" s="133">
        <f>D16-0.5</f>
        <v>10.5</v>
      </c>
      <c r="D16" s="134">
        <v>11</v>
      </c>
      <c r="E16" s="133">
        <f>D16+0.5</f>
        <v>11.5</v>
      </c>
      <c r="F16" s="133">
        <f>E16+0.5</f>
        <v>12</v>
      </c>
      <c r="G16" s="138">
        <f>F16+0.7</f>
        <v>12.7</v>
      </c>
      <c r="H16" s="133"/>
      <c r="I16" s="159"/>
      <c r="J16" s="130" t="s">
        <v>192</v>
      </c>
      <c r="K16" s="168" t="s">
        <v>281</v>
      </c>
      <c r="L16" s="169" t="s">
        <v>282</v>
      </c>
      <c r="M16" s="168" t="s">
        <v>281</v>
      </c>
      <c r="N16" s="167" t="s">
        <v>269</v>
      </c>
      <c r="O16" s="168" t="s">
        <v>281</v>
      </c>
      <c r="P16" s="167" t="s">
        <v>269</v>
      </c>
      <c r="Q16" s="168"/>
    </row>
    <row r="17" s="120" customFormat="1" ht="29.1" customHeight="1" spans="1:17">
      <c r="A17" s="140" t="s">
        <v>193</v>
      </c>
      <c r="B17" s="133">
        <f>C17</f>
        <v>8</v>
      </c>
      <c r="C17" s="133">
        <f>D17</f>
        <v>8</v>
      </c>
      <c r="D17" s="134">
        <v>8</v>
      </c>
      <c r="E17" s="133">
        <f>D17</f>
        <v>8</v>
      </c>
      <c r="F17" s="133">
        <f>D17</f>
        <v>8</v>
      </c>
      <c r="G17" s="133">
        <f>D17</f>
        <v>8</v>
      </c>
      <c r="H17" s="133"/>
      <c r="I17" s="159"/>
      <c r="J17" s="260" t="s">
        <v>193</v>
      </c>
      <c r="K17" s="167" t="s">
        <v>269</v>
      </c>
      <c r="L17" s="170" t="s">
        <v>271</v>
      </c>
      <c r="M17" s="167" t="s">
        <v>269</v>
      </c>
      <c r="N17" s="170" t="s">
        <v>271</v>
      </c>
      <c r="O17" s="167" t="s">
        <v>269</v>
      </c>
      <c r="P17" s="170" t="s">
        <v>271</v>
      </c>
      <c r="Q17" s="168"/>
    </row>
    <row r="18" s="120" customFormat="1" ht="29.1" customHeight="1" spans="1:17">
      <c r="A18" s="141" t="s">
        <v>196</v>
      </c>
      <c r="B18" s="136">
        <f>C18-1</f>
        <v>-2</v>
      </c>
      <c r="C18" s="136">
        <f t="shared" ref="C18:C24" si="4">D18-1</f>
        <v>-1</v>
      </c>
      <c r="D18" s="137"/>
      <c r="E18" s="136">
        <f>D18+1</f>
        <v>1</v>
      </c>
      <c r="F18" s="136">
        <f t="shared" ref="F18:F23" si="5">E18+1</f>
        <v>2</v>
      </c>
      <c r="G18" s="136">
        <f>F18+1.5</f>
        <v>3.5</v>
      </c>
      <c r="H18" s="133"/>
      <c r="I18" s="159"/>
      <c r="J18" s="141" t="s">
        <v>196</v>
      </c>
      <c r="K18" s="167"/>
      <c r="L18" s="167"/>
      <c r="M18" s="167"/>
      <c r="N18" s="167"/>
      <c r="O18" s="167"/>
      <c r="P18" s="167"/>
      <c r="Q18" s="168"/>
    </row>
    <row r="19" s="120" customFormat="1" ht="29.1" customHeight="1" spans="1:17">
      <c r="A19" s="130" t="s">
        <v>197</v>
      </c>
      <c r="B19" s="133">
        <f>C19-1</f>
        <v>48.5</v>
      </c>
      <c r="C19" s="133">
        <f t="shared" si="4"/>
        <v>49.5</v>
      </c>
      <c r="D19" s="134">
        <v>50.5</v>
      </c>
      <c r="E19" s="133">
        <f>D19+1</f>
        <v>51.5</v>
      </c>
      <c r="F19" s="133">
        <f t="shared" si="5"/>
        <v>52.5</v>
      </c>
      <c r="G19" s="133">
        <f>F19+1.5</f>
        <v>54</v>
      </c>
      <c r="H19" s="133"/>
      <c r="I19" s="159"/>
      <c r="J19" s="130" t="s">
        <v>197</v>
      </c>
      <c r="K19" s="168" t="s">
        <v>281</v>
      </c>
      <c r="L19" s="169" t="s">
        <v>282</v>
      </c>
      <c r="M19" s="168" t="s">
        <v>281</v>
      </c>
      <c r="N19" s="167" t="s">
        <v>269</v>
      </c>
      <c r="O19" s="168" t="s">
        <v>281</v>
      </c>
      <c r="P19" s="167" t="s">
        <v>269</v>
      </c>
      <c r="Q19" s="168"/>
    </row>
    <row r="20" s="120" customFormat="1" ht="29.1" customHeight="1" spans="1:17">
      <c r="A20" s="130" t="s">
        <v>198</v>
      </c>
      <c r="B20" s="133">
        <f>C20-1.2</f>
        <v>-3</v>
      </c>
      <c r="C20" s="133">
        <f>D20-1.8</f>
        <v>-1.8</v>
      </c>
      <c r="D20" s="134"/>
      <c r="E20" s="133">
        <f>D20+1.8</f>
        <v>1.8</v>
      </c>
      <c r="F20" s="133">
        <f>E20+1.8</f>
        <v>3.6</v>
      </c>
      <c r="G20" s="133">
        <f>F20+1.3</f>
        <v>4.9</v>
      </c>
      <c r="H20" s="133"/>
      <c r="I20" s="159"/>
      <c r="J20" s="130" t="s">
        <v>198</v>
      </c>
      <c r="K20" s="168" t="s">
        <v>277</v>
      </c>
      <c r="L20" s="167" t="s">
        <v>269</v>
      </c>
      <c r="M20" s="168" t="s">
        <v>277</v>
      </c>
      <c r="N20" s="167" t="s">
        <v>269</v>
      </c>
      <c r="O20" s="168" t="s">
        <v>277</v>
      </c>
      <c r="P20" s="167" t="s">
        <v>269</v>
      </c>
      <c r="Q20" s="168"/>
    </row>
    <row r="21" s="120" customFormat="1" ht="29.1" customHeight="1" spans="1:17">
      <c r="A21" s="140" t="s">
        <v>199</v>
      </c>
      <c r="B21" s="133">
        <f>C21-0.5</f>
        <v>34</v>
      </c>
      <c r="C21" s="133">
        <f>D21-0.5</f>
        <v>34.5</v>
      </c>
      <c r="D21" s="134">
        <v>35</v>
      </c>
      <c r="E21" s="133">
        <f t="shared" ref="E21:G21" si="6">D21+0.5</f>
        <v>35.5</v>
      </c>
      <c r="F21" s="133">
        <f t="shared" si="6"/>
        <v>36</v>
      </c>
      <c r="G21" s="133">
        <f t="shared" si="6"/>
        <v>36.5</v>
      </c>
      <c r="H21" s="142"/>
      <c r="I21" s="159"/>
      <c r="J21" s="260" t="s">
        <v>199</v>
      </c>
      <c r="K21" s="167" t="s">
        <v>269</v>
      </c>
      <c r="L21" s="167" t="s">
        <v>269</v>
      </c>
      <c r="M21" s="168" t="s">
        <v>281</v>
      </c>
      <c r="N21" s="167" t="s">
        <v>269</v>
      </c>
      <c r="O21" s="168" t="s">
        <v>281</v>
      </c>
      <c r="P21" s="168" t="s">
        <v>281</v>
      </c>
      <c r="Q21" s="168"/>
    </row>
    <row r="22" s="120" customFormat="1" ht="29.1" customHeight="1" spans="1:17">
      <c r="A22" s="130" t="s">
        <v>202</v>
      </c>
      <c r="B22" s="133">
        <f>C22-0.5</f>
        <v>24</v>
      </c>
      <c r="C22" s="133">
        <f>D22-0.5</f>
        <v>24.5</v>
      </c>
      <c r="D22" s="135" t="s">
        <v>203</v>
      </c>
      <c r="E22" s="133">
        <f t="shared" ref="E22:G22" si="7">D22+0.5</f>
        <v>25.5</v>
      </c>
      <c r="F22" s="133">
        <f t="shared" si="7"/>
        <v>26</v>
      </c>
      <c r="G22" s="133">
        <f t="shared" si="7"/>
        <v>26.5</v>
      </c>
      <c r="H22" s="143"/>
      <c r="I22" s="159"/>
      <c r="J22" s="130" t="s">
        <v>202</v>
      </c>
      <c r="K22" s="167" t="s">
        <v>269</v>
      </c>
      <c r="L22" s="167" t="s">
        <v>269</v>
      </c>
      <c r="M22" s="168" t="s">
        <v>283</v>
      </c>
      <c r="N22" s="169" t="s">
        <v>284</v>
      </c>
      <c r="O22" s="168" t="s">
        <v>283</v>
      </c>
      <c r="P22" s="168" t="s">
        <v>283</v>
      </c>
      <c r="Q22" s="168"/>
    </row>
    <row r="23" s="120" customFormat="1" ht="29.1" customHeight="1" spans="1:17">
      <c r="A23" s="130" t="s">
        <v>204</v>
      </c>
      <c r="B23" s="133">
        <f>C23</f>
        <v>12</v>
      </c>
      <c r="C23" s="133">
        <f t="shared" si="4"/>
        <v>12</v>
      </c>
      <c r="D23" s="135" t="s">
        <v>205</v>
      </c>
      <c r="E23" s="133" t="str">
        <f>D23</f>
        <v>13</v>
      </c>
      <c r="F23" s="133">
        <f t="shared" si="5"/>
        <v>14</v>
      </c>
      <c r="G23" s="133">
        <f>F23</f>
        <v>14</v>
      </c>
      <c r="H23" s="144"/>
      <c r="I23" s="159"/>
      <c r="J23" s="130" t="s">
        <v>206</v>
      </c>
      <c r="K23" s="167" t="s">
        <v>269</v>
      </c>
      <c r="L23" s="167" t="s">
        <v>269</v>
      </c>
      <c r="M23" s="168" t="s">
        <v>285</v>
      </c>
      <c r="N23" s="167" t="s">
        <v>269</v>
      </c>
      <c r="O23" s="168" t="s">
        <v>285</v>
      </c>
      <c r="P23" s="167" t="s">
        <v>269</v>
      </c>
      <c r="Q23" s="179"/>
    </row>
    <row r="24" s="120" customFormat="1" ht="29.1" customHeight="1" spans="1:17">
      <c r="A24" s="130" t="s">
        <v>206</v>
      </c>
      <c r="B24" s="145">
        <f>C24</f>
        <v>16</v>
      </c>
      <c r="C24" s="145">
        <f t="shared" si="4"/>
        <v>16</v>
      </c>
      <c r="D24" s="146" t="s">
        <v>207</v>
      </c>
      <c r="E24" s="145" t="str">
        <f>D24</f>
        <v>17</v>
      </c>
      <c r="F24" s="145">
        <f>E24+1.5</f>
        <v>18.5</v>
      </c>
      <c r="G24" s="145">
        <f>F24</f>
        <v>18.5</v>
      </c>
      <c r="H24" s="147"/>
      <c r="I24" s="171"/>
      <c r="J24" s="130"/>
      <c r="K24" s="167"/>
      <c r="L24" s="167"/>
      <c r="M24" s="168"/>
      <c r="N24" s="167"/>
      <c r="O24" s="168"/>
      <c r="P24" s="167"/>
      <c r="Q24" s="179"/>
    </row>
    <row r="25" s="120" customFormat="1" ht="29.1" customHeight="1" spans="1:17">
      <c r="A25" s="148"/>
      <c r="B25" s="145"/>
      <c r="C25" s="145"/>
      <c r="D25" s="149"/>
      <c r="E25" s="145"/>
      <c r="F25" s="145"/>
      <c r="G25" s="145"/>
      <c r="H25" s="147"/>
      <c r="I25" s="171"/>
      <c r="J25" s="130"/>
      <c r="K25" s="167"/>
      <c r="L25" s="167"/>
      <c r="M25" s="168"/>
      <c r="N25" s="167"/>
      <c r="O25" s="168"/>
      <c r="P25" s="167"/>
      <c r="Q25" s="179"/>
    </row>
    <row r="26" s="120" customFormat="1" ht="15" spans="1:17">
      <c r="A26" s="150"/>
      <c r="B26" s="151"/>
      <c r="C26" s="151"/>
      <c r="D26" s="152"/>
      <c r="E26" s="151"/>
      <c r="F26" s="151"/>
      <c r="G26" s="151"/>
      <c r="H26" s="151"/>
      <c r="I26" s="172"/>
      <c r="J26" s="173"/>
      <c r="K26" s="174"/>
      <c r="L26" s="174"/>
      <c r="M26" s="174"/>
      <c r="N26" s="174"/>
      <c r="O26" s="174"/>
      <c r="P26" s="174"/>
      <c r="Q26" s="174"/>
    </row>
    <row r="27" s="120" customFormat="1" ht="14.25" spans="1:17">
      <c r="A27" s="120" t="s">
        <v>264</v>
      </c>
      <c r="B27" s="153"/>
      <c r="C27" s="153"/>
      <c r="D27" s="153"/>
      <c r="E27" s="153"/>
      <c r="F27" s="153"/>
      <c r="G27" s="153"/>
      <c r="H27" s="153"/>
      <c r="I27" s="153"/>
      <c r="J27" s="175" t="s">
        <v>265</v>
      </c>
      <c r="K27" s="176"/>
      <c r="L27" s="176" t="s">
        <v>286</v>
      </c>
      <c r="M27" s="176"/>
      <c r="N27" s="176" t="s">
        <v>287</v>
      </c>
      <c r="O27" s="176"/>
      <c r="P27" s="176"/>
      <c r="Q27" s="121"/>
    </row>
    <row r="28" s="120" customFormat="1" customHeight="1" spans="1:17">
      <c r="A28" s="153"/>
      <c r="K28" s="121"/>
      <c r="L28" s="121"/>
      <c r="M28" s="121"/>
      <c r="N28" s="121"/>
      <c r="O28" s="121"/>
      <c r="P28" s="121"/>
      <c r="Q28" s="121"/>
    </row>
  </sheetData>
  <mergeCells count="7">
    <mergeCell ref="A1:Q1"/>
    <mergeCell ref="B2:C2"/>
    <mergeCell ref="E2:H2"/>
    <mergeCell ref="K2:Q2"/>
    <mergeCell ref="B3:H3"/>
    <mergeCell ref="J3:Q3"/>
    <mergeCell ref="A3:A5"/>
  </mergeCells>
  <pageMargins left="0.7" right="0.7" top="0.75" bottom="0.75" header="0.3" footer="0.3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6"/>
  <sheetViews>
    <sheetView tabSelected="1" workbookViewId="0">
      <selection activeCell="O39" sqref="O39"/>
    </sheetView>
  </sheetViews>
  <sheetFormatPr defaultColWidth="10.125" defaultRowHeight="14.25"/>
  <cols>
    <col min="1" max="1" width="9.625" style="180" customWidth="1"/>
    <col min="2" max="2" width="11.125" style="180" customWidth="1"/>
    <col min="3" max="3" width="9.125" style="180" customWidth="1"/>
    <col min="4" max="4" width="9.5" style="180" customWidth="1"/>
    <col min="5" max="5" width="11" style="180" customWidth="1"/>
    <col min="6" max="6" width="10.375" style="180" customWidth="1"/>
    <col min="7" max="7" width="9.5" style="180" customWidth="1"/>
    <col min="8" max="8" width="9.125" style="180" customWidth="1"/>
    <col min="9" max="9" width="8.125" style="180" customWidth="1"/>
    <col min="10" max="10" width="10.5" style="180" customWidth="1"/>
    <col min="11" max="11" width="12.125" style="180" customWidth="1"/>
    <col min="12" max="16384" width="10.125" style="180"/>
  </cols>
  <sheetData>
    <row r="1" s="180" customFormat="1" ht="26.25" spans="1:11">
      <c r="A1" s="183" t="s">
        <v>288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</row>
    <row r="2" s="180" customFormat="1" spans="1:11">
      <c r="A2" s="184" t="s">
        <v>53</v>
      </c>
      <c r="B2" s="185" t="s">
        <v>54</v>
      </c>
      <c r="C2" s="185"/>
      <c r="D2" s="186" t="s">
        <v>62</v>
      </c>
      <c r="E2" s="187" t="s">
        <v>63</v>
      </c>
      <c r="F2" s="188" t="s">
        <v>289</v>
      </c>
      <c r="G2" s="189" t="s">
        <v>70</v>
      </c>
      <c r="H2" s="189"/>
      <c r="I2" s="219" t="s">
        <v>57</v>
      </c>
      <c r="J2" s="189" t="s">
        <v>290</v>
      </c>
      <c r="K2" s="243"/>
    </row>
    <row r="3" s="180" customFormat="1" ht="27" customHeight="1" spans="1:11">
      <c r="A3" s="190" t="s">
        <v>78</v>
      </c>
      <c r="B3" s="191">
        <v>8654</v>
      </c>
      <c r="C3" s="191"/>
      <c r="D3" s="192" t="s">
        <v>291</v>
      </c>
      <c r="E3" s="193" t="s">
        <v>292</v>
      </c>
      <c r="F3" s="194"/>
      <c r="G3" s="194"/>
      <c r="H3" s="195" t="s">
        <v>293</v>
      </c>
      <c r="I3" s="195"/>
      <c r="J3" s="195"/>
      <c r="K3" s="244"/>
    </row>
    <row r="4" s="180" customFormat="1" spans="1:11">
      <c r="A4" s="196" t="s">
        <v>74</v>
      </c>
      <c r="B4" s="197">
        <v>4</v>
      </c>
      <c r="C4" s="197">
        <v>6</v>
      </c>
      <c r="D4" s="198" t="s">
        <v>294</v>
      </c>
      <c r="E4" s="199" t="s">
        <v>295</v>
      </c>
      <c r="F4" s="199"/>
      <c r="G4" s="199"/>
      <c r="H4" s="198" t="s">
        <v>296</v>
      </c>
      <c r="I4" s="198"/>
      <c r="J4" s="212" t="s">
        <v>67</v>
      </c>
      <c r="K4" s="245" t="s">
        <v>68</v>
      </c>
    </row>
    <row r="5" s="180" customFormat="1" spans="1:11">
      <c r="A5" s="196" t="s">
        <v>297</v>
      </c>
      <c r="B5" s="191">
        <v>1</v>
      </c>
      <c r="C5" s="191"/>
      <c r="D5" s="192" t="s">
        <v>298</v>
      </c>
      <c r="E5" s="192" t="s">
        <v>299</v>
      </c>
      <c r="F5" s="192" t="s">
        <v>300</v>
      </c>
      <c r="G5" s="192" t="s">
        <v>301</v>
      </c>
      <c r="H5" s="198" t="s">
        <v>302</v>
      </c>
      <c r="I5" s="198"/>
      <c r="J5" s="212" t="s">
        <v>67</v>
      </c>
      <c r="K5" s="245" t="s">
        <v>68</v>
      </c>
    </row>
    <row r="6" s="180" customFormat="1" ht="15" spans="1:11">
      <c r="A6" s="200" t="s">
        <v>303</v>
      </c>
      <c r="B6" s="201">
        <v>200</v>
      </c>
      <c r="C6" s="201"/>
      <c r="D6" s="202" t="s">
        <v>304</v>
      </c>
      <c r="E6" s="203"/>
      <c r="F6" s="204">
        <v>2770</v>
      </c>
      <c r="G6" s="202"/>
      <c r="H6" s="205" t="s">
        <v>305</v>
      </c>
      <c r="I6" s="205"/>
      <c r="J6" s="204" t="s">
        <v>67</v>
      </c>
      <c r="K6" s="246" t="s">
        <v>68</v>
      </c>
    </row>
    <row r="7" s="180" customFormat="1" ht="15" spans="1:11">
      <c r="A7" s="206"/>
      <c r="B7" s="207"/>
      <c r="C7" s="207"/>
      <c r="D7" s="206"/>
      <c r="E7" s="207"/>
      <c r="F7" s="208"/>
      <c r="G7" s="206"/>
      <c r="H7" s="208"/>
      <c r="I7" s="207"/>
      <c r="J7" s="207"/>
      <c r="K7" s="207"/>
    </row>
    <row r="8" s="180" customFormat="1" spans="1:11">
      <c r="A8" s="209" t="s">
        <v>306</v>
      </c>
      <c r="B8" s="188" t="s">
        <v>307</v>
      </c>
      <c r="C8" s="188" t="s">
        <v>308</v>
      </c>
      <c r="D8" s="188" t="s">
        <v>309</v>
      </c>
      <c r="E8" s="188" t="s">
        <v>310</v>
      </c>
      <c r="F8" s="188" t="s">
        <v>311</v>
      </c>
      <c r="G8" s="210" t="s">
        <v>312</v>
      </c>
      <c r="H8" s="211"/>
      <c r="I8" s="211"/>
      <c r="J8" s="211"/>
      <c r="K8" s="247"/>
    </row>
    <row r="9" s="180" customFormat="1" spans="1:11">
      <c r="A9" s="196" t="s">
        <v>313</v>
      </c>
      <c r="B9" s="198"/>
      <c r="C9" s="212" t="s">
        <v>67</v>
      </c>
      <c r="D9" s="212" t="s">
        <v>68</v>
      </c>
      <c r="E9" s="192" t="s">
        <v>314</v>
      </c>
      <c r="F9" s="213" t="s">
        <v>315</v>
      </c>
      <c r="G9" s="214"/>
      <c r="H9" s="215"/>
      <c r="I9" s="215"/>
      <c r="J9" s="215"/>
      <c r="K9" s="248"/>
    </row>
    <row r="10" s="180" customFormat="1" spans="1:11">
      <c r="A10" s="196" t="s">
        <v>316</v>
      </c>
      <c r="B10" s="198"/>
      <c r="C10" s="212" t="s">
        <v>67</v>
      </c>
      <c r="D10" s="212" t="s">
        <v>68</v>
      </c>
      <c r="E10" s="192" t="s">
        <v>317</v>
      </c>
      <c r="F10" s="213" t="s">
        <v>318</v>
      </c>
      <c r="G10" s="214" t="s">
        <v>319</v>
      </c>
      <c r="H10" s="215"/>
      <c r="I10" s="215"/>
      <c r="J10" s="215"/>
      <c r="K10" s="248"/>
    </row>
    <row r="11" s="180" customFormat="1" spans="1:11">
      <c r="A11" s="216" t="s">
        <v>216</v>
      </c>
      <c r="B11" s="217"/>
      <c r="C11" s="217"/>
      <c r="D11" s="217"/>
      <c r="E11" s="217"/>
      <c r="F11" s="217"/>
      <c r="G11" s="217"/>
      <c r="H11" s="217"/>
      <c r="I11" s="217"/>
      <c r="J11" s="217"/>
      <c r="K11" s="249"/>
    </row>
    <row r="12" s="180" customFormat="1" spans="1:11">
      <c r="A12" s="190" t="s">
        <v>92</v>
      </c>
      <c r="B12" s="212" t="s">
        <v>88</v>
      </c>
      <c r="C12" s="212" t="s">
        <v>89</v>
      </c>
      <c r="D12" s="213"/>
      <c r="E12" s="192" t="s">
        <v>90</v>
      </c>
      <c r="F12" s="212" t="s">
        <v>88</v>
      </c>
      <c r="G12" s="212" t="s">
        <v>89</v>
      </c>
      <c r="H12" s="212"/>
      <c r="I12" s="192" t="s">
        <v>320</v>
      </c>
      <c r="J12" s="212" t="s">
        <v>88</v>
      </c>
      <c r="K12" s="245" t="s">
        <v>89</v>
      </c>
    </row>
    <row r="13" s="180" customFormat="1" spans="1:11">
      <c r="A13" s="190" t="s">
        <v>95</v>
      </c>
      <c r="B13" s="212" t="s">
        <v>88</v>
      </c>
      <c r="C13" s="212" t="s">
        <v>89</v>
      </c>
      <c r="D13" s="213"/>
      <c r="E13" s="192" t="s">
        <v>100</v>
      </c>
      <c r="F13" s="212" t="s">
        <v>88</v>
      </c>
      <c r="G13" s="212" t="s">
        <v>89</v>
      </c>
      <c r="H13" s="212"/>
      <c r="I13" s="192" t="s">
        <v>321</v>
      </c>
      <c r="J13" s="212" t="s">
        <v>88</v>
      </c>
      <c r="K13" s="245" t="s">
        <v>89</v>
      </c>
    </row>
    <row r="14" s="180" customFormat="1" ht="15" spans="1:11">
      <c r="A14" s="200" t="s">
        <v>322</v>
      </c>
      <c r="B14" s="204" t="s">
        <v>88</v>
      </c>
      <c r="C14" s="204" t="s">
        <v>89</v>
      </c>
      <c r="D14" s="203"/>
      <c r="E14" s="202" t="s">
        <v>323</v>
      </c>
      <c r="F14" s="204" t="s">
        <v>88</v>
      </c>
      <c r="G14" s="204" t="s">
        <v>89</v>
      </c>
      <c r="H14" s="204"/>
      <c r="I14" s="202" t="s">
        <v>324</v>
      </c>
      <c r="J14" s="204" t="s">
        <v>88</v>
      </c>
      <c r="K14" s="246" t="s">
        <v>89</v>
      </c>
    </row>
    <row r="15" s="180" customFormat="1" ht="15" spans="1:11">
      <c r="A15" s="206"/>
      <c r="B15" s="218"/>
      <c r="C15" s="218"/>
      <c r="D15" s="207"/>
      <c r="E15" s="206"/>
      <c r="F15" s="218"/>
      <c r="G15" s="218"/>
      <c r="H15" s="218"/>
      <c r="I15" s="206"/>
      <c r="J15" s="218"/>
      <c r="K15" s="218"/>
    </row>
    <row r="16" s="181" customFormat="1" spans="1:11">
      <c r="A16" s="184" t="s">
        <v>325</v>
      </c>
      <c r="B16" s="219"/>
      <c r="C16" s="219"/>
      <c r="D16" s="219"/>
      <c r="E16" s="219"/>
      <c r="F16" s="219"/>
      <c r="G16" s="219"/>
      <c r="H16" s="219"/>
      <c r="I16" s="219"/>
      <c r="J16" s="219"/>
      <c r="K16" s="250"/>
    </row>
    <row r="17" s="180" customFormat="1" spans="1:11">
      <c r="A17" s="196" t="s">
        <v>326</v>
      </c>
      <c r="B17" s="198"/>
      <c r="C17" s="198"/>
      <c r="D17" s="198"/>
      <c r="E17" s="198"/>
      <c r="F17" s="198"/>
      <c r="G17" s="198"/>
      <c r="H17" s="198"/>
      <c r="I17" s="198"/>
      <c r="J17" s="198"/>
      <c r="K17" s="251"/>
    </row>
    <row r="18" s="180" customFormat="1" spans="1:11">
      <c r="A18" s="196" t="s">
        <v>327</v>
      </c>
      <c r="B18" s="198"/>
      <c r="C18" s="198"/>
      <c r="D18" s="198"/>
      <c r="E18" s="198"/>
      <c r="F18" s="198"/>
      <c r="G18" s="198"/>
      <c r="H18" s="198"/>
      <c r="I18" s="198"/>
      <c r="J18" s="198"/>
      <c r="K18" s="251"/>
    </row>
    <row r="19" s="180" customFormat="1" spans="1:11">
      <c r="A19" s="220" t="s">
        <v>328</v>
      </c>
      <c r="B19" s="212"/>
      <c r="C19" s="212"/>
      <c r="D19" s="212"/>
      <c r="E19" s="212"/>
      <c r="F19" s="212"/>
      <c r="G19" s="212"/>
      <c r="H19" s="212"/>
      <c r="I19" s="212"/>
      <c r="J19" s="212"/>
      <c r="K19" s="245"/>
    </row>
    <row r="20" s="180" customFormat="1" spans="1:11">
      <c r="A20" s="221" t="s">
        <v>329</v>
      </c>
      <c r="B20" s="222"/>
      <c r="C20" s="222"/>
      <c r="D20" s="222"/>
      <c r="E20" s="222"/>
      <c r="F20" s="222"/>
      <c r="G20" s="222"/>
      <c r="H20" s="222"/>
      <c r="I20" s="222"/>
      <c r="J20" s="222"/>
      <c r="K20" s="252"/>
    </row>
    <row r="21" s="180" customFormat="1" spans="1:11">
      <c r="A21" s="221"/>
      <c r="B21" s="222"/>
      <c r="C21" s="222"/>
      <c r="D21" s="222"/>
      <c r="E21" s="222"/>
      <c r="F21" s="222"/>
      <c r="G21" s="222"/>
      <c r="H21" s="222"/>
      <c r="I21" s="222"/>
      <c r="J21" s="222"/>
      <c r="K21" s="252"/>
    </row>
    <row r="22" s="180" customFormat="1" spans="1:11">
      <c r="A22" s="221" t="s">
        <v>330</v>
      </c>
      <c r="B22" s="222"/>
      <c r="C22" s="222"/>
      <c r="D22" s="222"/>
      <c r="E22" s="222"/>
      <c r="F22" s="222"/>
      <c r="G22" s="222"/>
      <c r="H22" s="222"/>
      <c r="I22" s="222"/>
      <c r="J22" s="222"/>
      <c r="K22" s="252"/>
    </row>
    <row r="23" s="180" customFormat="1" spans="1:11">
      <c r="A23" s="221"/>
      <c r="B23" s="222"/>
      <c r="C23" s="222"/>
      <c r="D23" s="222"/>
      <c r="E23" s="222"/>
      <c r="F23" s="222"/>
      <c r="G23" s="222"/>
      <c r="H23" s="222"/>
      <c r="I23" s="222"/>
      <c r="J23" s="222"/>
      <c r="K23" s="252"/>
    </row>
    <row r="24" s="180" customFormat="1" spans="1:11">
      <c r="A24" s="223"/>
      <c r="B24" s="224"/>
      <c r="C24" s="224"/>
      <c r="D24" s="224"/>
      <c r="E24" s="224"/>
      <c r="F24" s="224"/>
      <c r="G24" s="224"/>
      <c r="H24" s="224"/>
      <c r="I24" s="224"/>
      <c r="J24" s="224"/>
      <c r="K24" s="253"/>
    </row>
    <row r="25" s="180" customFormat="1" spans="1:11">
      <c r="A25" s="196" t="s">
        <v>131</v>
      </c>
      <c r="B25" s="198"/>
      <c r="C25" s="212" t="s">
        <v>67</v>
      </c>
      <c r="D25" s="212" t="s">
        <v>68</v>
      </c>
      <c r="E25" s="195"/>
      <c r="F25" s="195"/>
      <c r="G25" s="195"/>
      <c r="H25" s="195"/>
      <c r="I25" s="195"/>
      <c r="J25" s="195"/>
      <c r="K25" s="244"/>
    </row>
    <row r="26" s="180" customFormat="1" ht="15" spans="1:11">
      <c r="A26" s="225" t="s">
        <v>331</v>
      </c>
      <c r="B26" s="226"/>
      <c r="C26" s="226"/>
      <c r="D26" s="226"/>
      <c r="E26" s="226"/>
      <c r="F26" s="226"/>
      <c r="G26" s="226"/>
      <c r="H26" s="226"/>
      <c r="I26" s="226"/>
      <c r="J26" s="226"/>
      <c r="K26" s="254"/>
    </row>
    <row r="27" s="180" customFormat="1" ht="15" spans="1:11">
      <c r="A27" s="227"/>
      <c r="B27" s="227"/>
      <c r="C27" s="227"/>
      <c r="D27" s="227"/>
      <c r="E27" s="227"/>
      <c r="F27" s="227"/>
      <c r="G27" s="227"/>
      <c r="H27" s="227"/>
      <c r="I27" s="227"/>
      <c r="J27" s="227"/>
      <c r="K27" s="227"/>
    </row>
    <row r="28" s="180" customFormat="1" spans="1:11">
      <c r="A28" s="228" t="s">
        <v>332</v>
      </c>
      <c r="B28" s="211"/>
      <c r="C28" s="211"/>
      <c r="D28" s="211"/>
      <c r="E28" s="211"/>
      <c r="F28" s="211"/>
      <c r="G28" s="211"/>
      <c r="H28" s="211"/>
      <c r="I28" s="211"/>
      <c r="J28" s="211"/>
      <c r="K28" s="247"/>
    </row>
    <row r="29" s="180" customFormat="1" ht="17.25" customHeight="1" spans="1:11">
      <c r="A29" s="231" t="s">
        <v>333</v>
      </c>
      <c r="B29" s="232"/>
      <c r="C29" s="232"/>
      <c r="D29" s="232"/>
      <c r="E29" s="232"/>
      <c r="F29" s="232"/>
      <c r="G29" s="232"/>
      <c r="H29" s="232"/>
      <c r="I29" s="232"/>
      <c r="J29" s="232"/>
      <c r="K29" s="256"/>
    </row>
    <row r="30" s="180" customFormat="1" ht="17.25" customHeight="1" spans="1:11">
      <c r="A30" s="231" t="s">
        <v>334</v>
      </c>
      <c r="B30" s="232"/>
      <c r="C30" s="232"/>
      <c r="D30" s="232"/>
      <c r="E30" s="232"/>
      <c r="F30" s="232"/>
      <c r="G30" s="232"/>
      <c r="H30" s="232"/>
      <c r="I30" s="232"/>
      <c r="J30" s="232"/>
      <c r="K30" s="256"/>
    </row>
    <row r="31" s="180" customFormat="1" ht="17.25" customHeight="1" spans="1:11">
      <c r="A31" s="231"/>
      <c r="B31" s="232"/>
      <c r="C31" s="232"/>
      <c r="D31" s="232"/>
      <c r="E31" s="232"/>
      <c r="F31" s="232"/>
      <c r="G31" s="232"/>
      <c r="H31" s="232"/>
      <c r="I31" s="232"/>
      <c r="J31" s="232"/>
      <c r="K31" s="256"/>
    </row>
    <row r="32" s="180" customFormat="1" ht="17.25" customHeight="1" spans="1:11">
      <c r="A32" s="231"/>
      <c r="B32" s="232"/>
      <c r="C32" s="232"/>
      <c r="D32" s="232"/>
      <c r="E32" s="232"/>
      <c r="F32" s="232"/>
      <c r="G32" s="232"/>
      <c r="H32" s="232"/>
      <c r="I32" s="232"/>
      <c r="J32" s="232"/>
      <c r="K32" s="256"/>
    </row>
    <row r="33" s="180" customFormat="1" ht="17.25" customHeight="1" spans="1:11">
      <c r="A33" s="231"/>
      <c r="B33" s="232"/>
      <c r="C33" s="232"/>
      <c r="D33" s="232"/>
      <c r="E33" s="232"/>
      <c r="F33" s="232"/>
      <c r="G33" s="232"/>
      <c r="H33" s="232"/>
      <c r="I33" s="232"/>
      <c r="J33" s="232"/>
      <c r="K33" s="256"/>
    </row>
    <row r="34" s="180" customFormat="1" ht="17.25" customHeight="1" spans="1:11">
      <c r="A34" s="231"/>
      <c r="B34" s="232"/>
      <c r="C34" s="232"/>
      <c r="D34" s="232"/>
      <c r="E34" s="232"/>
      <c r="F34" s="232"/>
      <c r="G34" s="232"/>
      <c r="H34" s="232"/>
      <c r="I34" s="232"/>
      <c r="J34" s="232"/>
      <c r="K34" s="256"/>
    </row>
    <row r="35" s="180" customFormat="1" ht="17.25" customHeight="1" spans="1:11">
      <c r="A35" s="221"/>
      <c r="B35" s="222"/>
      <c r="C35" s="222"/>
      <c r="D35" s="222"/>
      <c r="E35" s="222"/>
      <c r="F35" s="222"/>
      <c r="G35" s="222"/>
      <c r="H35" s="222"/>
      <c r="I35" s="222"/>
      <c r="J35" s="222"/>
      <c r="K35" s="252"/>
    </row>
    <row r="36" s="180" customFormat="1" ht="17.25" customHeight="1" spans="1:11">
      <c r="A36" s="233"/>
      <c r="B36" s="222"/>
      <c r="C36" s="222"/>
      <c r="D36" s="222"/>
      <c r="E36" s="222"/>
      <c r="F36" s="222"/>
      <c r="G36" s="222"/>
      <c r="H36" s="222"/>
      <c r="I36" s="222"/>
      <c r="J36" s="222"/>
      <c r="K36" s="252"/>
    </row>
    <row r="37" s="180" customFormat="1" ht="17.25" customHeight="1" spans="1:11">
      <c r="A37" s="234"/>
      <c r="B37" s="235"/>
      <c r="C37" s="235"/>
      <c r="D37" s="235"/>
      <c r="E37" s="235"/>
      <c r="F37" s="235"/>
      <c r="G37" s="235"/>
      <c r="H37" s="235"/>
      <c r="I37" s="235"/>
      <c r="J37" s="235"/>
      <c r="K37" s="257"/>
    </row>
    <row r="38" s="180" customFormat="1" ht="18.75" customHeight="1" spans="1:11">
      <c r="A38" s="236" t="s">
        <v>335</v>
      </c>
      <c r="B38" s="237"/>
      <c r="C38" s="237"/>
      <c r="D38" s="237"/>
      <c r="E38" s="237"/>
      <c r="F38" s="237"/>
      <c r="G38" s="237"/>
      <c r="H38" s="237"/>
      <c r="I38" s="237"/>
      <c r="J38" s="237"/>
      <c r="K38" s="258"/>
    </row>
    <row r="39" s="182" customFormat="1" ht="18.75" customHeight="1" spans="1:11">
      <c r="A39" s="196" t="s">
        <v>336</v>
      </c>
      <c r="B39" s="198"/>
      <c r="C39" s="198"/>
      <c r="D39" s="195" t="s">
        <v>337</v>
      </c>
      <c r="E39" s="195"/>
      <c r="F39" s="238" t="s">
        <v>338</v>
      </c>
      <c r="G39" s="239"/>
      <c r="H39" s="198" t="s">
        <v>339</v>
      </c>
      <c r="I39" s="198"/>
      <c r="J39" s="198" t="s">
        <v>340</v>
      </c>
      <c r="K39" s="251"/>
    </row>
    <row r="40" s="180" customFormat="1" ht="18.75" customHeight="1" spans="1:13">
      <c r="A40" s="196" t="s">
        <v>217</v>
      </c>
      <c r="B40" s="198"/>
      <c r="C40" s="198"/>
      <c r="D40" s="198"/>
      <c r="E40" s="198"/>
      <c r="F40" s="198"/>
      <c r="G40" s="198"/>
      <c r="H40" s="198"/>
      <c r="I40" s="198"/>
      <c r="J40" s="198"/>
      <c r="K40" s="251"/>
      <c r="M40" s="182"/>
    </row>
    <row r="41" s="180" customFormat="1" ht="30.95" customHeight="1" spans="1:11">
      <c r="A41" s="196"/>
      <c r="B41" s="198"/>
      <c r="C41" s="198"/>
      <c r="D41" s="198"/>
      <c r="E41" s="198"/>
      <c r="F41" s="198"/>
      <c r="G41" s="198"/>
      <c r="H41" s="198"/>
      <c r="I41" s="198"/>
      <c r="J41" s="198"/>
      <c r="K41" s="251"/>
    </row>
    <row r="42" s="180" customFormat="1" ht="18.75" customHeight="1" spans="1:11">
      <c r="A42" s="196"/>
      <c r="B42" s="198"/>
      <c r="C42" s="198"/>
      <c r="D42" s="198"/>
      <c r="E42" s="198"/>
      <c r="F42" s="198"/>
      <c r="G42" s="198"/>
      <c r="H42" s="198"/>
      <c r="I42" s="198"/>
      <c r="J42" s="198"/>
      <c r="K42" s="251"/>
    </row>
    <row r="43" s="180" customFormat="1" ht="32.1" customHeight="1" spans="1:11">
      <c r="A43" s="200" t="s">
        <v>143</v>
      </c>
      <c r="B43" s="240" t="s">
        <v>341</v>
      </c>
      <c r="C43" s="240"/>
      <c r="D43" s="202" t="s">
        <v>342</v>
      </c>
      <c r="E43" s="203" t="s">
        <v>146</v>
      </c>
      <c r="F43" s="202" t="s">
        <v>147</v>
      </c>
      <c r="G43" s="241">
        <v>2.14</v>
      </c>
      <c r="H43" s="242" t="s">
        <v>148</v>
      </c>
      <c r="I43" s="242"/>
      <c r="J43" s="240" t="s">
        <v>343</v>
      </c>
      <c r="K43" s="259"/>
    </row>
    <row r="44" s="180" customFormat="1" ht="16.5" customHeight="1"/>
    <row r="45" s="180" customFormat="1" ht="16.5" customHeight="1"/>
    <row r="46" s="180" customFormat="1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2:K22"/>
    <mergeCell ref="A23:K23"/>
    <mergeCell ref="A24:K24"/>
    <mergeCell ref="A25:B25"/>
    <mergeCell ref="E25:K25"/>
    <mergeCell ref="B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C39"/>
    <mergeCell ref="D39:E39"/>
    <mergeCell ref="F39:G39"/>
    <mergeCell ref="H39:I39"/>
    <mergeCell ref="J39:K39"/>
    <mergeCell ref="B40:K40"/>
    <mergeCell ref="A41:K41"/>
    <mergeCell ref="A42:K42"/>
    <mergeCell ref="B43:C43"/>
    <mergeCell ref="H43:I43"/>
    <mergeCell ref="J43:K4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38</xdr:row>
                    <xdr:rowOff>0</xdr:rowOff>
                  </from>
                  <to>
                    <xdr:col>2</xdr:col>
                    <xdr:colOff>76200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38</xdr:row>
                    <xdr:rowOff>0</xdr:rowOff>
                  </from>
                  <to>
                    <xdr:col>6</xdr:col>
                    <xdr:colOff>447675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38</xdr:row>
                    <xdr:rowOff>0</xdr:rowOff>
                  </from>
                  <to>
                    <xdr:col>8</xdr:col>
                    <xdr:colOff>485775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38</xdr:row>
                    <xdr:rowOff>9525</xdr:rowOff>
                  </from>
                  <to>
                    <xdr:col>10</xdr:col>
                    <xdr:colOff>457200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name="Check Box 40" r:id="rId42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name="Check Box 41" r:id="rId43">
              <controlPr defaultSize="0">
                <anchor moveWithCells="1">
                  <from>
                    <xdr:col>1</xdr:col>
                    <xdr:colOff>533400</xdr:colOff>
                    <xdr:row>38</xdr:row>
                    <xdr:rowOff>0</xdr:rowOff>
                  </from>
                  <to>
                    <xdr:col>2</xdr:col>
                    <xdr:colOff>76200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name="Check Box 42" r:id="rId44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name="Check Box 43" r:id="rId45">
              <controlPr defaultSize="0">
                <anchor moveWithCells="1">
                  <from>
                    <xdr:col>6</xdr:col>
                    <xdr:colOff>47625</xdr:colOff>
                    <xdr:row>38</xdr:row>
                    <xdr:rowOff>0</xdr:rowOff>
                  </from>
                  <to>
                    <xdr:col>6</xdr:col>
                    <xdr:colOff>447675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name="Check Box 44" r:id="rId46">
              <controlPr defaultSize="0">
                <anchor moveWithCells="1">
                  <from>
                    <xdr:col>8</xdr:col>
                    <xdr:colOff>85725</xdr:colOff>
                    <xdr:row>38</xdr:row>
                    <xdr:rowOff>0</xdr:rowOff>
                  </from>
                  <to>
                    <xdr:col>8</xdr:col>
                    <xdr:colOff>485775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name="Check Box 45" r:id="rId47">
              <controlPr defaultSize="0">
                <anchor moveWithCells="1">
                  <from>
                    <xdr:col>10</xdr:col>
                    <xdr:colOff>66675</xdr:colOff>
                    <xdr:row>38</xdr:row>
                    <xdr:rowOff>9525</xdr:rowOff>
                  </from>
                  <to>
                    <xdr:col>10</xdr:col>
                    <xdr:colOff>457200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name="Check Box 46" r:id="rId48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name="Check Box 47" r:id="rId49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name="Check Box 48" r:id="rId50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name="Check Box 49" r:id="rId51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name="Check Box 50" r:id="rId52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name="Check Box 51" r:id="rId53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name="Check Box 52" r:id="rId54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name="Check Box 53" r:id="rId55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name="Check Box 54" r:id="rId56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name="Check Box 55" r:id="rId57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name="Check Box 56" r:id="rId58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name="Check Box 57" r:id="rId59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name="Check Box 58" r:id="rId60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name="Check Box 59" r:id="rId6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name="Check Box 60" r:id="rId62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name="Check Box 61" r:id="rId63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name="Check Box 62" r:id="rId64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name="Check Box 63" r:id="rId65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name="Check Box 64" r:id="rId66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name="Check Box 65" r:id="rId67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name="Check Box 66" r:id="rId68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name="Check Box 67" r:id="rId69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name="Check Box 68" r:id="rId70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name="Check Box 69" r:id="rId71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name="Check Box 70" r:id="rId7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name="Check Box 71" r:id="rId73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name="Check Box 72" r:id="rId74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name="Check Box 73" r:id="rId75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name="Check Box 74" r:id="rId76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name="Check Box 75" r:id="rId77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name="Check Box 76" r:id="rId78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name="Check Box 77" r:id="rId79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name="Check Box 78" r:id="rId8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8"/>
  <sheetViews>
    <sheetView workbookViewId="0">
      <selection activeCell="A1" sqref="$A1:$XFD1048576"/>
    </sheetView>
  </sheetViews>
  <sheetFormatPr defaultColWidth="9" defaultRowHeight="26.1" customHeight="1"/>
  <cols>
    <col min="1" max="1" width="17.125" style="120" customWidth="1"/>
    <col min="2" max="7" width="9.375" style="120" customWidth="1"/>
    <col min="8" max="8" width="9.68333333333333" style="120" customWidth="1"/>
    <col min="9" max="9" width="1.86666666666667" style="120" customWidth="1"/>
    <col min="10" max="10" width="20.3083333333333" style="120" customWidth="1"/>
    <col min="11" max="11" width="19.0583333333333" style="121" customWidth="1"/>
    <col min="12" max="12" width="20" style="121" customWidth="1"/>
    <col min="13" max="13" width="17.9666666666667" style="121" customWidth="1"/>
    <col min="14" max="14" width="15.775" style="121" customWidth="1"/>
    <col min="15" max="15" width="16.4" style="121" customWidth="1"/>
    <col min="16" max="16" width="16.0916666666667" style="121" customWidth="1"/>
    <col min="17" max="17" width="16.375" style="121" customWidth="1"/>
    <col min="18" max="16384" width="9" style="120"/>
  </cols>
  <sheetData>
    <row r="1" s="120" customFormat="1" ht="30" customHeight="1" spans="1:17">
      <c r="A1" s="122" t="s">
        <v>151</v>
      </c>
      <c r="B1" s="123"/>
      <c r="C1" s="123"/>
      <c r="D1" s="123"/>
      <c r="E1" s="123"/>
      <c r="F1" s="123"/>
      <c r="G1" s="123"/>
      <c r="H1" s="123"/>
      <c r="I1" s="123"/>
      <c r="J1" s="123"/>
      <c r="K1" s="154"/>
      <c r="L1" s="154"/>
      <c r="M1" s="154"/>
      <c r="N1" s="154"/>
      <c r="O1" s="154"/>
      <c r="P1" s="154"/>
      <c r="Q1" s="154"/>
    </row>
    <row r="2" s="120" customFormat="1" ht="29.1" customHeight="1" spans="1:17">
      <c r="A2" s="124" t="s">
        <v>62</v>
      </c>
      <c r="B2" s="125" t="s">
        <v>63</v>
      </c>
      <c r="C2" s="125"/>
      <c r="D2" s="126" t="s">
        <v>69</v>
      </c>
      <c r="E2" s="125" t="s">
        <v>70</v>
      </c>
      <c r="F2" s="125"/>
      <c r="G2" s="125"/>
      <c r="H2" s="125"/>
      <c r="I2" s="155"/>
      <c r="J2" s="156" t="s">
        <v>57</v>
      </c>
      <c r="K2" s="157" t="s">
        <v>266</v>
      </c>
      <c r="L2" s="157"/>
      <c r="M2" s="157"/>
      <c r="N2" s="157"/>
      <c r="O2" s="158"/>
      <c r="P2" s="158"/>
      <c r="Q2" s="177"/>
    </row>
    <row r="3" s="120" customFormat="1" ht="29.1" customHeight="1" spans="1:17">
      <c r="A3" s="127" t="s">
        <v>153</v>
      </c>
      <c r="B3" s="128" t="s">
        <v>154</v>
      </c>
      <c r="C3" s="128"/>
      <c r="D3" s="128"/>
      <c r="E3" s="128"/>
      <c r="F3" s="128"/>
      <c r="G3" s="128"/>
      <c r="H3" s="128"/>
      <c r="I3" s="159"/>
      <c r="J3" s="160" t="s">
        <v>155</v>
      </c>
      <c r="K3" s="161"/>
      <c r="L3" s="161"/>
      <c r="M3" s="161"/>
      <c r="N3" s="161"/>
      <c r="O3" s="162"/>
      <c r="P3" s="162"/>
      <c r="Q3" s="178"/>
    </row>
    <row r="4" s="120" customFormat="1" ht="29.1" customHeight="1" spans="1:17">
      <c r="A4" s="127"/>
      <c r="B4" s="129" t="s">
        <v>115</v>
      </c>
      <c r="C4" s="130" t="s">
        <v>116</v>
      </c>
      <c r="D4" s="131" t="s">
        <v>117</v>
      </c>
      <c r="E4" s="130" t="s">
        <v>118</v>
      </c>
      <c r="F4" s="130" t="s">
        <v>119</v>
      </c>
      <c r="G4" s="130" t="s">
        <v>120</v>
      </c>
      <c r="H4" s="130"/>
      <c r="I4" s="159"/>
      <c r="J4" s="163"/>
      <c r="K4" s="164" t="s">
        <v>115</v>
      </c>
      <c r="L4" s="164" t="s">
        <v>116</v>
      </c>
      <c r="M4" s="165" t="s">
        <v>117</v>
      </c>
      <c r="N4" s="164" t="s">
        <v>118</v>
      </c>
      <c r="O4" s="164" t="s">
        <v>119</v>
      </c>
      <c r="P4" s="164" t="s">
        <v>120</v>
      </c>
      <c r="Q4" s="179" t="s">
        <v>267</v>
      </c>
    </row>
    <row r="5" s="120" customFormat="1" ht="29.1" customHeight="1" spans="1:17">
      <c r="A5" s="127"/>
      <c r="B5" s="129" t="s">
        <v>156</v>
      </c>
      <c r="C5" s="130" t="s">
        <v>157</v>
      </c>
      <c r="D5" s="131" t="s">
        <v>158</v>
      </c>
      <c r="E5" s="130" t="s">
        <v>159</v>
      </c>
      <c r="F5" s="130" t="s">
        <v>160</v>
      </c>
      <c r="G5" s="130" t="s">
        <v>161</v>
      </c>
      <c r="H5" s="130"/>
      <c r="I5" s="159"/>
      <c r="J5" s="163"/>
      <c r="K5" s="166" t="s">
        <v>156</v>
      </c>
      <c r="L5" s="166" t="s">
        <v>157</v>
      </c>
      <c r="M5" s="166" t="s">
        <v>158</v>
      </c>
      <c r="N5" s="166" t="s">
        <v>159</v>
      </c>
      <c r="O5" s="166" t="s">
        <v>160</v>
      </c>
      <c r="P5" s="166" t="s">
        <v>161</v>
      </c>
      <c r="Q5" s="166" t="s">
        <v>268</v>
      </c>
    </row>
    <row r="6" s="120" customFormat="1" ht="29.1" customHeight="1" spans="1:17">
      <c r="A6" s="132" t="s">
        <v>163</v>
      </c>
      <c r="B6" s="133">
        <f>C6-1</f>
        <v>68</v>
      </c>
      <c r="C6" s="133">
        <f>D6-2</f>
        <v>69</v>
      </c>
      <c r="D6" s="134">
        <v>71</v>
      </c>
      <c r="E6" s="133">
        <f>D6+2</f>
        <v>73</v>
      </c>
      <c r="F6" s="133">
        <f>E6+2</f>
        <v>75</v>
      </c>
      <c r="G6" s="133">
        <f>F6+1</f>
        <v>76</v>
      </c>
      <c r="H6" s="133"/>
      <c r="I6" s="159"/>
      <c r="J6" s="132" t="s">
        <v>163</v>
      </c>
      <c r="K6" s="167" t="s">
        <v>270</v>
      </c>
      <c r="L6" s="167" t="s">
        <v>269</v>
      </c>
      <c r="M6" s="167" t="s">
        <v>269</v>
      </c>
      <c r="N6" s="167" t="s">
        <v>269</v>
      </c>
      <c r="O6" s="167" t="s">
        <v>270</v>
      </c>
      <c r="P6" s="167" t="s">
        <v>269</v>
      </c>
      <c r="Q6" s="167"/>
    </row>
    <row r="7" s="120" customFormat="1" ht="29.1" customHeight="1" spans="1:17">
      <c r="A7" s="130" t="s">
        <v>166</v>
      </c>
      <c r="B7" s="133">
        <f>C7-1</f>
        <v>64.5</v>
      </c>
      <c r="C7" s="133">
        <f>D7-2</f>
        <v>65.5</v>
      </c>
      <c r="D7" s="134">
        <v>67.5</v>
      </c>
      <c r="E7" s="133">
        <f>D7+2</f>
        <v>69.5</v>
      </c>
      <c r="F7" s="133">
        <f>E7+2</f>
        <v>71.5</v>
      </c>
      <c r="G7" s="133">
        <f>F7+1</f>
        <v>72.5</v>
      </c>
      <c r="H7" s="133"/>
      <c r="I7" s="159"/>
      <c r="J7" s="130" t="s">
        <v>166</v>
      </c>
      <c r="K7" s="167" t="s">
        <v>269</v>
      </c>
      <c r="L7" s="167" t="s">
        <v>269</v>
      </c>
      <c r="M7" s="167" t="s">
        <v>270</v>
      </c>
      <c r="N7" s="167" t="s">
        <v>269</v>
      </c>
      <c r="O7" s="167" t="s">
        <v>269</v>
      </c>
      <c r="P7" s="167" t="s">
        <v>269</v>
      </c>
      <c r="Q7" s="167"/>
    </row>
    <row r="8" s="120" customFormat="1" ht="29.1" customHeight="1" spans="1:17">
      <c r="A8" s="130" t="s">
        <v>169</v>
      </c>
      <c r="B8" s="133">
        <f t="shared" ref="B8:B10" si="0">C8-4</f>
        <v>104</v>
      </c>
      <c r="C8" s="133">
        <f t="shared" ref="C8:C10" si="1">D8-4</f>
        <v>108</v>
      </c>
      <c r="D8" s="135" t="s">
        <v>170</v>
      </c>
      <c r="E8" s="133">
        <f t="shared" ref="E8:E10" si="2">D8+4</f>
        <v>116</v>
      </c>
      <c r="F8" s="133">
        <f>E8+4</f>
        <v>120</v>
      </c>
      <c r="G8" s="133">
        <f t="shared" ref="G8:G10" si="3">F8+6</f>
        <v>126</v>
      </c>
      <c r="H8" s="133"/>
      <c r="I8" s="159"/>
      <c r="J8" s="130" t="s">
        <v>169</v>
      </c>
      <c r="K8" s="167" t="s">
        <v>269</v>
      </c>
      <c r="L8" s="167" t="s">
        <v>269</v>
      </c>
      <c r="M8" s="167" t="s">
        <v>269</v>
      </c>
      <c r="N8" s="167" t="s">
        <v>270</v>
      </c>
      <c r="O8" s="167" t="s">
        <v>270</v>
      </c>
      <c r="P8" s="167" t="s">
        <v>270</v>
      </c>
      <c r="Q8" s="168"/>
    </row>
    <row r="9" s="120" customFormat="1" ht="29.1" customHeight="1" spans="1:17">
      <c r="A9" s="130" t="s">
        <v>172</v>
      </c>
      <c r="B9" s="133">
        <f t="shared" si="0"/>
        <v>102</v>
      </c>
      <c r="C9" s="133">
        <f t="shared" si="1"/>
        <v>106</v>
      </c>
      <c r="D9" s="135" t="s">
        <v>173</v>
      </c>
      <c r="E9" s="133">
        <f t="shared" si="2"/>
        <v>114</v>
      </c>
      <c r="F9" s="133">
        <f>E9+5</f>
        <v>119</v>
      </c>
      <c r="G9" s="133">
        <f t="shared" si="3"/>
        <v>125</v>
      </c>
      <c r="H9" s="136"/>
      <c r="I9" s="159"/>
      <c r="J9" s="130" t="s">
        <v>172</v>
      </c>
      <c r="K9" s="167" t="s">
        <v>269</v>
      </c>
      <c r="L9" s="167" t="s">
        <v>269</v>
      </c>
      <c r="M9" s="168" t="s">
        <v>272</v>
      </c>
      <c r="N9" s="167" t="s">
        <v>269</v>
      </c>
      <c r="O9" s="168" t="s">
        <v>272</v>
      </c>
      <c r="P9" s="167" t="s">
        <v>269</v>
      </c>
      <c r="Q9" s="167"/>
    </row>
    <row r="10" s="120" customFormat="1" ht="29.1" customHeight="1" spans="1:17">
      <c r="A10" s="130" t="s">
        <v>175</v>
      </c>
      <c r="B10" s="136">
        <f t="shared" si="0"/>
        <v>102</v>
      </c>
      <c r="C10" s="136">
        <f t="shared" si="1"/>
        <v>106</v>
      </c>
      <c r="D10" s="137" t="s">
        <v>173</v>
      </c>
      <c r="E10" s="136">
        <f t="shared" si="2"/>
        <v>114</v>
      </c>
      <c r="F10" s="136">
        <f>E10+5</f>
        <v>119</v>
      </c>
      <c r="G10" s="136">
        <f t="shared" si="3"/>
        <v>125</v>
      </c>
      <c r="H10" s="133"/>
      <c r="I10" s="159"/>
      <c r="J10" s="130" t="s">
        <v>175</v>
      </c>
      <c r="K10" s="167" t="s">
        <v>269</v>
      </c>
      <c r="L10" s="169" t="s">
        <v>271</v>
      </c>
      <c r="M10" s="167" t="s">
        <v>273</v>
      </c>
      <c r="N10" s="167" t="s">
        <v>269</v>
      </c>
      <c r="O10" s="167" t="s">
        <v>274</v>
      </c>
      <c r="P10" s="167" t="s">
        <v>269</v>
      </c>
      <c r="Q10" s="168"/>
    </row>
    <row r="11" s="120" customFormat="1" ht="29.1" customHeight="1" spans="1:17">
      <c r="A11" s="130" t="s">
        <v>179</v>
      </c>
      <c r="B11" s="133">
        <f>C11-1.2</f>
        <v>44.6</v>
      </c>
      <c r="C11" s="133">
        <f>D11-1.2</f>
        <v>45.8</v>
      </c>
      <c r="D11" s="134">
        <v>47</v>
      </c>
      <c r="E11" s="133">
        <f>D11+1.2</f>
        <v>48.2</v>
      </c>
      <c r="F11" s="133">
        <f>E11+1.2</f>
        <v>49.4</v>
      </c>
      <c r="G11" s="133">
        <f>F11+1.4</f>
        <v>50.8</v>
      </c>
      <c r="H11" s="133"/>
      <c r="I11" s="159"/>
      <c r="J11" s="130" t="s">
        <v>179</v>
      </c>
      <c r="K11" s="167" t="s">
        <v>269</v>
      </c>
      <c r="L11" s="167" t="s">
        <v>269</v>
      </c>
      <c r="M11" s="168" t="s">
        <v>275</v>
      </c>
      <c r="N11" s="167" t="s">
        <v>269</v>
      </c>
      <c r="O11" s="168" t="s">
        <v>275</v>
      </c>
      <c r="P11" s="167" t="s">
        <v>270</v>
      </c>
      <c r="Q11" s="168"/>
    </row>
    <row r="12" s="120" customFormat="1" ht="29.1" customHeight="1" spans="1:17">
      <c r="A12" s="130" t="s">
        <v>183</v>
      </c>
      <c r="B12" s="133">
        <f>C12-0.6</f>
        <v>60.7</v>
      </c>
      <c r="C12" s="133">
        <f>D12-1.2</f>
        <v>61.3</v>
      </c>
      <c r="D12" s="134">
        <v>62.5</v>
      </c>
      <c r="E12" s="133">
        <f>D12+1.2</f>
        <v>63.7</v>
      </c>
      <c r="F12" s="133">
        <f>E12+1.2</f>
        <v>64.9</v>
      </c>
      <c r="G12" s="133">
        <f>F12+0.6</f>
        <v>65.5</v>
      </c>
      <c r="H12" s="133"/>
      <c r="I12" s="159"/>
      <c r="J12" s="130" t="s">
        <v>183</v>
      </c>
      <c r="K12" s="168" t="s">
        <v>277</v>
      </c>
      <c r="L12" s="167" t="s">
        <v>269</v>
      </c>
      <c r="M12" s="168" t="s">
        <v>277</v>
      </c>
      <c r="N12" s="167" t="s">
        <v>270</v>
      </c>
      <c r="O12" s="168" t="s">
        <v>277</v>
      </c>
      <c r="P12" s="169" t="s">
        <v>278</v>
      </c>
      <c r="Q12" s="168"/>
    </row>
    <row r="13" s="120" customFormat="1" ht="29.1" customHeight="1" spans="1:17">
      <c r="A13" s="130" t="s">
        <v>187</v>
      </c>
      <c r="B13" s="133">
        <f>C13-0.8</f>
        <v>19.4</v>
      </c>
      <c r="C13" s="133">
        <f>D13-0.8</f>
        <v>20.2</v>
      </c>
      <c r="D13" s="134">
        <v>21</v>
      </c>
      <c r="E13" s="133">
        <f>D13+0.8</f>
        <v>21.8</v>
      </c>
      <c r="F13" s="133">
        <f>E13+0.8</f>
        <v>22.6</v>
      </c>
      <c r="G13" s="133">
        <f>F13+1.3</f>
        <v>23.9</v>
      </c>
      <c r="H13" s="138"/>
      <c r="I13" s="159"/>
      <c r="J13" s="130" t="s">
        <v>187</v>
      </c>
      <c r="K13" s="167" t="s">
        <v>269</v>
      </c>
      <c r="L13" s="167" t="s">
        <v>269</v>
      </c>
      <c r="M13" s="167" t="s">
        <v>269</v>
      </c>
      <c r="N13" s="167" t="s">
        <v>269</v>
      </c>
      <c r="O13" s="167" t="s">
        <v>269</v>
      </c>
      <c r="P13" s="169" t="s">
        <v>279</v>
      </c>
      <c r="Q13" s="168"/>
    </row>
    <row r="14" s="120" customFormat="1" ht="29.1" customHeight="1" spans="1:17">
      <c r="A14" s="130" t="s">
        <v>189</v>
      </c>
      <c r="B14" s="133">
        <f>C14-0.7</f>
        <v>16.6</v>
      </c>
      <c r="C14" s="133">
        <f>D14-0.7</f>
        <v>17.3</v>
      </c>
      <c r="D14" s="139">
        <v>18</v>
      </c>
      <c r="E14" s="133">
        <f>D14+0.7</f>
        <v>18.7</v>
      </c>
      <c r="F14" s="133">
        <f>E14+0.7</f>
        <v>19.4</v>
      </c>
      <c r="G14" s="133">
        <f>F14+1</f>
        <v>20.4</v>
      </c>
      <c r="H14" s="133"/>
      <c r="I14" s="159"/>
      <c r="J14" s="130" t="s">
        <v>189</v>
      </c>
      <c r="K14" s="168" t="s">
        <v>280</v>
      </c>
      <c r="L14" s="167" t="s">
        <v>269</v>
      </c>
      <c r="M14" s="168" t="s">
        <v>280</v>
      </c>
      <c r="N14" s="167" t="s">
        <v>269</v>
      </c>
      <c r="O14" s="167" t="s">
        <v>270</v>
      </c>
      <c r="P14" s="167" t="s">
        <v>269</v>
      </c>
      <c r="Q14" s="168"/>
    </row>
    <row r="15" s="120" customFormat="1" ht="29.1" customHeight="1" spans="1:17">
      <c r="A15" s="130" t="s">
        <v>191</v>
      </c>
      <c r="B15" s="133">
        <f>C15-0.5</f>
        <v>13</v>
      </c>
      <c r="C15" s="133">
        <f>D15-0.5</f>
        <v>13.5</v>
      </c>
      <c r="D15" s="134">
        <v>14</v>
      </c>
      <c r="E15" s="133">
        <f>D15+0.5</f>
        <v>14.5</v>
      </c>
      <c r="F15" s="133">
        <f>E15+0.5</f>
        <v>15</v>
      </c>
      <c r="G15" s="133">
        <f>F15+0.7</f>
        <v>15.7</v>
      </c>
      <c r="H15" s="133"/>
      <c r="I15" s="159"/>
      <c r="J15" s="130" t="s">
        <v>191</v>
      </c>
      <c r="K15" s="168" t="s">
        <v>281</v>
      </c>
      <c r="L15" s="169" t="s">
        <v>282</v>
      </c>
      <c r="M15" s="167" t="s">
        <v>269</v>
      </c>
      <c r="N15" s="167" t="s">
        <v>269</v>
      </c>
      <c r="O15" s="168" t="s">
        <v>277</v>
      </c>
      <c r="P15" s="167" t="s">
        <v>269</v>
      </c>
      <c r="Q15" s="168"/>
    </row>
    <row r="16" s="120" customFormat="1" ht="29.1" customHeight="1" spans="1:17">
      <c r="A16" s="130" t="s">
        <v>192</v>
      </c>
      <c r="B16" s="133">
        <f>C16-0.5</f>
        <v>10</v>
      </c>
      <c r="C16" s="133">
        <f>D16-0.5</f>
        <v>10.5</v>
      </c>
      <c r="D16" s="134">
        <v>11</v>
      </c>
      <c r="E16" s="133">
        <f>D16+0.5</f>
        <v>11.5</v>
      </c>
      <c r="F16" s="133">
        <f>E16+0.5</f>
        <v>12</v>
      </c>
      <c r="G16" s="138">
        <f>F16+0.7</f>
        <v>12.7</v>
      </c>
      <c r="H16" s="133"/>
      <c r="I16" s="159"/>
      <c r="J16" s="130" t="s">
        <v>192</v>
      </c>
      <c r="K16" s="168" t="s">
        <v>281</v>
      </c>
      <c r="L16" s="167" t="s">
        <v>269</v>
      </c>
      <c r="M16" s="167" t="s">
        <v>269</v>
      </c>
      <c r="N16" s="167" t="s">
        <v>269</v>
      </c>
      <c r="O16" s="167" t="s">
        <v>270</v>
      </c>
      <c r="P16" s="167" t="s">
        <v>269</v>
      </c>
      <c r="Q16" s="168"/>
    </row>
    <row r="17" s="120" customFormat="1" ht="29.1" customHeight="1" spans="1:17">
      <c r="A17" s="140" t="s">
        <v>193</v>
      </c>
      <c r="B17" s="133">
        <f>C17</f>
        <v>8</v>
      </c>
      <c r="C17" s="133">
        <f>D17</f>
        <v>8</v>
      </c>
      <c r="D17" s="134">
        <v>8</v>
      </c>
      <c r="E17" s="133">
        <f>D17</f>
        <v>8</v>
      </c>
      <c r="F17" s="133">
        <f>D17</f>
        <v>8</v>
      </c>
      <c r="G17" s="133">
        <f>D17</f>
        <v>8</v>
      </c>
      <c r="H17" s="133"/>
      <c r="I17" s="159"/>
      <c r="J17" s="140" t="s">
        <v>193</v>
      </c>
      <c r="K17" s="167" t="s">
        <v>269</v>
      </c>
      <c r="L17" s="170" t="s">
        <v>271</v>
      </c>
      <c r="M17" s="167" t="s">
        <v>269</v>
      </c>
      <c r="N17" s="170" t="s">
        <v>271</v>
      </c>
      <c r="O17" s="167" t="s">
        <v>269</v>
      </c>
      <c r="P17" s="170" t="s">
        <v>271</v>
      </c>
      <c r="Q17" s="168"/>
    </row>
    <row r="18" s="120" customFormat="1" ht="29.1" customHeight="1" spans="1:17">
      <c r="A18" s="141" t="s">
        <v>196</v>
      </c>
      <c r="B18" s="136">
        <f>C18-1</f>
        <v>-2</v>
      </c>
      <c r="C18" s="136">
        <f t="shared" ref="C18:C24" si="4">D18-1</f>
        <v>-1</v>
      </c>
      <c r="D18" s="137"/>
      <c r="E18" s="136">
        <f>D18+1</f>
        <v>1</v>
      </c>
      <c r="F18" s="136">
        <f t="shared" ref="F18:F23" si="5">E18+1</f>
        <v>2</v>
      </c>
      <c r="G18" s="136">
        <f>F18+1.5</f>
        <v>3.5</v>
      </c>
      <c r="H18" s="133"/>
      <c r="I18" s="159"/>
      <c r="J18" s="141" t="s">
        <v>196</v>
      </c>
      <c r="K18" s="167"/>
      <c r="L18" s="167"/>
      <c r="M18" s="167"/>
      <c r="N18" s="167"/>
      <c r="O18" s="167"/>
      <c r="P18" s="167"/>
      <c r="Q18" s="168"/>
    </row>
    <row r="19" s="120" customFormat="1" ht="29.1" customHeight="1" spans="1:17">
      <c r="A19" s="130" t="s">
        <v>197</v>
      </c>
      <c r="B19" s="133">
        <f>C19-1</f>
        <v>48.5</v>
      </c>
      <c r="C19" s="133">
        <f t="shared" si="4"/>
        <v>49.5</v>
      </c>
      <c r="D19" s="134">
        <v>50.5</v>
      </c>
      <c r="E19" s="133">
        <f>D19+1</f>
        <v>51.5</v>
      </c>
      <c r="F19" s="133">
        <f t="shared" si="5"/>
        <v>52.5</v>
      </c>
      <c r="G19" s="133">
        <f>F19+1.5</f>
        <v>54</v>
      </c>
      <c r="H19" s="133"/>
      <c r="I19" s="159"/>
      <c r="J19" s="130" t="s">
        <v>197</v>
      </c>
      <c r="K19" s="168" t="s">
        <v>281</v>
      </c>
      <c r="L19" s="167" t="s">
        <v>269</v>
      </c>
      <c r="M19" s="167" t="s">
        <v>269</v>
      </c>
      <c r="N19" s="167" t="s">
        <v>269</v>
      </c>
      <c r="O19" s="168" t="s">
        <v>277</v>
      </c>
      <c r="P19" s="167" t="s">
        <v>269</v>
      </c>
      <c r="Q19" s="168"/>
    </row>
    <row r="20" s="120" customFormat="1" ht="29.1" customHeight="1" spans="1:17">
      <c r="A20" s="130" t="s">
        <v>198</v>
      </c>
      <c r="B20" s="133">
        <f>C20-1.2</f>
        <v>-3</v>
      </c>
      <c r="C20" s="133">
        <f>D20-1.8</f>
        <v>-1.8</v>
      </c>
      <c r="D20" s="134"/>
      <c r="E20" s="133">
        <f>D20+1.8</f>
        <v>1.8</v>
      </c>
      <c r="F20" s="133">
        <f>E20+1.8</f>
        <v>3.6</v>
      </c>
      <c r="G20" s="133">
        <f>F20+1.3</f>
        <v>4.9</v>
      </c>
      <c r="H20" s="133"/>
      <c r="I20" s="159"/>
      <c r="J20" s="130" t="s">
        <v>198</v>
      </c>
      <c r="K20" s="168" t="s">
        <v>277</v>
      </c>
      <c r="L20" s="167" t="s">
        <v>269</v>
      </c>
      <c r="M20" s="167" t="s">
        <v>269</v>
      </c>
      <c r="N20" s="167" t="s">
        <v>269</v>
      </c>
      <c r="O20" s="168" t="s">
        <v>277</v>
      </c>
      <c r="P20" s="167" t="s">
        <v>269</v>
      </c>
      <c r="Q20" s="168"/>
    </row>
    <row r="21" s="120" customFormat="1" ht="29.1" customHeight="1" spans="1:17">
      <c r="A21" s="140" t="s">
        <v>199</v>
      </c>
      <c r="B21" s="133">
        <f>C21-0.5</f>
        <v>34</v>
      </c>
      <c r="C21" s="133">
        <f>D21-0.5</f>
        <v>34.5</v>
      </c>
      <c r="D21" s="134">
        <v>35</v>
      </c>
      <c r="E21" s="133">
        <f t="shared" ref="E21:G21" si="6">D21+0.5</f>
        <v>35.5</v>
      </c>
      <c r="F21" s="133">
        <f t="shared" si="6"/>
        <v>36</v>
      </c>
      <c r="G21" s="133">
        <f t="shared" si="6"/>
        <v>36.5</v>
      </c>
      <c r="H21" s="142"/>
      <c r="I21" s="159"/>
      <c r="J21" s="140" t="s">
        <v>199</v>
      </c>
      <c r="K21" s="168" t="s">
        <v>281</v>
      </c>
      <c r="L21" s="167" t="s">
        <v>269</v>
      </c>
      <c r="M21" s="167" t="s">
        <v>270</v>
      </c>
      <c r="N21" s="167" t="s">
        <v>269</v>
      </c>
      <c r="O21" s="167" t="s">
        <v>269</v>
      </c>
      <c r="P21" s="168" t="s">
        <v>277</v>
      </c>
      <c r="Q21" s="168"/>
    </row>
    <row r="22" s="120" customFormat="1" ht="29.1" customHeight="1" spans="1:17">
      <c r="A22" s="130" t="s">
        <v>202</v>
      </c>
      <c r="B22" s="133">
        <f>C22-0.5</f>
        <v>24</v>
      </c>
      <c r="C22" s="133">
        <f>D22-0.5</f>
        <v>24.5</v>
      </c>
      <c r="D22" s="135" t="s">
        <v>203</v>
      </c>
      <c r="E22" s="133">
        <f t="shared" ref="E22:G22" si="7">D22+0.5</f>
        <v>25.5</v>
      </c>
      <c r="F22" s="133">
        <f t="shared" si="7"/>
        <v>26</v>
      </c>
      <c r="G22" s="133">
        <f t="shared" si="7"/>
        <v>26.5</v>
      </c>
      <c r="H22" s="143"/>
      <c r="I22" s="159"/>
      <c r="J22" s="130" t="s">
        <v>202</v>
      </c>
      <c r="K22" s="167" t="s">
        <v>269</v>
      </c>
      <c r="L22" s="167" t="s">
        <v>269</v>
      </c>
      <c r="M22" s="167" t="s">
        <v>269</v>
      </c>
      <c r="N22" s="167" t="s">
        <v>269</v>
      </c>
      <c r="O22" s="168" t="s">
        <v>277</v>
      </c>
      <c r="P22" s="168" t="s">
        <v>277</v>
      </c>
      <c r="Q22" s="168"/>
    </row>
    <row r="23" s="120" customFormat="1" ht="29.1" customHeight="1" spans="1:17">
      <c r="A23" s="130" t="s">
        <v>204</v>
      </c>
      <c r="B23" s="133">
        <f>C23</f>
        <v>12</v>
      </c>
      <c r="C23" s="133">
        <f t="shared" si="4"/>
        <v>12</v>
      </c>
      <c r="D23" s="135" t="s">
        <v>205</v>
      </c>
      <c r="E23" s="133" t="str">
        <f>D23</f>
        <v>13</v>
      </c>
      <c r="F23" s="133">
        <f t="shared" si="5"/>
        <v>14</v>
      </c>
      <c r="G23" s="133">
        <f>F23</f>
        <v>14</v>
      </c>
      <c r="H23" s="144"/>
      <c r="I23" s="159"/>
      <c r="J23" s="130" t="s">
        <v>204</v>
      </c>
      <c r="K23" s="168" t="s">
        <v>281</v>
      </c>
      <c r="L23" s="167" t="s">
        <v>269</v>
      </c>
      <c r="M23" s="168" t="s">
        <v>285</v>
      </c>
      <c r="N23" s="167" t="s">
        <v>269</v>
      </c>
      <c r="O23" s="168" t="s">
        <v>285</v>
      </c>
      <c r="P23" s="167" t="s">
        <v>269</v>
      </c>
      <c r="Q23" s="179"/>
    </row>
    <row r="24" s="120" customFormat="1" ht="29.1" customHeight="1" spans="1:17">
      <c r="A24" s="130" t="s">
        <v>206</v>
      </c>
      <c r="B24" s="145">
        <f>C24</f>
        <v>16</v>
      </c>
      <c r="C24" s="145">
        <f t="shared" si="4"/>
        <v>16</v>
      </c>
      <c r="D24" s="146" t="s">
        <v>207</v>
      </c>
      <c r="E24" s="145" t="str">
        <f>D24</f>
        <v>17</v>
      </c>
      <c r="F24" s="145">
        <f>E24+1.5</f>
        <v>18.5</v>
      </c>
      <c r="G24" s="145">
        <f>F24</f>
        <v>18.5</v>
      </c>
      <c r="H24" s="147"/>
      <c r="I24" s="171"/>
      <c r="J24" s="130" t="s">
        <v>206</v>
      </c>
      <c r="K24" s="167" t="s">
        <v>269</v>
      </c>
      <c r="L24" s="167" t="s">
        <v>269</v>
      </c>
      <c r="M24" s="167" t="s">
        <v>269</v>
      </c>
      <c r="N24" s="167" t="s">
        <v>269</v>
      </c>
      <c r="O24" s="167" t="s">
        <v>269</v>
      </c>
      <c r="P24" s="167" t="s">
        <v>269</v>
      </c>
      <c r="Q24" s="179"/>
    </row>
    <row r="25" s="120" customFormat="1" ht="29.1" customHeight="1" spans="1:17">
      <c r="A25" s="148"/>
      <c r="B25" s="145"/>
      <c r="C25" s="145"/>
      <c r="D25" s="149"/>
      <c r="E25" s="145"/>
      <c r="F25" s="145"/>
      <c r="G25" s="145"/>
      <c r="H25" s="147"/>
      <c r="I25" s="171"/>
      <c r="J25" s="130"/>
      <c r="K25" s="168"/>
      <c r="L25" s="167"/>
      <c r="M25" s="168"/>
      <c r="N25" s="167"/>
      <c r="O25" s="168"/>
      <c r="P25" s="167"/>
      <c r="Q25" s="179"/>
    </row>
    <row r="26" s="120" customFormat="1" ht="15" spans="1:17">
      <c r="A26" s="150"/>
      <c r="B26" s="151"/>
      <c r="C26" s="151"/>
      <c r="D26" s="152"/>
      <c r="E26" s="151"/>
      <c r="F26" s="151"/>
      <c r="G26" s="151"/>
      <c r="H26" s="151"/>
      <c r="I26" s="172"/>
      <c r="J26" s="173"/>
      <c r="K26" s="174"/>
      <c r="L26" s="174"/>
      <c r="M26" s="174"/>
      <c r="N26" s="174"/>
      <c r="O26" s="174"/>
      <c r="P26" s="174"/>
      <c r="Q26" s="174"/>
    </row>
    <row r="27" s="120" customFormat="1" ht="14.25" spans="1:17">
      <c r="A27" s="120" t="s">
        <v>264</v>
      </c>
      <c r="B27" s="153"/>
      <c r="C27" s="153"/>
      <c r="D27" s="153"/>
      <c r="E27" s="153"/>
      <c r="F27" s="153"/>
      <c r="G27" s="153"/>
      <c r="H27" s="153"/>
      <c r="I27" s="153"/>
      <c r="J27" s="175" t="s">
        <v>344</v>
      </c>
      <c r="K27" s="176"/>
      <c r="L27" s="176" t="s">
        <v>345</v>
      </c>
      <c r="M27" s="176"/>
      <c r="N27" s="176" t="s">
        <v>346</v>
      </c>
      <c r="O27" s="176"/>
      <c r="P27" s="176"/>
      <c r="Q27" s="121"/>
    </row>
    <row r="28" s="120" customFormat="1" customHeight="1" spans="1:17">
      <c r="A28" s="153"/>
      <c r="K28" s="121"/>
      <c r="L28" s="121"/>
      <c r="M28" s="121"/>
      <c r="N28" s="121"/>
      <c r="O28" s="121"/>
      <c r="P28" s="121"/>
      <c r="Q28" s="121"/>
    </row>
  </sheetData>
  <mergeCells count="7">
    <mergeCell ref="A1:Q1"/>
    <mergeCell ref="B2:C2"/>
    <mergeCell ref="E2:H2"/>
    <mergeCell ref="K2:Q2"/>
    <mergeCell ref="B3:H3"/>
    <mergeCell ref="J3:Q3"/>
    <mergeCell ref="A3:A5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工作内容</vt:lpstr>
      <vt:lpstr>AQL2.5验货</vt:lpstr>
      <vt:lpstr>首期</vt:lpstr>
      <vt:lpstr>验货尺寸表 </vt:lpstr>
      <vt:lpstr>中期</vt:lpstr>
      <vt:lpstr>验货尺寸表 （中期洗水）</vt:lpstr>
      <vt:lpstr>中期验货尺寸表</vt:lpstr>
      <vt:lpstr>尾期1</vt:lpstr>
      <vt:lpstr>验货尺寸表1</vt:lpstr>
      <vt:lpstr>尾期2</vt:lpstr>
      <vt:lpstr>验货尺寸表2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Lenovo</cp:lastModifiedBy>
  <dcterms:created xsi:type="dcterms:W3CDTF">2020-03-11T01:34:00Z</dcterms:created>
  <dcterms:modified xsi:type="dcterms:W3CDTF">2023-02-15T01:28:33Z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4712F23CF68645DD989C735E613B458B</vt:lpwstr>
  </property>
</Properties>
</file>