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尾期验货3" sheetId="19" state="hidden" r:id="rId12"/>
    <sheet name="验货尺寸表3" sheetId="20" state="hidden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<sst xmlns="http://schemas.openxmlformats.org/spreadsheetml/2006/main" count="1723" uniqueCount="466">
  <si>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</si>
  <si>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</si>
  <si>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</si>
  <si>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</si>
  <si>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</si>
  <si>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</si>
  <si>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</si>
  <si>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</si>
  <si>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</si>
  <si>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</si>
  <si>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</si>
  <si>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</si>
  <si>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</si>
  <si>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</si>
  <si>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</si>
  <si>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</si>
  <si>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</si>
  <si>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</si>
  <si>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</si>
  <si>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</si>
  <si>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</si>
  <si>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</si>
  <si>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</si>
  <si>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</si>
  <si>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</si>
  <si>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</si>
  <si>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</si>
  <si>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</si>
  <si>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</si>
  <si>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</si>
  <si>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</si>
  <si>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</si>
  <si>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</si>
  <si>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</si>
  <si>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</si>
  <si>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</si>
  <si>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</si>
  <si>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</si>
  <si>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</si>
  <si>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</si>
  <si>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</si>
  <si>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</si>
  <si>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</si>
  <si>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</si>
  <si>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</si>
  <si>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</si>
  <si>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</si>
  <si>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</si>
  <si>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</si>
  <si>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</si>
  <si>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</si>
  <si>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</si>
  <si>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</si>
  <si>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</si>
  <si>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</si>
  <si>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</si>
  <si>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</si>
  <si>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</si>
  <si>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</si>
  <si>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</si>
  <si>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</si>
  <si>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</si>
  <si>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</si>
  <si>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TAMMBL82760</t>
  </si>
  <si>
    <t>合同交期</t>
  </si>
  <si>
    <t>产前确认样</t>
  </si>
  <si>
    <t>有</t>
  </si>
  <si>
    <t>无</t>
  </si>
  <si>
    <t>品名</t>
  </si>
  <si>
    <t>女式旅行九分裤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</si>
  <si>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</si>
  <si>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</si>
  <si>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</si>
  <si>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</si>
  <si>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</si>
  <si>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</si>
  <si>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</si>
  <si>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</si>
  <si>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</si>
  <si>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</si>
  <si>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</si>
  <si>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</si>
  <si>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</si>
  <si>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</si>
  <si>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</si>
  <si>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</si>
  <si>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</si>
  <si>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</si>
  <si>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</si>
  <si>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</si>
  <si>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</si>
  <si>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</si>
  <si>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</si>
  <si>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</si>
  <si>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</si>
  <si>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</si>
  <si>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</si>
  <si>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</si>
  <si>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</si>
  <si>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</si>
  <si>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</si>
  <si>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</si>
  <si>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</si>
  <si>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</si>
  <si>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</si>
  <si>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</si>
  <si>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</si>
  <si>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</si>
  <si>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</si>
  <si>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</si>
  <si>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</si>
  <si>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</si>
  <si>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</si>
  <si>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</si>
  <si>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</si>
  <si>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</si>
  <si>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</si>
  <si>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</si>
  <si>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</si>
  <si>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冷木灰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</si>
  <si>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</si>
  <si>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</si>
  <si>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黑色：S--2,M--2,XXL--2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</si>
  <si>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</si>
  <si>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</si>
  <si>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</si>
  <si>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</si>
  <si>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</si>
  <si>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</si>
  <si>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2.后档明线开线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</si>
  <si>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</si>
  <si>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</si>
  <si>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</si>
  <si>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</si>
  <si>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</si>
  <si>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</si>
  <si>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</si>
  <si>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</si>
  <si>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</si>
  <si>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</si>
  <si>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</si>
  <si>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</si>
  <si>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</si>
  <si>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</si>
  <si>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</si>
  <si>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</si>
  <si>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金缕衣-博扬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</si>
  <si>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</si>
  <si>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</si>
  <si>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</si>
  <si>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</si>
  <si>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</si>
  <si>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</si>
  <si>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</si>
  <si>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</si>
  <si>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</si>
  <si>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</si>
  <si>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S洗前/洗后</t>
  </si>
  <si>
    <t>M洗前/洗后</t>
  </si>
  <si>
    <t>L洗前/洗后</t>
  </si>
  <si>
    <t>XL洗前/洗后</t>
  </si>
  <si>
    <t>XXL洗前/洗后</t>
  </si>
  <si>
    <t>XXXL洗前/洗后</t>
  </si>
  <si>
    <t xml:space="preserve">裤外侧长  </t>
  </si>
  <si>
    <t>-1-2</t>
  </si>
  <si>
    <t>-1.5-2.5</t>
  </si>
  <si>
    <t>内裆长</t>
  </si>
  <si>
    <t>-0.5-1</t>
  </si>
  <si>
    <t>-0.5-2</t>
  </si>
  <si>
    <t>腰围 平量</t>
  </si>
  <si>
    <t>74</t>
  </si>
  <si>
    <t>0/0</t>
  </si>
  <si>
    <t>1/1</t>
  </si>
  <si>
    <t>腰围 拉量</t>
  </si>
  <si>
    <t>94</t>
  </si>
  <si>
    <t>-1.4-1.5</t>
  </si>
  <si>
    <t>-1-1</t>
  </si>
  <si>
    <t>臀围</t>
  </si>
  <si>
    <t>98</t>
  </si>
  <si>
    <t>-0.4-0.9</t>
  </si>
  <si>
    <t>腿围/2</t>
  </si>
  <si>
    <t>0-0.3</t>
  </si>
  <si>
    <t>-0.3-0.5</t>
  </si>
  <si>
    <t>膝围/2</t>
  </si>
  <si>
    <t>-0.5-0.5</t>
  </si>
  <si>
    <t>0/-0.5</t>
  </si>
  <si>
    <t>脚口/2</t>
  </si>
  <si>
    <t>0-0.5</t>
  </si>
  <si>
    <t>前裆长 含腰</t>
  </si>
  <si>
    <t>后裆长 含腰</t>
  </si>
  <si>
    <t>-0.4-0.4</t>
  </si>
  <si>
    <t>-0.2-1</t>
  </si>
  <si>
    <t>前门襟长（不含腰）</t>
  </si>
  <si>
    <t>0.2-1.2</t>
  </si>
  <si>
    <t>0.3-1</t>
  </si>
  <si>
    <t>前插袋</t>
  </si>
  <si>
    <t>腰头高</t>
  </si>
  <si>
    <t>-0.2/0</t>
  </si>
  <si>
    <t>备注：</t>
  </si>
  <si>
    <t xml:space="preserve">     初期请洗测2-3件，有问题的另加测量数量。</t>
  </si>
  <si>
    <t>验货时间：1/2</t>
  </si>
  <si>
    <t>跟单QC:周苑</t>
  </si>
  <si>
    <t>工厂负责人：袁旗红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</si>
  <si>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</si>
  <si>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</si>
  <si>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</si>
  <si>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</si>
  <si>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</si>
  <si>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</si>
  <si>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</si>
  <si>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</si>
  <si>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深卡其全码各3件</t>
  </si>
  <si>
    <t>深灰全码各3件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</si>
  <si>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</si>
  <si>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</si>
  <si>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</si>
  <si>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</si>
  <si>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</si>
  <si>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</si>
  <si>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</si>
  <si>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</si>
  <si>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-0.8/-0.8</t>
  </si>
  <si>
    <t>0.6/0</t>
  </si>
  <si>
    <t>0.5/+1</t>
  </si>
  <si>
    <t>1/-0.6</t>
  </si>
  <si>
    <t>-0.5/-1</t>
  </si>
  <si>
    <t>-0.5/0</t>
  </si>
  <si>
    <t>0.5/-0.5</t>
  </si>
  <si>
    <t>-0.6/0</t>
  </si>
  <si>
    <t>-2/-2</t>
  </si>
  <si>
    <t>1/0</t>
  </si>
  <si>
    <t>-1/-2</t>
  </si>
  <si>
    <t>-0.8/-0.4</t>
  </si>
  <si>
    <t>0/-1</t>
  </si>
  <si>
    <t>-1/-1</t>
  </si>
  <si>
    <t>0/-2</t>
  </si>
  <si>
    <t>-0.7/-0.2</t>
  </si>
  <si>
    <t>0/-0.4</t>
  </si>
  <si>
    <t>1/-1</t>
  </si>
  <si>
    <t>-0.4/-0.5</t>
  </si>
  <si>
    <t>0/-0.3</t>
  </si>
  <si>
    <t>-0.4/-0.8</t>
  </si>
  <si>
    <t>0/0.5</t>
  </si>
  <si>
    <t>-0.3/0</t>
  </si>
  <si>
    <t>-0.5/-0.5</t>
  </si>
  <si>
    <t>0.5/0</t>
  </si>
  <si>
    <t>0.3/0.5</t>
  </si>
  <si>
    <t>1/0.6</t>
  </si>
  <si>
    <t>0.5/1</t>
  </si>
  <si>
    <t>0.8/0.8</t>
  </si>
  <si>
    <t>1.2/+0.7</t>
  </si>
  <si>
    <t>-1.2/-1.2</t>
  </si>
  <si>
    <t>-0.4/-0.6</t>
  </si>
  <si>
    <t>-0.7/-1</t>
  </si>
  <si>
    <t>0.3/-0.3</t>
  </si>
  <si>
    <t>-0.3/-0.2</t>
  </si>
  <si>
    <t>-0.5/-0.3</t>
  </si>
  <si>
    <t>0/-0.2</t>
  </si>
  <si>
    <t>验货时间：1/8</t>
  </si>
  <si>
    <t>延吉博杨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</si>
  <si>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</si>
  <si>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</si>
  <si>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</si>
  <si>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</si>
  <si>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</si>
  <si>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</si>
  <si>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</si>
  <si>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</si>
  <si>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裤外侧长</t>
  </si>
  <si>
    <t>√√</t>
  </si>
  <si>
    <t>-2-2</t>
  </si>
  <si>
    <t>√+1</t>
  </si>
  <si>
    <t>-2√</t>
  </si>
  <si>
    <t>脚口/2（平量）</t>
  </si>
  <si>
    <t>+0.4-0.3</t>
  </si>
  <si>
    <t>√-0.2</t>
  </si>
  <si>
    <t>前门襟长 不含腰</t>
  </si>
  <si>
    <t>√-0.5</t>
  </si>
  <si>
    <t>-2-1</t>
  </si>
  <si>
    <t>-1-1.5</t>
  </si>
  <si>
    <t>-1.5-1</t>
  </si>
  <si>
    <t>腰头宽</t>
  </si>
  <si>
    <t>+0.5√</t>
  </si>
  <si>
    <t>验货时间：1/12</t>
  </si>
  <si>
    <t>跟单QC:全昌根</t>
  </si>
  <si>
    <t>QC出货报告书</t>
  </si>
  <si>
    <t>产品名称</t>
  </si>
  <si>
    <t>女式旅行长裤</t>
  </si>
  <si>
    <t>合同日期</t>
  </si>
  <si>
    <t>2023.1.26交861件，1.31号850件，2.23号840件，3.20号497件</t>
  </si>
  <si>
    <t>检验资料确认</t>
  </si>
  <si>
    <t>交货形式</t>
  </si>
  <si>
    <t>入天津科捷仓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</si>
  <si>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</si>
  <si>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</si>
  <si>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</si>
  <si>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</si>
  <si>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</si>
  <si>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</si>
  <si>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</si>
  <si>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</si>
  <si>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</si>
  <si>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</si>
  <si>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</si>
  <si>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</si>
  <si>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</si>
  <si>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</si>
  <si>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</si>
  <si>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</si>
  <si>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采购凭证编号：CGDD22110200163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</si>
  <si>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</si>
  <si>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</si>
  <si>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</si>
  <si>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</si>
  <si>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</si>
  <si>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</si>
  <si>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</si>
  <si>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</si>
  <si>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</si>
  <si>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</si>
  <si>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</si>
  <si>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</si>
  <si>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</si>
  <si>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</si>
  <si>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</si>
  <si>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黑色：24/26/27</t>
  </si>
  <si>
    <t>冷木灰：30/32</t>
  </si>
  <si>
    <t>共抽验5箱，每箱10件，合计：50件</t>
  </si>
  <si>
    <t>情况说明：</t>
  </si>
  <si>
    <t xml:space="preserve">【问题点描述】  </t>
  </si>
  <si>
    <t>脚口堆线一件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</si>
  <si>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</si>
  <si>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</si>
  <si>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</si>
  <si>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</si>
  <si>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</si>
  <si>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</si>
  <si>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</si>
  <si>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</si>
  <si>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</si>
  <si>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2.14</t>
  </si>
  <si>
    <t>袁旗红</t>
  </si>
  <si>
    <t>-0.5√</t>
  </si>
  <si>
    <t>-1-0.5</t>
  </si>
  <si>
    <t>-1√</t>
  </si>
  <si>
    <t>验货时间：1.12</t>
  </si>
  <si>
    <t>采购凭证编号：CGDD22110200164</t>
  </si>
  <si>
    <t>黑色：40/42/44/48/</t>
  </si>
  <si>
    <t>冷木灰：52/54/56/58</t>
  </si>
  <si>
    <t>共抽验8箱，每箱10件，合计：80件</t>
  </si>
  <si>
    <t>腰头滑针一件</t>
  </si>
  <si>
    <t>TAMMBL81759</t>
  </si>
  <si>
    <t>男式旅行长裤</t>
  </si>
  <si>
    <t>珲春博杨</t>
  </si>
  <si>
    <t>2022.12.31交803件，1.26号797件，2.5号495件，2.23号1155件</t>
  </si>
  <si>
    <t>入天津库</t>
  </si>
  <si>
    <t>采购凭证编号：CGDD22110200118</t>
  </si>
  <si>
    <t>深卡其：1#/2#</t>
  </si>
  <si>
    <t>黑色：3#/4#</t>
  </si>
  <si>
    <t>深灰：</t>
  </si>
  <si>
    <t>共抽验4箱，每箱15件，合计：60件</t>
  </si>
  <si>
    <t>码边线迹不良一件</t>
  </si>
  <si>
    <t>男式旅行九分裤</t>
  </si>
  <si>
    <t>165/80B</t>
  </si>
  <si>
    <t>170/84B</t>
  </si>
  <si>
    <t>175/88B</t>
  </si>
  <si>
    <t>180/92B</t>
  </si>
  <si>
    <t>185/96B</t>
  </si>
  <si>
    <t>190/100B</t>
  </si>
  <si>
    <t>84</t>
  </si>
  <si>
    <t>102</t>
  </si>
  <si>
    <t>108</t>
  </si>
  <si>
    <t>-1.2-0.3</t>
  </si>
  <si>
    <t>-0.7-1</t>
  </si>
  <si>
    <t>-0.7-0.7</t>
  </si>
  <si>
    <t>验货时间：2022.12.21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</si>
  <si>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</si>
  <si>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</si>
  <si>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</si>
  <si>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</si>
  <si>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</si>
  <si>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</si>
  <si>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</si>
  <si>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</si>
  <si>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</si>
  <si>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</si>
  <si>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</si>
  <si>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</si>
  <si>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</si>
  <si>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</si>
  <si>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</si>
  <si>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</si>
  <si>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</si>
  <si>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</si>
  <si>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9539#</t>
  </si>
  <si>
    <t>70D尼龙四面弹</t>
  </si>
  <si>
    <t>深灰</t>
  </si>
  <si>
    <t>YES</t>
  </si>
  <si>
    <t>9498#</t>
  </si>
  <si>
    <t>深卡其</t>
  </si>
  <si>
    <t>9499#</t>
  </si>
  <si>
    <t>制表时间：12/1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</si>
  <si>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</si>
  <si>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</si>
  <si>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</si>
  <si>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</si>
  <si>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</si>
  <si>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</si>
  <si>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</si>
  <si>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</si>
  <si>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</si>
  <si>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</si>
  <si>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9560#</t>
  </si>
  <si>
    <t>9561#</t>
  </si>
  <si>
    <t>制表时间：12-5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</si>
  <si>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</si>
  <si>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</si>
  <si>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</si>
  <si>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</si>
  <si>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</si>
  <si>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</si>
  <si>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</si>
  <si>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</si>
  <si>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</si>
  <si>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</si>
  <si>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</si>
  <si>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</si>
  <si>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</si>
  <si>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探路者扁抽绳（默认LOGO白色）</t>
  </si>
  <si>
    <t>平面印花1</t>
  </si>
  <si>
    <t>主标</t>
  </si>
  <si>
    <t>OEM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</si>
  <si>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</si>
  <si>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</si>
  <si>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</si>
  <si>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</si>
  <si>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</si>
  <si>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</si>
  <si>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</si>
  <si>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</si>
  <si>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</si>
  <si>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</si>
  <si>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</si>
  <si>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</si>
  <si>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t>制表时间：12-8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</si>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</sst>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0" applyNumberFormat="0" applyAlignment="0" applyProtection="0">
      <alignment vertical="center"/>
    </xf>
    <xf numFmtId="0" fontId="55" fillId="17" borderId="66" applyNumberFormat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3" fillId="3" borderId="7" xfId="55" applyFont="1" applyFill="1" applyBorder="1" applyAlignment="1">
      <alignment horizontal="center"/>
    </xf>
    <xf numFmtId="0" fontId="3" fillId="3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176" fontId="7" fillId="3" borderId="2" xfId="55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176" fontId="19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176" fontId="19" fillId="0" borderId="2" xfId="55" applyNumberFormat="1" applyFont="1" applyBorder="1" applyAlignment="1">
      <alignment horizontal="center"/>
    </xf>
    <xf numFmtId="49" fontId="20" fillId="0" borderId="4" xfId="5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0" fontId="17" fillId="3" borderId="12" xfId="51" applyFont="1" applyFill="1" applyBorder="1" applyAlignment="1">
      <alignment horizontal="left" vertic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4" xfId="51" applyNumberFormat="1" applyFont="1" applyFill="1" applyBorder="1" applyAlignment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6" xfId="51" applyFont="1" applyFill="1" applyBorder="1" applyAlignment="1">
      <alignment horizontal="center" vertical="top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vertical="center"/>
    </xf>
    <xf numFmtId="0" fontId="24" fillId="0" borderId="18" xfId="51" applyFont="1" applyFill="1" applyBorder="1" applyAlignment="1">
      <alignment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4" fillId="0" borderId="22" xfId="51" applyFont="1" applyFill="1" applyBorder="1" applyAlignment="1">
      <alignment vertical="center"/>
    </xf>
    <xf numFmtId="58" fontId="26" fillId="0" borderId="22" xfId="51" applyNumberFormat="1" applyFont="1" applyFill="1" applyBorder="1" applyAlignment="1">
      <alignment horizontal="center" vertical="center" wrapText="1"/>
    </xf>
    <xf numFmtId="0" fontId="26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7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49" fontId="26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36" xfId="51" applyFont="1" applyFill="1" applyBorder="1" applyAlignment="1">
      <alignment horizontal="center" vertical="center"/>
    </xf>
    <xf numFmtId="0" fontId="24" fillId="0" borderId="37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 wrapText="1"/>
    </xf>
    <xf numFmtId="0" fontId="20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wrapText="1"/>
    </xf>
    <xf numFmtId="0" fontId="26" fillId="0" borderId="31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11" fillId="0" borderId="42" xfId="5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3" xfId="51" applyFont="1" applyFill="1" applyBorder="1" applyAlignment="1">
      <alignment horizontal="center" vertical="center"/>
    </xf>
    <xf numFmtId="0" fontId="17" fillId="3" borderId="44" xfId="52" applyFont="1" applyFill="1" applyBorder="1" applyAlignment="1" applyProtection="1">
      <alignment horizontal="center" vertical="center"/>
    </xf>
    <xf numFmtId="0" fontId="14" fillId="3" borderId="44" xfId="52" applyFont="1" applyFill="1" applyBorder="1" applyAlignment="1" applyProtection="1">
      <alignment horizontal="center" vertical="center"/>
    </xf>
    <xf numFmtId="0" fontId="18" fillId="0" borderId="44" xfId="55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28" fillId="3" borderId="2" xfId="53" applyNumberFormat="1" applyFont="1" applyFill="1" applyBorder="1" applyAlignment="1">
      <alignment horizontal="center" vertical="center"/>
    </xf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9" fillId="0" borderId="16" xfId="51" applyFont="1" applyBorder="1" applyAlignment="1">
      <alignment horizontal="center" vertical="top"/>
    </xf>
    <xf numFmtId="0" fontId="27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2" fillId="0" borderId="46" xfId="51" applyFont="1" applyBorder="1" applyAlignment="1">
      <alignment horizontal="left" vertical="center"/>
    </xf>
    <xf numFmtId="0" fontId="22" fillId="0" borderId="17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17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5" fillId="0" borderId="22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14" fontId="25" fillId="0" borderId="22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vertical="center"/>
    </xf>
    <xf numFmtId="0" fontId="25" fillId="0" borderId="22" xfId="51" applyFont="1" applyBorder="1" applyAlignment="1">
      <alignment vertical="center"/>
    </xf>
    <xf numFmtId="0" fontId="25" fillId="0" borderId="37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14" fontId="25" fillId="0" borderId="22" xfId="51" applyNumberFormat="1" applyFont="1" applyFill="1" applyBorder="1" applyAlignment="1">
      <alignment horizontal="center" vertical="center"/>
    </xf>
    <xf numFmtId="14" fontId="25" fillId="0" borderId="37" xfId="51" applyNumberFormat="1" applyFont="1" applyFill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5" fillId="0" borderId="19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5" fillId="0" borderId="24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8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25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5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center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5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31" fillId="3" borderId="2" xfId="53" applyNumberFormat="1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7" fillId="0" borderId="17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2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2" fillId="0" borderId="51" xfId="51" applyFont="1" applyBorder="1" applyAlignment="1">
      <alignment vertical="center"/>
    </xf>
    <xf numFmtId="0" fontId="22" fillId="0" borderId="50" xfId="51" applyFont="1" applyBorder="1" applyAlignment="1">
      <alignment horizontal="center" vertical="center"/>
    </xf>
    <xf numFmtId="0" fontId="25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 wrapText="1"/>
    </xf>
    <xf numFmtId="0" fontId="22" fillId="0" borderId="50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/>
    </xf>
    <xf numFmtId="0" fontId="33" fillId="0" borderId="57" xfId="51" applyFont="1" applyBorder="1" applyAlignment="1">
      <alignment horizontal="left" vertical="center" wrapText="1"/>
    </xf>
    <xf numFmtId="9" fontId="25" fillId="0" borderId="22" xfId="51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5" fillId="0" borderId="30" xfId="51" applyNumberFormat="1" applyFont="1" applyBorder="1" applyAlignment="1">
      <alignment horizontal="left" vertical="center"/>
    </xf>
    <xf numFmtId="9" fontId="25" fillId="0" borderId="26" xfId="51" applyNumberFormat="1" applyFont="1" applyBorder="1" applyAlignment="1">
      <alignment horizontal="left" vertical="center"/>
    </xf>
    <xf numFmtId="9" fontId="25" fillId="0" borderId="33" xfId="51" applyNumberFormat="1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0" fontId="24" fillId="0" borderId="50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45" xfId="51" applyFont="1" applyBorder="1" applyAlignment="1">
      <alignment vertical="center"/>
    </xf>
    <xf numFmtId="0" fontId="34" fillId="0" borderId="48" xfId="51" applyFont="1" applyBorder="1" applyAlignment="1">
      <alignment horizontal="center" vertical="center"/>
    </xf>
    <xf numFmtId="0" fontId="27" fillId="0" borderId="46" xfId="51" applyFont="1" applyBorder="1" applyAlignment="1">
      <alignment vertical="center"/>
    </xf>
    <xf numFmtId="0" fontId="25" fillId="0" borderId="59" xfId="51" applyFont="1" applyBorder="1" applyAlignment="1">
      <alignment vertical="center"/>
    </xf>
    <xf numFmtId="0" fontId="27" fillId="0" borderId="59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5" fillId="0" borderId="56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1" fillId="0" borderId="59" xfId="51" applyFont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2" fillId="0" borderId="60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1" xfId="51" applyFont="1" applyBorder="1" applyAlignment="1">
      <alignment horizontal="left" vertical="center" wrapText="1"/>
    </xf>
    <xf numFmtId="0" fontId="22" fillId="0" borderId="55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5" fillId="0" borderId="39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61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25" fillId="0" borderId="60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checked="Checked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checked="Checked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checked="Checked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checked="Checked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checked="Checked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checked="Checked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checked="Checked" noThreeD="1" val="0"/>
</file>

<file path=xl/ctrlProps/ctrlProp491.xml><?xml version="1.0" encoding="utf-8"?>
<formControlPr xmlns="http://schemas.microsoft.com/office/spreadsheetml/2009/9/main" objectType="CheckBox" checked="Checked" noThreeD="1" val="0"/>
</file>

<file path=xl/ctrlProps/ctrlProp492.xml><?xml version="1.0" encoding="utf-8"?>
<formControlPr xmlns="http://schemas.microsoft.com/office/spreadsheetml/2009/9/main" objectType="CheckBox" noThreeD="1" val="0"/>
</file>

<file path=xl/ctrlProps/ctrlProp493.xml><?xml version="1.0" encoding="utf-8"?>
<formControlPr xmlns="http://schemas.microsoft.com/office/spreadsheetml/2009/9/main" objectType="CheckBox" checked="Checked" noThreeD="1" val="0"/>
</file>

<file path=xl/ctrlProps/ctrlProp494.xml><?xml version="1.0" encoding="utf-8"?>
<formControlPr xmlns="http://schemas.microsoft.com/office/spreadsheetml/2009/9/main" objectType="CheckBox" noThreeD="1" val="0"/>
</file>

<file path=xl/ctrlProps/ctrlProp495.xml><?xml version="1.0" encoding="utf-8"?>
<formControlPr xmlns="http://schemas.microsoft.com/office/spreadsheetml/2009/9/main" objectType="CheckBox" noThreeD="1" val="0"/>
</file>

<file path=xl/ctrlProps/ctrlProp496.xml><?xml version="1.0" encoding="utf-8"?>
<formControlPr xmlns="http://schemas.microsoft.com/office/spreadsheetml/2009/9/main" objectType="CheckBox" noThreeD="1" val="0"/>
</file>

<file path=xl/ctrlProps/ctrlProp497.xml><?xml version="1.0" encoding="utf-8"?>
<formControlPr xmlns="http://schemas.microsoft.com/office/spreadsheetml/2009/9/main" objectType="CheckBox" noThreeD="1" val="0"/>
</file>

<file path=xl/ctrlProps/ctrlProp498.xml><?xml version="1.0" encoding="utf-8"?>
<formControlPr xmlns="http://schemas.microsoft.com/office/spreadsheetml/2009/9/main" objectType="CheckBox" noThreeD="1" val="0"/>
</file>

<file path=xl/ctrlProps/ctrlProp49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00.xml><?xml version="1.0" encoding="utf-8"?>
<formControlPr xmlns="http://schemas.microsoft.com/office/spreadsheetml/2009/9/main" objectType="CheckBox" noThreeD="1" val="0"/>
</file>

<file path=xl/ctrlProps/ctrlProp501.xml><?xml version="1.0" encoding="utf-8"?>
<formControlPr xmlns="http://schemas.microsoft.com/office/spreadsheetml/2009/9/main" objectType="CheckBox" noThreeD="1" val="0"/>
</file>

<file path=xl/ctrlProps/ctrlProp502.xml><?xml version="1.0" encoding="utf-8"?>
<formControlPr xmlns="http://schemas.microsoft.com/office/spreadsheetml/2009/9/main" objectType="CheckBox" noThreeD="1" val="0"/>
</file>

<file path=xl/ctrlProps/ctrlProp503.xml><?xml version="1.0" encoding="utf-8"?>
<formControlPr xmlns="http://schemas.microsoft.com/office/spreadsheetml/2009/9/main" objectType="CheckBox" noThreeD="1" val="0"/>
</file>

<file path=xl/ctrlProps/ctrlProp504.xml><?xml version="1.0" encoding="utf-8"?>
<formControlPr xmlns="http://schemas.microsoft.com/office/spreadsheetml/2009/9/main" objectType="CheckBox" noThreeD="1" val="0"/>
</file>

<file path=xl/ctrlProps/ctrlProp505.xml><?xml version="1.0" encoding="utf-8"?>
<formControlPr xmlns="http://schemas.microsoft.com/office/spreadsheetml/2009/9/main" objectType="CheckBox" noThreeD="1" val="0"/>
</file>

<file path=xl/ctrlProps/ctrlProp506.xml><?xml version="1.0" encoding="utf-8"?>
<formControlPr xmlns="http://schemas.microsoft.com/office/spreadsheetml/2009/9/main" objectType="CheckBox" checked="Checked" noThreeD="1" val="0"/>
</file>

<file path=xl/ctrlProps/ctrlProp507.xml><?xml version="1.0" encoding="utf-8"?>
<formControlPr xmlns="http://schemas.microsoft.com/office/spreadsheetml/2009/9/main" objectType="CheckBox" noThreeD="1" val="0"/>
</file>

<file path=xl/ctrlProps/ctrlProp508.xml><?xml version="1.0" encoding="utf-8"?>
<formControlPr xmlns="http://schemas.microsoft.com/office/spreadsheetml/2009/9/main" objectType="CheckBox" checked="Checked" noThreeD="1" val="0"/>
</file>

<file path=xl/ctrlProps/ctrlProp509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10.xml><?xml version="1.0" encoding="utf-8"?>
<formControlPr xmlns="http://schemas.microsoft.com/office/spreadsheetml/2009/9/main" objectType="CheckBox" checked="Checked" noThreeD="1" val="0"/>
</file>

<file path=xl/ctrlProps/ctrlProp511.xml><?xml version="1.0" encoding="utf-8"?>
<formControlPr xmlns="http://schemas.microsoft.com/office/spreadsheetml/2009/9/main" objectType="CheckBox" checked="Checked" noThreeD="1" val="0"/>
</file>

<file path=xl/ctrlProps/ctrlProp512.xml><?xml version="1.0" encoding="utf-8"?>
<formControlPr xmlns="http://schemas.microsoft.com/office/spreadsheetml/2009/9/main" objectType="CheckBox" noThreeD="1" val="0"/>
</file>

<file path=xl/ctrlProps/ctrlProp513.xml><?xml version="1.0" encoding="utf-8"?>
<formControlPr xmlns="http://schemas.microsoft.com/office/spreadsheetml/2009/9/main" objectType="CheckBox" noThreeD="1" val="0"/>
</file>

<file path=xl/ctrlProps/ctrlProp514.xml><?xml version="1.0" encoding="utf-8"?>
<formControlPr xmlns="http://schemas.microsoft.com/office/spreadsheetml/2009/9/main" objectType="CheckBox" noThreeD="1" val="0"/>
</file>

<file path=xl/ctrlProps/ctrlProp515.xml><?xml version="1.0" encoding="utf-8"?>
<formControlPr xmlns="http://schemas.microsoft.com/office/spreadsheetml/2009/9/main" objectType="CheckBox" noThreeD="1" val="0"/>
</file>

<file path=xl/ctrlProps/ctrlProp516.xml><?xml version="1.0" encoding="utf-8"?>
<formControlPr xmlns="http://schemas.microsoft.com/office/spreadsheetml/2009/9/main" objectType="CheckBox" noThreeD="1" val="0"/>
</file>

<file path=xl/ctrlProps/ctrlProp517.xml><?xml version="1.0" encoding="utf-8"?>
<formControlPr xmlns="http://schemas.microsoft.com/office/spreadsheetml/2009/9/main" objectType="CheckBox" checked="Checked" noThreeD="1" val="0"/>
</file>

<file path=xl/ctrlProps/ctrlProp518.xml><?xml version="1.0" encoding="utf-8"?>
<formControlPr xmlns="http://schemas.microsoft.com/office/spreadsheetml/2009/9/main" objectType="CheckBox" noThreeD="1" val="0"/>
</file>

<file path=xl/ctrlProps/ctrlProp519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20.xml><?xml version="1.0" encoding="utf-8"?>
<formControlPr xmlns="http://schemas.microsoft.com/office/spreadsheetml/2009/9/main" objectType="CheckBox" noThreeD="1" val="0"/>
</file>

<file path=xl/ctrlProps/ctrlProp521.xml><?xml version="1.0" encoding="utf-8"?>
<formControlPr xmlns="http://schemas.microsoft.com/office/spreadsheetml/2009/9/main" objectType="CheckBox" noThreeD="1" val="0"/>
</file>

<file path=xl/ctrlProps/ctrlProp522.xml><?xml version="1.0" encoding="utf-8"?>
<formControlPr xmlns="http://schemas.microsoft.com/office/spreadsheetml/2009/9/main" objectType="CheckBox" checked="Checked" noThreeD="1" val="0"/>
</file>

<file path=xl/ctrlProps/ctrlProp523.xml><?xml version="1.0" encoding="utf-8"?>
<formControlPr xmlns="http://schemas.microsoft.com/office/spreadsheetml/2009/9/main" objectType="CheckBox" noThreeD="1" val="0"/>
</file>

<file path=xl/ctrlProps/ctrlProp524.xml><?xml version="1.0" encoding="utf-8"?>
<formControlPr xmlns="http://schemas.microsoft.com/office/spreadsheetml/2009/9/main" objectType="CheckBox" noThreeD="1" val="0"/>
</file>

<file path=xl/ctrlProps/ctrlProp525.xml><?xml version="1.0" encoding="utf-8"?>
<formControlPr xmlns="http://schemas.microsoft.com/office/spreadsheetml/2009/9/main" objectType="CheckBox" noThreeD="1" val="0"/>
</file>

<file path=xl/ctrlProps/ctrlProp526.xml><?xml version="1.0" encoding="utf-8"?>
<formControlPr xmlns="http://schemas.microsoft.com/office/spreadsheetml/2009/9/main" objectType="CheckBox" noThreeD="1" val="0"/>
</file>

<file path=xl/ctrlProps/ctrlProp527.xml><?xml version="1.0" encoding="utf-8"?>
<formControlPr xmlns="http://schemas.microsoft.com/office/spreadsheetml/2009/9/main" objectType="CheckBox" noThreeD="1" val="0"/>
</file>

<file path=xl/ctrlProps/ctrlProp528.xml><?xml version="1.0" encoding="utf-8"?>
<formControlPr xmlns="http://schemas.microsoft.com/office/spreadsheetml/2009/9/main" objectType="CheckBox" checked="Checked" noThreeD="1" val="0"/>
</file>

<file path=xl/ctrlProps/ctrlProp529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30.xml><?xml version="1.0" encoding="utf-8"?>
<formControlPr xmlns="http://schemas.microsoft.com/office/spreadsheetml/2009/9/main" objectType="CheckBox" checked="Checked" noThreeD="1" val="0"/>
</file>

<file path=xl/ctrlProps/ctrlProp531.xml><?xml version="1.0" encoding="utf-8"?>
<formControlPr xmlns="http://schemas.microsoft.com/office/spreadsheetml/2009/9/main" objectType="CheckBox" noThreeD="1" val="0"/>
</file>

<file path=xl/ctrlProps/ctrlProp532.xml><?xml version="1.0" encoding="utf-8"?>
<formControlPr xmlns="http://schemas.microsoft.com/office/spreadsheetml/2009/9/main" objectType="CheckBox" checked="Checked" noThreeD="1" val="0"/>
</file>

<file path=xl/ctrlProps/ctrlProp533.xml><?xml version="1.0" encoding="utf-8"?>
<formControlPr xmlns="http://schemas.microsoft.com/office/spreadsheetml/2009/9/main" objectType="CheckBox" noThreeD="1" val="0"/>
</file>

<file path=xl/ctrlProps/ctrlProp534.xml><?xml version="1.0" encoding="utf-8"?>
<formControlPr xmlns="http://schemas.microsoft.com/office/spreadsheetml/2009/9/main" objectType="CheckBox" noThreeD="1" val="0"/>
</file>

<file path=xl/ctrlProps/ctrlProp535.xml><?xml version="1.0" encoding="utf-8"?>
<formControlPr xmlns="http://schemas.microsoft.com/office/spreadsheetml/2009/9/main" objectType="CheckBox" noThreeD="1" val="0"/>
</file>

<file path=xl/ctrlProps/ctrlProp536.xml><?xml version="1.0" encoding="utf-8"?>
<formControlPr xmlns="http://schemas.microsoft.com/office/spreadsheetml/2009/9/main" objectType="CheckBox" noThreeD="1" val="0"/>
</file>

<file path=xl/ctrlProps/ctrlProp537.xml><?xml version="1.0" encoding="utf-8"?>
<formControlPr xmlns="http://schemas.microsoft.com/office/spreadsheetml/2009/9/main" objectType="CheckBox" noThreeD="1" val="0"/>
</file>

<file path=xl/ctrlProps/ctrlProp538.xml><?xml version="1.0" encoding="utf-8"?>
<formControlPr xmlns="http://schemas.microsoft.com/office/spreadsheetml/2009/9/main" objectType="CheckBox" noThreeD="1" val="0"/>
</file>

<file path=xl/ctrlProps/ctrlProp539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40.xml><?xml version="1.0" encoding="utf-8"?>
<formControlPr xmlns="http://schemas.microsoft.com/office/spreadsheetml/2009/9/main" objectType="CheckBox" noThreeD="1" val="0"/>
</file>

<file path=xl/ctrlProps/ctrlProp541.xml><?xml version="1.0" encoding="utf-8"?>
<formControlPr xmlns="http://schemas.microsoft.com/office/spreadsheetml/2009/9/main" objectType="CheckBox" noThreeD="1" val="0"/>
</file>

<file path=xl/ctrlProps/ctrlProp542.xml><?xml version="1.0" encoding="utf-8"?>
<formControlPr xmlns="http://schemas.microsoft.com/office/spreadsheetml/2009/9/main" objectType="CheckBox" noThreeD="1" val="0"/>
</file>

<file path=xl/ctrlProps/ctrlProp543.xml><?xml version="1.0" encoding="utf-8"?>
<formControlPr xmlns="http://schemas.microsoft.com/office/spreadsheetml/2009/9/main" objectType="CheckBox" noThreeD="1" val="0"/>
</file>

<file path=xl/ctrlProps/ctrlProp544.xml><?xml version="1.0" encoding="utf-8"?>
<formControlPr xmlns="http://schemas.microsoft.com/office/spreadsheetml/2009/9/main" objectType="CheckBox" noThreeD="1" val="0"/>
</file>

<file path=xl/ctrlProps/ctrlProp545.xml><?xml version="1.0" encoding="utf-8"?>
<formControlPr xmlns="http://schemas.microsoft.com/office/spreadsheetml/2009/9/main" objectType="CheckBox" checked="Checked" noThreeD="1" val="0"/>
</file>

<file path=xl/ctrlProps/ctrlProp546.xml><?xml version="1.0" encoding="utf-8"?>
<formControlPr xmlns="http://schemas.microsoft.com/office/spreadsheetml/2009/9/main" objectType="CheckBox" noThreeD="1" val="0"/>
</file>

<file path=xl/ctrlProps/ctrlProp547.xml><?xml version="1.0" encoding="utf-8"?>
<formControlPr xmlns="http://schemas.microsoft.com/office/spreadsheetml/2009/9/main" objectType="CheckBox" checked="Checked" noThreeD="1" val="0"/>
</file>

<file path=xl/ctrlProps/ctrlProp548.xml><?xml version="1.0" encoding="utf-8"?>
<formControlPr xmlns="http://schemas.microsoft.com/office/spreadsheetml/2009/9/main" objectType="CheckBox" noThreeD="1" val="0"/>
</file>

<file path=xl/ctrlProps/ctrlProp549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50.xml><?xml version="1.0" encoding="utf-8"?>
<formControlPr xmlns="http://schemas.microsoft.com/office/spreadsheetml/2009/9/main" objectType="CheckBox" checked="Checked" noThreeD="1" val="0"/>
</file>

<file path=xl/ctrlProps/ctrlProp551.xml><?xml version="1.0" encoding="utf-8"?>
<formControlPr xmlns="http://schemas.microsoft.com/office/spreadsheetml/2009/9/main" objectType="CheckBox" noThreeD="1" val="0"/>
</file>

<file path=xl/ctrlProps/ctrlProp552.xml><?xml version="1.0" encoding="utf-8"?>
<formControlPr xmlns="http://schemas.microsoft.com/office/spreadsheetml/2009/9/main" objectType="CheckBox" noThreeD="1" val="0"/>
</file>

<file path=xl/ctrlProps/ctrlProp553.xml><?xml version="1.0" encoding="utf-8"?>
<formControlPr xmlns="http://schemas.microsoft.com/office/spreadsheetml/2009/9/main" objectType="CheckBox" noThreeD="1" val="0"/>
</file>

<file path=xl/ctrlProps/ctrlProp554.xml><?xml version="1.0" encoding="utf-8"?>
<formControlPr xmlns="http://schemas.microsoft.com/office/spreadsheetml/2009/9/main" objectType="CheckBox" noThreeD="1" val="0"/>
</file>

<file path=xl/ctrlProps/ctrlProp555.xml><?xml version="1.0" encoding="utf-8"?>
<formControlPr xmlns="http://schemas.microsoft.com/office/spreadsheetml/2009/9/main" objectType="CheckBox" noThreeD="1" val="0"/>
</file>

<file path=xl/ctrlProps/ctrlProp556.xml><?xml version="1.0" encoding="utf-8"?>
<formControlPr xmlns="http://schemas.microsoft.com/office/spreadsheetml/2009/9/main" objectType="CheckBox" checked="Checked" noThreeD="1" val="0"/>
</file>

<file path=xl/ctrlProps/ctrlProp557.xml><?xml version="1.0" encoding="utf-8"?>
<formControlPr xmlns="http://schemas.microsoft.com/office/spreadsheetml/2009/9/main" objectType="CheckBox" checked="Checked" noThreeD="1" val="0"/>
</file>

<file path=xl/ctrlProps/ctrlProp558.xml><?xml version="1.0" encoding="utf-8"?>
<formControlPr xmlns="http://schemas.microsoft.com/office/spreadsheetml/2009/9/main" objectType="CheckBox" noThreeD="1" val="0"/>
</file>

<file path=xl/ctrlProps/ctrlProp559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60.xml><?xml version="1.0" encoding="utf-8"?>
<formControlPr xmlns="http://schemas.microsoft.com/office/spreadsheetml/2009/9/main" objectType="CheckBox" noThreeD="1" val="0"/>
</file>

<file path=xl/ctrlProps/ctrlProp561.xml><?xml version="1.0" encoding="utf-8"?>
<formControlPr xmlns="http://schemas.microsoft.com/office/spreadsheetml/2009/9/main" objectType="CheckBox" checked="Checked" noThreeD="1" val="0"/>
</file>

<file path=xl/ctrlProps/ctrlProp562.xml><?xml version="1.0" encoding="utf-8"?>
<formControlPr xmlns="http://schemas.microsoft.com/office/spreadsheetml/2009/9/main" objectType="CheckBox" noThreeD="1" val="0"/>
</file>

<file path=xl/ctrlProps/ctrlProp563.xml><?xml version="1.0" encoding="utf-8"?>
<formControlPr xmlns="http://schemas.microsoft.com/office/spreadsheetml/2009/9/main" objectType="CheckBox" noThreeD="1" val="0"/>
</file>

<file path=xl/ctrlProps/ctrlProp564.xml><?xml version="1.0" encoding="utf-8"?>
<formControlPr xmlns="http://schemas.microsoft.com/office/spreadsheetml/2009/9/main" objectType="CheckBox" noThreeD="1" val="0"/>
</file>

<file path=xl/ctrlProps/ctrlProp565.xml><?xml version="1.0" encoding="utf-8"?>
<formControlPr xmlns="http://schemas.microsoft.com/office/spreadsheetml/2009/9/main" objectType="CheckBox" noThreeD="1" val="0"/>
</file>

<file path=xl/ctrlProps/ctrlProp566.xml><?xml version="1.0" encoding="utf-8"?>
<formControlPr xmlns="http://schemas.microsoft.com/office/spreadsheetml/2009/9/main" objectType="CheckBox" noThreeD="1" val="0"/>
</file>

<file path=xl/ctrlProps/ctrlProp567.xml><?xml version="1.0" encoding="utf-8"?>
<formControlPr xmlns="http://schemas.microsoft.com/office/spreadsheetml/2009/9/main" objectType="CheckBox" checked="Checked" noThreeD="1" val="0"/>
</file>

<file path=xl/ctrlProps/ctrlProp568.xml><?xml version="1.0" encoding="utf-8"?>
<formControlPr xmlns="http://schemas.microsoft.com/office/spreadsheetml/2009/9/main" objectType="CheckBox" checked="Checked" noThreeD="1" val="0"/>
</file>

<file path=xl/ctrlProps/ctrlProp569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8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8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041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041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41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86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896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19050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86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896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19050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45" name="Check Box 157" hidden="1">
              <a:extLst>
                <a:ext uri="{63B3BB69-23CF-44E3-9099-C40C66FF867C}">
                  <a14:compatExt spid="_x0000_s12445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446" name="Check Box 158" hidden="1">
              <a:extLst>
                <a:ext uri="{63B3BB69-23CF-44E3-9099-C40C66FF867C}">
                  <a14:compatExt spid="_x0000_s12446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47" name="Check Box 159" hidden="1">
              <a:extLst>
                <a:ext uri="{63B3BB69-23CF-44E3-9099-C40C66FF867C}">
                  <a14:compatExt spid="_x0000_s12447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448" name="Check Box 160" hidden="1">
              <a:extLst>
                <a:ext uri="{63B3BB69-23CF-44E3-9099-C40C66FF867C}">
                  <a14:compatExt spid="_x0000_s12448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449" name="Check Box 161" hidden="1">
              <a:extLst>
                <a:ext uri="{63B3BB69-23CF-44E3-9099-C40C66FF867C}">
                  <a14:compatExt spid="_x0000_s12449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450" name="Check Box 162" hidden="1">
              <a:extLst>
                <a:ext uri="{63B3BB69-23CF-44E3-9099-C40C66FF867C}">
                  <a14:compatExt spid="_x0000_s12450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51" name="Check Box 163" hidden="1">
              <a:extLst>
                <a:ext uri="{63B3BB69-23CF-44E3-9099-C40C66FF867C}">
                  <a14:compatExt spid="_x0000_s12451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52" name="Check Box 164" hidden="1">
              <a:extLst>
                <a:ext uri="{63B3BB69-23CF-44E3-9099-C40C66FF867C}">
                  <a14:compatExt spid="_x0000_s12452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53" name="Check Box 165" hidden="1">
              <a:extLst>
                <a:ext uri="{63B3BB69-23CF-44E3-9099-C40C66FF867C}">
                  <a14:compatExt spid="_x0000_s12453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54" name="Check Box 166" hidden="1">
              <a:extLst>
                <a:ext uri="{63B3BB69-23CF-44E3-9099-C40C66FF867C}">
                  <a14:compatExt spid="_x0000_s12454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55" name="Check Box 167" hidden="1">
              <a:extLst>
                <a:ext uri="{63B3BB69-23CF-44E3-9099-C40C66FF867C}">
                  <a14:compatExt spid="_x0000_s12455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56" name="Check Box 168" hidden="1">
              <a:extLst>
                <a:ext uri="{63B3BB69-23CF-44E3-9099-C40C66FF867C}">
                  <a14:compatExt spid="_x0000_s12456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57" name="Check Box 169" hidden="1">
              <a:extLst>
                <a:ext uri="{63B3BB69-23CF-44E3-9099-C40C66FF867C}">
                  <a14:compatExt spid="_x0000_s12457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58" name="Check Box 170" hidden="1">
              <a:extLst>
                <a:ext uri="{63B3BB69-23CF-44E3-9099-C40C66FF867C}">
                  <a14:compatExt spid="_x0000_s12458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59" name="Check Box 171" hidden="1">
              <a:extLst>
                <a:ext uri="{63B3BB69-23CF-44E3-9099-C40C66FF867C}">
                  <a14:compatExt spid="_x0000_s12459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60" name="Check Box 172" hidden="1">
              <a:extLst>
                <a:ext uri="{63B3BB69-23CF-44E3-9099-C40C66FF867C}">
                  <a14:compatExt spid="_x0000_s12460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461" name="Check Box 173" hidden="1">
              <a:extLst>
                <a:ext uri="{63B3BB69-23CF-44E3-9099-C40C66FF867C}">
                  <a14:compatExt spid="_x0000_s12461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62" name="Check Box 174" hidden="1">
              <a:extLst>
                <a:ext uri="{63B3BB69-23CF-44E3-9099-C40C66FF867C}">
                  <a14:compatExt spid="_x0000_s12462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63" name="Check Box 175" hidden="1">
              <a:extLst>
                <a:ext uri="{63B3BB69-23CF-44E3-9099-C40C66FF867C}">
                  <a14:compatExt spid="_x0000_s12463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64" name="Check Box 176" hidden="1">
              <a:extLst>
                <a:ext uri="{63B3BB69-23CF-44E3-9099-C40C66FF867C}">
                  <a14:compatExt spid="_x0000_s12464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65" name="Check Box 177" hidden="1">
              <a:extLst>
                <a:ext uri="{63B3BB69-23CF-44E3-9099-C40C66FF867C}">
                  <a14:compatExt spid="_x0000_s12465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66" name="Check Box 178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67" name="Check Box 179" hidden="1">
              <a:extLst>
                <a:ext uri="{63B3BB69-23CF-44E3-9099-C40C66FF867C}">
                  <a14:compatExt spid="_x0000_s12467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68" name="Check Box 180" hidden="1">
              <a:extLst>
                <a:ext uri="{63B3BB69-23CF-44E3-9099-C40C66FF867C}">
                  <a14:compatExt spid="_x0000_s12468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69" name="Check Box 181" hidden="1">
              <a:extLst>
                <a:ext uri="{63B3BB69-23CF-44E3-9099-C40C66FF867C}">
                  <a14:compatExt spid="_x0000_s12469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470" name="Check Box 182" hidden="1">
              <a:extLst>
                <a:ext uri="{63B3BB69-23CF-44E3-9099-C40C66FF867C}">
                  <a14:compatExt spid="_x0000_s12470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71" name="Check Box 183" hidden="1">
              <a:extLst>
                <a:ext uri="{63B3BB69-23CF-44E3-9099-C40C66FF867C}">
                  <a14:compatExt spid="_x0000_s12471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72" name="Check Box 184" hidden="1">
              <a:extLst>
                <a:ext uri="{63B3BB69-23CF-44E3-9099-C40C66FF867C}">
                  <a14:compatExt spid="_x0000_s12472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473" name="Check Box 185" hidden="1">
              <a:extLst>
                <a:ext uri="{63B3BB69-23CF-44E3-9099-C40C66FF867C}">
                  <a14:compatExt spid="_x0000_s12473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74" name="Check Box 186" hidden="1">
              <a:extLst>
                <a:ext uri="{63B3BB69-23CF-44E3-9099-C40C66FF867C}">
                  <a14:compatExt spid="_x0000_s12474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75" name="Check Box 187" hidden="1">
              <a:extLst>
                <a:ext uri="{63B3BB69-23CF-44E3-9099-C40C66FF867C}">
                  <a14:compatExt spid="_x0000_s12475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76" name="Check Box 188" hidden="1">
              <a:extLst>
                <a:ext uri="{63B3BB69-23CF-44E3-9099-C40C66FF867C}">
                  <a14:compatExt spid="_x0000_s12476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477" name="Check Box 189" hidden="1">
              <a:extLst>
                <a:ext uri="{63B3BB69-23CF-44E3-9099-C40C66FF867C}">
                  <a14:compatExt spid="_x0000_s12477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78" name="Check Box 190" hidden="1">
              <a:extLst>
                <a:ext uri="{63B3BB69-23CF-44E3-9099-C40C66FF867C}">
                  <a14:compatExt spid="_x0000_s12478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79" name="Check Box 191" hidden="1">
              <a:extLst>
                <a:ext uri="{63B3BB69-23CF-44E3-9099-C40C66FF867C}">
                  <a14:compatExt spid="_x0000_s12479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80" name="Check Box 192" hidden="1">
              <a:extLst>
                <a:ext uri="{63B3BB69-23CF-44E3-9099-C40C66FF867C}">
                  <a14:compatExt spid="_x0000_s12480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81" name="Check Box 193" hidden="1">
              <a:extLst>
                <a:ext uri="{63B3BB69-23CF-44E3-9099-C40C66FF867C}">
                  <a14:compatExt spid="_x0000_s12481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82" name="Check Box 194" hidden="1">
              <a:extLst>
                <a:ext uri="{63B3BB69-23CF-44E3-9099-C40C66FF867C}">
                  <a14:compatExt spid="_x0000_s12482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83" name="Check Box 195" hidden="1">
              <a:extLst>
                <a:ext uri="{63B3BB69-23CF-44E3-9099-C40C66FF867C}">
                  <a14:compatExt spid="_x0000_s12483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84" name="Check Box 196" hidden="1">
              <a:extLst>
                <a:ext uri="{63B3BB69-23CF-44E3-9099-C40C66FF867C}">
                  <a14:compatExt spid="_x0000_s12484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485" name="Check Box 197" hidden="1">
              <a:extLst>
                <a:ext uri="{63B3BB69-23CF-44E3-9099-C40C66FF867C}">
                  <a14:compatExt spid="_x0000_s12485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86" name="Check Box 198" hidden="1">
              <a:extLst>
                <a:ext uri="{63B3BB69-23CF-44E3-9099-C40C66FF867C}">
                  <a14:compatExt spid="_x0000_s12486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487" name="Check Box 199" hidden="1">
              <a:extLst>
                <a:ext uri="{63B3BB69-23CF-44E3-9099-C40C66FF867C}">
                  <a14:compatExt spid="_x0000_s12487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488" name="Check Box 200" hidden="1">
              <a:extLst>
                <a:ext uri="{63B3BB69-23CF-44E3-9099-C40C66FF867C}">
                  <a14:compatExt spid="_x0000_s12488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489" name="Check Box 201" hidden="1">
              <a:extLst>
                <a:ext uri="{63B3BB69-23CF-44E3-9099-C40C66FF867C}">
                  <a14:compatExt spid="_x0000_s12489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90" name="Check Box 202" hidden="1">
              <a:extLst>
                <a:ext uri="{63B3BB69-23CF-44E3-9099-C40C66FF867C}">
                  <a14:compatExt spid="_x0000_s12490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91" name="Check Box 203" hidden="1">
              <a:extLst>
                <a:ext uri="{63B3BB69-23CF-44E3-9099-C40C66FF867C}">
                  <a14:compatExt spid="_x0000_s12491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92" name="Check Box 204" hidden="1">
              <a:extLst>
                <a:ext uri="{63B3BB69-23CF-44E3-9099-C40C66FF867C}">
                  <a14:compatExt spid="_x0000_s12492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93" name="Check Box 205" hidden="1">
              <a:extLst>
                <a:ext uri="{63B3BB69-23CF-44E3-9099-C40C66FF867C}">
                  <a14:compatExt spid="_x0000_s12493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94" name="Check Box 206" hidden="1">
              <a:extLst>
                <a:ext uri="{63B3BB69-23CF-44E3-9099-C40C66FF867C}">
                  <a14:compatExt spid="_x0000_s12494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95" name="Check Box 207" hidden="1">
              <a:extLst>
                <a:ext uri="{63B3BB69-23CF-44E3-9099-C40C66FF867C}">
                  <a14:compatExt spid="_x0000_s12495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96" name="Check Box 208" hidden="1">
              <a:extLst>
                <a:ext uri="{63B3BB69-23CF-44E3-9099-C40C66FF867C}">
                  <a14:compatExt spid="_x0000_s12496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97" name="Check Box 209" hidden="1">
              <a:extLst>
                <a:ext uri="{63B3BB69-23CF-44E3-9099-C40C66FF867C}">
                  <a14:compatExt spid="_x0000_s12497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98" name="Check Box 210" hidden="1">
              <a:extLst>
                <a:ext uri="{63B3BB69-23CF-44E3-9099-C40C66FF867C}">
                  <a14:compatExt spid="_x0000_s12498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99" name="Check Box 211" hidden="1">
              <a:extLst>
                <a:ext uri="{63B3BB69-23CF-44E3-9099-C40C66FF867C}">
                  <a14:compatExt spid="_x0000_s12499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500" name="Check Box 212" hidden="1">
              <a:extLst>
                <a:ext uri="{63B3BB69-23CF-44E3-9099-C40C66FF867C}">
                  <a14:compatExt spid="_x0000_s12500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501" name="Check Box 213" hidden="1">
              <a:extLst>
                <a:ext uri="{63B3BB69-23CF-44E3-9099-C40C66FF867C}">
                  <a14:compatExt spid="_x0000_s12501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502" name="Check Box 214" hidden="1">
              <a:extLst>
                <a:ext uri="{63B3BB69-23CF-44E3-9099-C40C66FF867C}">
                  <a14:compatExt spid="_x0000_s12502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503" name="Check Box 215" hidden="1">
              <a:extLst>
                <a:ext uri="{63B3BB69-23CF-44E3-9099-C40C66FF867C}">
                  <a14:compatExt spid="_x0000_s12503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504" name="Check Box 216" hidden="1">
              <a:extLst>
                <a:ext uri="{63B3BB69-23CF-44E3-9099-C40C66FF867C}">
                  <a14:compatExt spid="_x0000_s12504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505" name="Check Box 217" hidden="1">
              <a:extLst>
                <a:ext uri="{63B3BB69-23CF-44E3-9099-C40C66FF867C}">
                  <a14:compatExt spid="_x0000_s12505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506" name="Check Box 218" hidden="1">
              <a:extLst>
                <a:ext uri="{63B3BB69-23CF-44E3-9099-C40C66FF867C}">
                  <a14:compatExt spid="_x0000_s12506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507" name="Check Box 219" hidden="1">
              <a:extLst>
                <a:ext uri="{63B3BB69-23CF-44E3-9099-C40C66FF867C}">
                  <a14:compatExt spid="_x0000_s12507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508" name="Check Box 220" hidden="1">
              <a:extLst>
                <a:ext uri="{63B3BB69-23CF-44E3-9099-C40C66FF867C}">
                  <a14:compatExt spid="_x0000_s12508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509" name="Check Box 221" hidden="1">
              <a:extLst>
                <a:ext uri="{63B3BB69-23CF-44E3-9099-C40C66FF867C}">
                  <a14:compatExt spid="_x0000_s12509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510" name="Check Box 222" hidden="1">
              <a:extLst>
                <a:ext uri="{63B3BB69-23CF-44E3-9099-C40C66FF867C}">
                  <a14:compatExt spid="_x0000_s12510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511" name="Check Box 223" hidden="1">
              <a:extLst>
                <a:ext uri="{63B3BB69-23CF-44E3-9099-C40C66FF867C}">
                  <a14:compatExt spid="_x0000_s12511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512" name="Check Box 224" hidden="1">
              <a:extLst>
                <a:ext uri="{63B3BB69-23CF-44E3-9099-C40C66FF867C}">
                  <a14:compatExt spid="_x0000_s12512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513" name="Check Box 225" hidden="1">
              <a:extLst>
                <a:ext uri="{63B3BB69-23CF-44E3-9099-C40C66FF867C}">
                  <a14:compatExt spid="_x0000_s12513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514" name="Check Box 226" hidden="1">
              <a:extLst>
                <a:ext uri="{63B3BB69-23CF-44E3-9099-C40C66FF867C}">
                  <a14:compatExt spid="_x0000_s12514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515" name="Check Box 227" hidden="1">
              <a:extLst>
                <a:ext uri="{63B3BB69-23CF-44E3-9099-C40C66FF867C}">
                  <a14:compatExt spid="_x0000_s12515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516" name="Check Box 228" hidden="1">
              <a:extLst>
                <a:ext uri="{63B3BB69-23CF-44E3-9099-C40C66FF867C}">
                  <a14:compatExt spid="_x0000_s12516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517" name="Check Box 229" hidden="1">
              <a:extLst>
                <a:ext uri="{63B3BB69-23CF-44E3-9099-C40C66FF867C}">
                  <a14:compatExt spid="_x0000_s12517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518" name="Check Box 230" hidden="1">
              <a:extLst>
                <a:ext uri="{63B3BB69-23CF-44E3-9099-C40C66FF867C}">
                  <a14:compatExt spid="_x0000_s12518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519" name="Check Box 231" hidden="1">
              <a:extLst>
                <a:ext uri="{63B3BB69-23CF-44E3-9099-C40C66FF867C}">
                  <a14:compatExt spid="_x0000_s12519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520" name="Check Box 232" hidden="1">
              <a:extLst>
                <a:ext uri="{63B3BB69-23CF-44E3-9099-C40C66FF867C}">
                  <a14:compatExt spid="_x0000_s12520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521" name="Check Box 233" hidden="1">
              <a:extLst>
                <a:ext uri="{63B3BB69-23CF-44E3-9099-C40C66FF867C}">
                  <a14:compatExt spid="_x0000_s12521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522" name="Check Box 234" hidden="1">
              <a:extLst>
                <a:ext uri="{63B3BB69-23CF-44E3-9099-C40C66FF867C}">
                  <a14:compatExt spid="_x0000_s12522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6" Type="http://schemas.openxmlformats.org/officeDocument/2006/relationships/ctrlProp" Target="../ctrlProps/ctrlProp413.xml"/><Relationship Id="rId235" Type="http://schemas.openxmlformats.org/officeDocument/2006/relationships/ctrlProp" Target="../ctrlProps/ctrlProp412.xml"/><Relationship Id="rId234" Type="http://schemas.openxmlformats.org/officeDocument/2006/relationships/ctrlProp" Target="../ctrlProps/ctrlProp411.xml"/><Relationship Id="rId233" Type="http://schemas.openxmlformats.org/officeDocument/2006/relationships/ctrlProp" Target="../ctrlProps/ctrlProp410.xml"/><Relationship Id="rId232" Type="http://schemas.openxmlformats.org/officeDocument/2006/relationships/ctrlProp" Target="../ctrlProps/ctrlProp409.xml"/><Relationship Id="rId231" Type="http://schemas.openxmlformats.org/officeDocument/2006/relationships/ctrlProp" Target="../ctrlProps/ctrlProp408.xml"/><Relationship Id="rId230" Type="http://schemas.openxmlformats.org/officeDocument/2006/relationships/ctrlProp" Target="../ctrlProps/ctrlProp407.xml"/><Relationship Id="rId23" Type="http://schemas.openxmlformats.org/officeDocument/2006/relationships/ctrlProp" Target="../ctrlProps/ctrlProp200.xml"/><Relationship Id="rId229" Type="http://schemas.openxmlformats.org/officeDocument/2006/relationships/ctrlProp" Target="../ctrlProps/ctrlProp406.xml"/><Relationship Id="rId228" Type="http://schemas.openxmlformats.org/officeDocument/2006/relationships/ctrlProp" Target="../ctrlProps/ctrlProp405.xml"/><Relationship Id="rId227" Type="http://schemas.openxmlformats.org/officeDocument/2006/relationships/ctrlProp" Target="../ctrlProps/ctrlProp404.xml"/><Relationship Id="rId226" Type="http://schemas.openxmlformats.org/officeDocument/2006/relationships/ctrlProp" Target="../ctrlProps/ctrlProp403.xml"/><Relationship Id="rId225" Type="http://schemas.openxmlformats.org/officeDocument/2006/relationships/ctrlProp" Target="../ctrlProps/ctrlProp402.xml"/><Relationship Id="rId224" Type="http://schemas.openxmlformats.org/officeDocument/2006/relationships/ctrlProp" Target="../ctrlProps/ctrlProp401.xml"/><Relationship Id="rId223" Type="http://schemas.openxmlformats.org/officeDocument/2006/relationships/ctrlProp" Target="../ctrlProps/ctrlProp400.xml"/><Relationship Id="rId222" Type="http://schemas.openxmlformats.org/officeDocument/2006/relationships/ctrlProp" Target="../ctrlProps/ctrlProp399.xml"/><Relationship Id="rId221" Type="http://schemas.openxmlformats.org/officeDocument/2006/relationships/ctrlProp" Target="../ctrlProps/ctrlProp398.xml"/><Relationship Id="rId220" Type="http://schemas.openxmlformats.org/officeDocument/2006/relationships/ctrlProp" Target="../ctrlProps/ctrlProp397.xml"/><Relationship Id="rId22" Type="http://schemas.openxmlformats.org/officeDocument/2006/relationships/ctrlProp" Target="../ctrlProps/ctrlProp199.xml"/><Relationship Id="rId219" Type="http://schemas.openxmlformats.org/officeDocument/2006/relationships/ctrlProp" Target="../ctrlProps/ctrlProp396.xml"/><Relationship Id="rId218" Type="http://schemas.openxmlformats.org/officeDocument/2006/relationships/ctrlProp" Target="../ctrlProps/ctrlProp395.xml"/><Relationship Id="rId217" Type="http://schemas.openxmlformats.org/officeDocument/2006/relationships/ctrlProp" Target="../ctrlProps/ctrlProp394.xml"/><Relationship Id="rId216" Type="http://schemas.openxmlformats.org/officeDocument/2006/relationships/ctrlProp" Target="../ctrlProps/ctrlProp393.xml"/><Relationship Id="rId215" Type="http://schemas.openxmlformats.org/officeDocument/2006/relationships/ctrlProp" Target="../ctrlProps/ctrlProp392.xml"/><Relationship Id="rId214" Type="http://schemas.openxmlformats.org/officeDocument/2006/relationships/ctrlProp" Target="../ctrlProps/ctrlProp391.xml"/><Relationship Id="rId213" Type="http://schemas.openxmlformats.org/officeDocument/2006/relationships/ctrlProp" Target="../ctrlProps/ctrlProp390.xml"/><Relationship Id="rId212" Type="http://schemas.openxmlformats.org/officeDocument/2006/relationships/ctrlProp" Target="../ctrlProps/ctrlProp389.xml"/><Relationship Id="rId211" Type="http://schemas.openxmlformats.org/officeDocument/2006/relationships/ctrlProp" Target="../ctrlProps/ctrlProp388.xml"/><Relationship Id="rId210" Type="http://schemas.openxmlformats.org/officeDocument/2006/relationships/ctrlProp" Target="../ctrlProps/ctrlProp387.xml"/><Relationship Id="rId21" Type="http://schemas.openxmlformats.org/officeDocument/2006/relationships/ctrlProp" Target="../ctrlProps/ctrlProp198.xml"/><Relationship Id="rId209" Type="http://schemas.openxmlformats.org/officeDocument/2006/relationships/ctrlProp" Target="../ctrlProps/ctrlProp386.xml"/><Relationship Id="rId208" Type="http://schemas.openxmlformats.org/officeDocument/2006/relationships/ctrlProp" Target="../ctrlProps/ctrlProp385.xml"/><Relationship Id="rId207" Type="http://schemas.openxmlformats.org/officeDocument/2006/relationships/ctrlProp" Target="../ctrlProps/ctrlProp384.xml"/><Relationship Id="rId206" Type="http://schemas.openxmlformats.org/officeDocument/2006/relationships/ctrlProp" Target="../ctrlProps/ctrlProp383.xml"/><Relationship Id="rId205" Type="http://schemas.openxmlformats.org/officeDocument/2006/relationships/ctrlProp" Target="../ctrlProps/ctrlProp382.xml"/><Relationship Id="rId204" Type="http://schemas.openxmlformats.org/officeDocument/2006/relationships/ctrlProp" Target="../ctrlProps/ctrlProp381.xml"/><Relationship Id="rId203" Type="http://schemas.openxmlformats.org/officeDocument/2006/relationships/ctrlProp" Target="../ctrlProps/ctrlProp380.xml"/><Relationship Id="rId202" Type="http://schemas.openxmlformats.org/officeDocument/2006/relationships/ctrlProp" Target="../ctrlProps/ctrlProp379.xml"/><Relationship Id="rId201" Type="http://schemas.openxmlformats.org/officeDocument/2006/relationships/ctrlProp" Target="../ctrlProps/ctrlProp378.xml"/><Relationship Id="rId200" Type="http://schemas.openxmlformats.org/officeDocument/2006/relationships/ctrlProp" Target="../ctrlProps/ctrlProp377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9" Type="http://schemas.openxmlformats.org/officeDocument/2006/relationships/ctrlProp" Target="../ctrlProps/ctrlProp376.xml"/><Relationship Id="rId198" Type="http://schemas.openxmlformats.org/officeDocument/2006/relationships/ctrlProp" Target="../ctrlProps/ctrlProp375.xml"/><Relationship Id="rId197" Type="http://schemas.openxmlformats.org/officeDocument/2006/relationships/ctrlProp" Target="../ctrlProps/ctrlProp374.xml"/><Relationship Id="rId196" Type="http://schemas.openxmlformats.org/officeDocument/2006/relationships/ctrlProp" Target="../ctrlProps/ctrlProp373.xml"/><Relationship Id="rId195" Type="http://schemas.openxmlformats.org/officeDocument/2006/relationships/ctrlProp" Target="../ctrlProps/ctrlProp372.xml"/><Relationship Id="rId194" Type="http://schemas.openxmlformats.org/officeDocument/2006/relationships/ctrlProp" Target="../ctrlProps/ctrlProp371.xml"/><Relationship Id="rId193" Type="http://schemas.openxmlformats.org/officeDocument/2006/relationships/ctrlProp" Target="../ctrlProps/ctrlProp370.xml"/><Relationship Id="rId192" Type="http://schemas.openxmlformats.org/officeDocument/2006/relationships/ctrlProp" Target="../ctrlProps/ctrlProp369.xml"/><Relationship Id="rId191" Type="http://schemas.openxmlformats.org/officeDocument/2006/relationships/ctrlProp" Target="../ctrlProps/ctrlProp368.xml"/><Relationship Id="rId190" Type="http://schemas.openxmlformats.org/officeDocument/2006/relationships/ctrlProp" Target="../ctrlProps/ctrlProp367.xml"/><Relationship Id="rId19" Type="http://schemas.openxmlformats.org/officeDocument/2006/relationships/ctrlProp" Target="../ctrlProps/ctrlProp196.xml"/><Relationship Id="rId189" Type="http://schemas.openxmlformats.org/officeDocument/2006/relationships/ctrlProp" Target="../ctrlProps/ctrlProp366.xml"/><Relationship Id="rId188" Type="http://schemas.openxmlformats.org/officeDocument/2006/relationships/ctrlProp" Target="../ctrlProps/ctrlProp365.xml"/><Relationship Id="rId187" Type="http://schemas.openxmlformats.org/officeDocument/2006/relationships/ctrlProp" Target="../ctrlProps/ctrlProp364.xml"/><Relationship Id="rId186" Type="http://schemas.openxmlformats.org/officeDocument/2006/relationships/ctrlProp" Target="../ctrlProps/ctrlProp363.xml"/><Relationship Id="rId185" Type="http://schemas.openxmlformats.org/officeDocument/2006/relationships/ctrlProp" Target="../ctrlProps/ctrlProp362.xml"/><Relationship Id="rId184" Type="http://schemas.openxmlformats.org/officeDocument/2006/relationships/ctrlProp" Target="../ctrlProps/ctrlProp361.xml"/><Relationship Id="rId183" Type="http://schemas.openxmlformats.org/officeDocument/2006/relationships/ctrlProp" Target="../ctrlProps/ctrlProp360.xml"/><Relationship Id="rId182" Type="http://schemas.openxmlformats.org/officeDocument/2006/relationships/ctrlProp" Target="../ctrlProps/ctrlProp359.xml"/><Relationship Id="rId181" Type="http://schemas.openxmlformats.org/officeDocument/2006/relationships/ctrlProp" Target="../ctrlProps/ctrlProp358.xml"/><Relationship Id="rId180" Type="http://schemas.openxmlformats.org/officeDocument/2006/relationships/ctrlProp" Target="../ctrlProps/ctrlProp357.xml"/><Relationship Id="rId18" Type="http://schemas.openxmlformats.org/officeDocument/2006/relationships/ctrlProp" Target="../ctrlProps/ctrlProp195.xml"/><Relationship Id="rId179" Type="http://schemas.openxmlformats.org/officeDocument/2006/relationships/ctrlProp" Target="../ctrlProps/ctrlProp356.xml"/><Relationship Id="rId178" Type="http://schemas.openxmlformats.org/officeDocument/2006/relationships/ctrlProp" Target="../ctrlProps/ctrlProp355.xml"/><Relationship Id="rId177" Type="http://schemas.openxmlformats.org/officeDocument/2006/relationships/ctrlProp" Target="../ctrlProps/ctrlProp354.xml"/><Relationship Id="rId176" Type="http://schemas.openxmlformats.org/officeDocument/2006/relationships/ctrlProp" Target="../ctrlProps/ctrlProp353.xml"/><Relationship Id="rId175" Type="http://schemas.openxmlformats.org/officeDocument/2006/relationships/ctrlProp" Target="../ctrlProps/ctrlProp352.xml"/><Relationship Id="rId174" Type="http://schemas.openxmlformats.org/officeDocument/2006/relationships/ctrlProp" Target="../ctrlProps/ctrlProp351.xml"/><Relationship Id="rId173" Type="http://schemas.openxmlformats.org/officeDocument/2006/relationships/ctrlProp" Target="../ctrlProps/ctrlProp350.xml"/><Relationship Id="rId172" Type="http://schemas.openxmlformats.org/officeDocument/2006/relationships/ctrlProp" Target="../ctrlProps/ctrlProp349.xml"/><Relationship Id="rId171" Type="http://schemas.openxmlformats.org/officeDocument/2006/relationships/ctrlProp" Target="../ctrlProps/ctrlProp348.xml"/><Relationship Id="rId170" Type="http://schemas.openxmlformats.org/officeDocument/2006/relationships/ctrlProp" Target="../ctrlProps/ctrlProp347.xml"/><Relationship Id="rId17" Type="http://schemas.openxmlformats.org/officeDocument/2006/relationships/ctrlProp" Target="../ctrlProps/ctrlProp194.xml"/><Relationship Id="rId169" Type="http://schemas.openxmlformats.org/officeDocument/2006/relationships/ctrlProp" Target="../ctrlProps/ctrlProp346.xml"/><Relationship Id="rId168" Type="http://schemas.openxmlformats.org/officeDocument/2006/relationships/ctrlProp" Target="../ctrlProps/ctrlProp345.xml"/><Relationship Id="rId167" Type="http://schemas.openxmlformats.org/officeDocument/2006/relationships/ctrlProp" Target="../ctrlProps/ctrlProp344.xml"/><Relationship Id="rId166" Type="http://schemas.openxmlformats.org/officeDocument/2006/relationships/ctrlProp" Target="../ctrlProps/ctrlProp343.xml"/><Relationship Id="rId165" Type="http://schemas.openxmlformats.org/officeDocument/2006/relationships/ctrlProp" Target="../ctrlProps/ctrlProp342.xml"/><Relationship Id="rId164" Type="http://schemas.openxmlformats.org/officeDocument/2006/relationships/ctrlProp" Target="../ctrlProps/ctrlProp341.xml"/><Relationship Id="rId163" Type="http://schemas.openxmlformats.org/officeDocument/2006/relationships/ctrlProp" Target="../ctrlProps/ctrlProp340.xml"/><Relationship Id="rId162" Type="http://schemas.openxmlformats.org/officeDocument/2006/relationships/ctrlProp" Target="../ctrlProps/ctrlProp339.xml"/><Relationship Id="rId161" Type="http://schemas.openxmlformats.org/officeDocument/2006/relationships/ctrlProp" Target="../ctrlProps/ctrlProp338.xml"/><Relationship Id="rId160" Type="http://schemas.openxmlformats.org/officeDocument/2006/relationships/ctrlProp" Target="../ctrlProps/ctrlProp337.xml"/><Relationship Id="rId16" Type="http://schemas.openxmlformats.org/officeDocument/2006/relationships/ctrlProp" Target="../ctrlProps/ctrlProp193.xml"/><Relationship Id="rId159" Type="http://schemas.openxmlformats.org/officeDocument/2006/relationships/ctrlProp" Target="../ctrlProps/ctrlProp336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510.xml"/><Relationship Id="rId98" Type="http://schemas.openxmlformats.org/officeDocument/2006/relationships/ctrlProp" Target="../ctrlProps/ctrlProp509.xml"/><Relationship Id="rId97" Type="http://schemas.openxmlformats.org/officeDocument/2006/relationships/ctrlProp" Target="../ctrlProps/ctrlProp508.xml"/><Relationship Id="rId96" Type="http://schemas.openxmlformats.org/officeDocument/2006/relationships/ctrlProp" Target="../ctrlProps/ctrlProp507.xml"/><Relationship Id="rId95" Type="http://schemas.openxmlformats.org/officeDocument/2006/relationships/ctrlProp" Target="../ctrlProps/ctrlProp506.xml"/><Relationship Id="rId94" Type="http://schemas.openxmlformats.org/officeDocument/2006/relationships/ctrlProp" Target="../ctrlProps/ctrlProp505.xml"/><Relationship Id="rId93" Type="http://schemas.openxmlformats.org/officeDocument/2006/relationships/ctrlProp" Target="../ctrlProps/ctrlProp504.xml"/><Relationship Id="rId92" Type="http://schemas.openxmlformats.org/officeDocument/2006/relationships/ctrlProp" Target="../ctrlProps/ctrlProp503.xml"/><Relationship Id="rId91" Type="http://schemas.openxmlformats.org/officeDocument/2006/relationships/ctrlProp" Target="../ctrlProps/ctrlProp502.xml"/><Relationship Id="rId90" Type="http://schemas.openxmlformats.org/officeDocument/2006/relationships/ctrlProp" Target="../ctrlProps/ctrlProp501.xml"/><Relationship Id="rId9" Type="http://schemas.openxmlformats.org/officeDocument/2006/relationships/ctrlProp" Target="../ctrlProps/ctrlProp420.xml"/><Relationship Id="rId89" Type="http://schemas.openxmlformats.org/officeDocument/2006/relationships/ctrlProp" Target="../ctrlProps/ctrlProp500.xml"/><Relationship Id="rId88" Type="http://schemas.openxmlformats.org/officeDocument/2006/relationships/ctrlProp" Target="../ctrlProps/ctrlProp499.xml"/><Relationship Id="rId87" Type="http://schemas.openxmlformats.org/officeDocument/2006/relationships/ctrlProp" Target="../ctrlProps/ctrlProp498.xml"/><Relationship Id="rId86" Type="http://schemas.openxmlformats.org/officeDocument/2006/relationships/ctrlProp" Target="../ctrlProps/ctrlProp497.xml"/><Relationship Id="rId85" Type="http://schemas.openxmlformats.org/officeDocument/2006/relationships/ctrlProp" Target="../ctrlProps/ctrlProp496.xml"/><Relationship Id="rId84" Type="http://schemas.openxmlformats.org/officeDocument/2006/relationships/ctrlProp" Target="../ctrlProps/ctrlProp495.xml"/><Relationship Id="rId83" Type="http://schemas.openxmlformats.org/officeDocument/2006/relationships/ctrlProp" Target="../ctrlProps/ctrlProp494.xml"/><Relationship Id="rId82" Type="http://schemas.openxmlformats.org/officeDocument/2006/relationships/ctrlProp" Target="../ctrlProps/ctrlProp493.xml"/><Relationship Id="rId81" Type="http://schemas.openxmlformats.org/officeDocument/2006/relationships/ctrlProp" Target="../ctrlProps/ctrlProp492.xml"/><Relationship Id="rId80" Type="http://schemas.openxmlformats.org/officeDocument/2006/relationships/ctrlProp" Target="../ctrlProps/ctrlProp491.xml"/><Relationship Id="rId8" Type="http://schemas.openxmlformats.org/officeDocument/2006/relationships/ctrlProp" Target="../ctrlProps/ctrlProp419.xml"/><Relationship Id="rId79" Type="http://schemas.openxmlformats.org/officeDocument/2006/relationships/ctrlProp" Target="../ctrlProps/ctrlProp490.xml"/><Relationship Id="rId78" Type="http://schemas.openxmlformats.org/officeDocument/2006/relationships/ctrlProp" Target="../ctrlProps/ctrlProp489.xml"/><Relationship Id="rId77" Type="http://schemas.openxmlformats.org/officeDocument/2006/relationships/ctrlProp" Target="../ctrlProps/ctrlProp488.xml"/><Relationship Id="rId76" Type="http://schemas.openxmlformats.org/officeDocument/2006/relationships/ctrlProp" Target="../ctrlProps/ctrlProp487.xml"/><Relationship Id="rId75" Type="http://schemas.openxmlformats.org/officeDocument/2006/relationships/ctrlProp" Target="../ctrlProps/ctrlProp486.xml"/><Relationship Id="rId74" Type="http://schemas.openxmlformats.org/officeDocument/2006/relationships/ctrlProp" Target="../ctrlProps/ctrlProp485.xml"/><Relationship Id="rId73" Type="http://schemas.openxmlformats.org/officeDocument/2006/relationships/ctrlProp" Target="../ctrlProps/ctrlProp484.xml"/><Relationship Id="rId72" Type="http://schemas.openxmlformats.org/officeDocument/2006/relationships/ctrlProp" Target="../ctrlProps/ctrlProp483.xml"/><Relationship Id="rId71" Type="http://schemas.openxmlformats.org/officeDocument/2006/relationships/ctrlProp" Target="../ctrlProps/ctrlProp482.xml"/><Relationship Id="rId70" Type="http://schemas.openxmlformats.org/officeDocument/2006/relationships/ctrlProp" Target="../ctrlProps/ctrlProp481.xml"/><Relationship Id="rId7" Type="http://schemas.openxmlformats.org/officeDocument/2006/relationships/ctrlProp" Target="../ctrlProps/ctrlProp418.xml"/><Relationship Id="rId69" Type="http://schemas.openxmlformats.org/officeDocument/2006/relationships/ctrlProp" Target="../ctrlProps/ctrlProp480.xml"/><Relationship Id="rId68" Type="http://schemas.openxmlformats.org/officeDocument/2006/relationships/ctrlProp" Target="../ctrlProps/ctrlProp479.xml"/><Relationship Id="rId67" Type="http://schemas.openxmlformats.org/officeDocument/2006/relationships/ctrlProp" Target="../ctrlProps/ctrlProp478.xml"/><Relationship Id="rId66" Type="http://schemas.openxmlformats.org/officeDocument/2006/relationships/ctrlProp" Target="../ctrlProps/ctrlProp477.xml"/><Relationship Id="rId65" Type="http://schemas.openxmlformats.org/officeDocument/2006/relationships/ctrlProp" Target="../ctrlProps/ctrlProp476.xml"/><Relationship Id="rId64" Type="http://schemas.openxmlformats.org/officeDocument/2006/relationships/ctrlProp" Target="../ctrlProps/ctrlProp475.xml"/><Relationship Id="rId63" Type="http://schemas.openxmlformats.org/officeDocument/2006/relationships/ctrlProp" Target="../ctrlProps/ctrlProp474.xml"/><Relationship Id="rId62" Type="http://schemas.openxmlformats.org/officeDocument/2006/relationships/ctrlProp" Target="../ctrlProps/ctrlProp473.xml"/><Relationship Id="rId61" Type="http://schemas.openxmlformats.org/officeDocument/2006/relationships/ctrlProp" Target="../ctrlProps/ctrlProp472.xml"/><Relationship Id="rId60" Type="http://schemas.openxmlformats.org/officeDocument/2006/relationships/ctrlProp" Target="../ctrlProps/ctrlProp471.xml"/><Relationship Id="rId6" Type="http://schemas.openxmlformats.org/officeDocument/2006/relationships/ctrlProp" Target="../ctrlProps/ctrlProp417.xml"/><Relationship Id="rId59" Type="http://schemas.openxmlformats.org/officeDocument/2006/relationships/ctrlProp" Target="../ctrlProps/ctrlProp470.xml"/><Relationship Id="rId58" Type="http://schemas.openxmlformats.org/officeDocument/2006/relationships/ctrlProp" Target="../ctrlProps/ctrlProp469.xml"/><Relationship Id="rId57" Type="http://schemas.openxmlformats.org/officeDocument/2006/relationships/ctrlProp" Target="../ctrlProps/ctrlProp468.xml"/><Relationship Id="rId56" Type="http://schemas.openxmlformats.org/officeDocument/2006/relationships/ctrlProp" Target="../ctrlProps/ctrlProp467.xml"/><Relationship Id="rId55" Type="http://schemas.openxmlformats.org/officeDocument/2006/relationships/ctrlProp" Target="../ctrlProps/ctrlProp466.xml"/><Relationship Id="rId54" Type="http://schemas.openxmlformats.org/officeDocument/2006/relationships/ctrlProp" Target="../ctrlProps/ctrlProp465.xml"/><Relationship Id="rId53" Type="http://schemas.openxmlformats.org/officeDocument/2006/relationships/ctrlProp" Target="../ctrlProps/ctrlProp464.xml"/><Relationship Id="rId52" Type="http://schemas.openxmlformats.org/officeDocument/2006/relationships/ctrlProp" Target="../ctrlProps/ctrlProp463.xml"/><Relationship Id="rId51" Type="http://schemas.openxmlformats.org/officeDocument/2006/relationships/ctrlProp" Target="../ctrlProps/ctrlProp462.xml"/><Relationship Id="rId50" Type="http://schemas.openxmlformats.org/officeDocument/2006/relationships/ctrlProp" Target="../ctrlProps/ctrlProp461.xml"/><Relationship Id="rId5" Type="http://schemas.openxmlformats.org/officeDocument/2006/relationships/ctrlProp" Target="../ctrlProps/ctrlProp416.xml"/><Relationship Id="rId49" Type="http://schemas.openxmlformats.org/officeDocument/2006/relationships/ctrlProp" Target="../ctrlProps/ctrlProp460.xml"/><Relationship Id="rId48" Type="http://schemas.openxmlformats.org/officeDocument/2006/relationships/ctrlProp" Target="../ctrlProps/ctrlProp459.xml"/><Relationship Id="rId47" Type="http://schemas.openxmlformats.org/officeDocument/2006/relationships/ctrlProp" Target="../ctrlProps/ctrlProp458.xml"/><Relationship Id="rId46" Type="http://schemas.openxmlformats.org/officeDocument/2006/relationships/ctrlProp" Target="../ctrlProps/ctrlProp457.xml"/><Relationship Id="rId45" Type="http://schemas.openxmlformats.org/officeDocument/2006/relationships/ctrlProp" Target="../ctrlProps/ctrlProp456.xml"/><Relationship Id="rId44" Type="http://schemas.openxmlformats.org/officeDocument/2006/relationships/ctrlProp" Target="../ctrlProps/ctrlProp455.xml"/><Relationship Id="rId43" Type="http://schemas.openxmlformats.org/officeDocument/2006/relationships/ctrlProp" Target="../ctrlProps/ctrlProp454.xml"/><Relationship Id="rId42" Type="http://schemas.openxmlformats.org/officeDocument/2006/relationships/ctrlProp" Target="../ctrlProps/ctrlProp453.xml"/><Relationship Id="rId41" Type="http://schemas.openxmlformats.org/officeDocument/2006/relationships/ctrlProp" Target="../ctrlProps/ctrlProp452.xml"/><Relationship Id="rId40" Type="http://schemas.openxmlformats.org/officeDocument/2006/relationships/ctrlProp" Target="../ctrlProps/ctrlProp451.xml"/><Relationship Id="rId4" Type="http://schemas.openxmlformats.org/officeDocument/2006/relationships/ctrlProp" Target="../ctrlProps/ctrlProp415.xml"/><Relationship Id="rId39" Type="http://schemas.openxmlformats.org/officeDocument/2006/relationships/ctrlProp" Target="../ctrlProps/ctrlProp450.xml"/><Relationship Id="rId38" Type="http://schemas.openxmlformats.org/officeDocument/2006/relationships/ctrlProp" Target="../ctrlProps/ctrlProp449.xml"/><Relationship Id="rId37" Type="http://schemas.openxmlformats.org/officeDocument/2006/relationships/ctrlProp" Target="../ctrlProps/ctrlProp448.xml"/><Relationship Id="rId36" Type="http://schemas.openxmlformats.org/officeDocument/2006/relationships/ctrlProp" Target="../ctrlProps/ctrlProp447.xml"/><Relationship Id="rId35" Type="http://schemas.openxmlformats.org/officeDocument/2006/relationships/ctrlProp" Target="../ctrlProps/ctrlProp446.xml"/><Relationship Id="rId34" Type="http://schemas.openxmlformats.org/officeDocument/2006/relationships/ctrlProp" Target="../ctrlProps/ctrlProp445.xml"/><Relationship Id="rId33" Type="http://schemas.openxmlformats.org/officeDocument/2006/relationships/ctrlProp" Target="../ctrlProps/ctrlProp444.xml"/><Relationship Id="rId32" Type="http://schemas.openxmlformats.org/officeDocument/2006/relationships/ctrlProp" Target="../ctrlProps/ctrlProp443.xml"/><Relationship Id="rId31" Type="http://schemas.openxmlformats.org/officeDocument/2006/relationships/ctrlProp" Target="../ctrlProps/ctrlProp442.xml"/><Relationship Id="rId30" Type="http://schemas.openxmlformats.org/officeDocument/2006/relationships/ctrlProp" Target="../ctrlProps/ctrlProp441.xml"/><Relationship Id="rId3" Type="http://schemas.openxmlformats.org/officeDocument/2006/relationships/ctrlProp" Target="../ctrlProps/ctrlProp414.xml"/><Relationship Id="rId29" Type="http://schemas.openxmlformats.org/officeDocument/2006/relationships/ctrlProp" Target="../ctrlProps/ctrlProp440.xml"/><Relationship Id="rId28" Type="http://schemas.openxmlformats.org/officeDocument/2006/relationships/ctrlProp" Target="../ctrlProps/ctrlProp439.xml"/><Relationship Id="rId27" Type="http://schemas.openxmlformats.org/officeDocument/2006/relationships/ctrlProp" Target="../ctrlProps/ctrlProp438.xml"/><Relationship Id="rId26" Type="http://schemas.openxmlformats.org/officeDocument/2006/relationships/ctrlProp" Target="../ctrlProps/ctrlProp437.xml"/><Relationship Id="rId25" Type="http://schemas.openxmlformats.org/officeDocument/2006/relationships/ctrlProp" Target="../ctrlProps/ctrlProp436.xml"/><Relationship Id="rId24" Type="http://schemas.openxmlformats.org/officeDocument/2006/relationships/ctrlProp" Target="../ctrlProps/ctrlProp435.xml"/><Relationship Id="rId23" Type="http://schemas.openxmlformats.org/officeDocument/2006/relationships/ctrlProp" Target="../ctrlProps/ctrlProp434.xml"/><Relationship Id="rId22" Type="http://schemas.openxmlformats.org/officeDocument/2006/relationships/ctrlProp" Target="../ctrlProps/ctrlProp433.xml"/><Relationship Id="rId21" Type="http://schemas.openxmlformats.org/officeDocument/2006/relationships/ctrlProp" Target="../ctrlProps/ctrlProp432.xml"/><Relationship Id="rId20" Type="http://schemas.openxmlformats.org/officeDocument/2006/relationships/ctrlProp" Target="../ctrlProps/ctrlProp431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430.xml"/><Relationship Id="rId18" Type="http://schemas.openxmlformats.org/officeDocument/2006/relationships/ctrlProp" Target="../ctrlProps/ctrlProp429.xml"/><Relationship Id="rId17" Type="http://schemas.openxmlformats.org/officeDocument/2006/relationships/ctrlProp" Target="../ctrlProps/ctrlProp428.xml"/><Relationship Id="rId16" Type="http://schemas.openxmlformats.org/officeDocument/2006/relationships/ctrlProp" Target="../ctrlProps/ctrlProp427.xml"/><Relationship Id="rId158" Type="http://schemas.openxmlformats.org/officeDocument/2006/relationships/ctrlProp" Target="../ctrlProps/ctrlProp569.xml"/><Relationship Id="rId157" Type="http://schemas.openxmlformats.org/officeDocument/2006/relationships/ctrlProp" Target="../ctrlProps/ctrlProp568.xml"/><Relationship Id="rId156" Type="http://schemas.openxmlformats.org/officeDocument/2006/relationships/ctrlProp" Target="../ctrlProps/ctrlProp567.xml"/><Relationship Id="rId155" Type="http://schemas.openxmlformats.org/officeDocument/2006/relationships/ctrlProp" Target="../ctrlProps/ctrlProp566.xml"/><Relationship Id="rId154" Type="http://schemas.openxmlformats.org/officeDocument/2006/relationships/ctrlProp" Target="../ctrlProps/ctrlProp565.xml"/><Relationship Id="rId153" Type="http://schemas.openxmlformats.org/officeDocument/2006/relationships/ctrlProp" Target="../ctrlProps/ctrlProp564.xml"/><Relationship Id="rId152" Type="http://schemas.openxmlformats.org/officeDocument/2006/relationships/ctrlProp" Target="../ctrlProps/ctrlProp563.xml"/><Relationship Id="rId151" Type="http://schemas.openxmlformats.org/officeDocument/2006/relationships/ctrlProp" Target="../ctrlProps/ctrlProp562.xml"/><Relationship Id="rId150" Type="http://schemas.openxmlformats.org/officeDocument/2006/relationships/ctrlProp" Target="../ctrlProps/ctrlProp561.xml"/><Relationship Id="rId15" Type="http://schemas.openxmlformats.org/officeDocument/2006/relationships/ctrlProp" Target="../ctrlProps/ctrlProp426.xml"/><Relationship Id="rId149" Type="http://schemas.openxmlformats.org/officeDocument/2006/relationships/ctrlProp" Target="../ctrlProps/ctrlProp560.xml"/><Relationship Id="rId148" Type="http://schemas.openxmlformats.org/officeDocument/2006/relationships/ctrlProp" Target="../ctrlProps/ctrlProp559.xml"/><Relationship Id="rId147" Type="http://schemas.openxmlformats.org/officeDocument/2006/relationships/ctrlProp" Target="../ctrlProps/ctrlProp558.xml"/><Relationship Id="rId146" Type="http://schemas.openxmlformats.org/officeDocument/2006/relationships/ctrlProp" Target="../ctrlProps/ctrlProp557.xml"/><Relationship Id="rId145" Type="http://schemas.openxmlformats.org/officeDocument/2006/relationships/ctrlProp" Target="../ctrlProps/ctrlProp556.xml"/><Relationship Id="rId144" Type="http://schemas.openxmlformats.org/officeDocument/2006/relationships/ctrlProp" Target="../ctrlProps/ctrlProp555.xml"/><Relationship Id="rId143" Type="http://schemas.openxmlformats.org/officeDocument/2006/relationships/ctrlProp" Target="../ctrlProps/ctrlProp554.xml"/><Relationship Id="rId142" Type="http://schemas.openxmlformats.org/officeDocument/2006/relationships/ctrlProp" Target="../ctrlProps/ctrlProp553.xml"/><Relationship Id="rId141" Type="http://schemas.openxmlformats.org/officeDocument/2006/relationships/ctrlProp" Target="../ctrlProps/ctrlProp552.xml"/><Relationship Id="rId140" Type="http://schemas.openxmlformats.org/officeDocument/2006/relationships/ctrlProp" Target="../ctrlProps/ctrlProp551.xml"/><Relationship Id="rId14" Type="http://schemas.openxmlformats.org/officeDocument/2006/relationships/ctrlProp" Target="../ctrlProps/ctrlProp425.xml"/><Relationship Id="rId139" Type="http://schemas.openxmlformats.org/officeDocument/2006/relationships/ctrlProp" Target="../ctrlProps/ctrlProp550.xml"/><Relationship Id="rId138" Type="http://schemas.openxmlformats.org/officeDocument/2006/relationships/ctrlProp" Target="../ctrlProps/ctrlProp549.xml"/><Relationship Id="rId137" Type="http://schemas.openxmlformats.org/officeDocument/2006/relationships/ctrlProp" Target="../ctrlProps/ctrlProp548.xml"/><Relationship Id="rId136" Type="http://schemas.openxmlformats.org/officeDocument/2006/relationships/ctrlProp" Target="../ctrlProps/ctrlProp547.xml"/><Relationship Id="rId135" Type="http://schemas.openxmlformats.org/officeDocument/2006/relationships/ctrlProp" Target="../ctrlProps/ctrlProp546.xml"/><Relationship Id="rId134" Type="http://schemas.openxmlformats.org/officeDocument/2006/relationships/ctrlProp" Target="../ctrlProps/ctrlProp545.xml"/><Relationship Id="rId133" Type="http://schemas.openxmlformats.org/officeDocument/2006/relationships/ctrlProp" Target="../ctrlProps/ctrlProp544.xml"/><Relationship Id="rId132" Type="http://schemas.openxmlformats.org/officeDocument/2006/relationships/ctrlProp" Target="../ctrlProps/ctrlProp543.xml"/><Relationship Id="rId131" Type="http://schemas.openxmlformats.org/officeDocument/2006/relationships/ctrlProp" Target="../ctrlProps/ctrlProp542.xml"/><Relationship Id="rId130" Type="http://schemas.openxmlformats.org/officeDocument/2006/relationships/ctrlProp" Target="../ctrlProps/ctrlProp541.xml"/><Relationship Id="rId13" Type="http://schemas.openxmlformats.org/officeDocument/2006/relationships/ctrlProp" Target="../ctrlProps/ctrlProp424.xml"/><Relationship Id="rId129" Type="http://schemas.openxmlformats.org/officeDocument/2006/relationships/ctrlProp" Target="../ctrlProps/ctrlProp540.xml"/><Relationship Id="rId128" Type="http://schemas.openxmlformats.org/officeDocument/2006/relationships/ctrlProp" Target="../ctrlProps/ctrlProp539.xml"/><Relationship Id="rId127" Type="http://schemas.openxmlformats.org/officeDocument/2006/relationships/ctrlProp" Target="../ctrlProps/ctrlProp538.xml"/><Relationship Id="rId126" Type="http://schemas.openxmlformats.org/officeDocument/2006/relationships/ctrlProp" Target="../ctrlProps/ctrlProp537.xml"/><Relationship Id="rId125" Type="http://schemas.openxmlformats.org/officeDocument/2006/relationships/ctrlProp" Target="../ctrlProps/ctrlProp536.xml"/><Relationship Id="rId124" Type="http://schemas.openxmlformats.org/officeDocument/2006/relationships/ctrlProp" Target="../ctrlProps/ctrlProp535.xml"/><Relationship Id="rId123" Type="http://schemas.openxmlformats.org/officeDocument/2006/relationships/ctrlProp" Target="../ctrlProps/ctrlProp534.xml"/><Relationship Id="rId122" Type="http://schemas.openxmlformats.org/officeDocument/2006/relationships/ctrlProp" Target="../ctrlProps/ctrlProp533.xml"/><Relationship Id="rId121" Type="http://schemas.openxmlformats.org/officeDocument/2006/relationships/ctrlProp" Target="../ctrlProps/ctrlProp532.xml"/><Relationship Id="rId120" Type="http://schemas.openxmlformats.org/officeDocument/2006/relationships/ctrlProp" Target="../ctrlProps/ctrlProp531.xml"/><Relationship Id="rId12" Type="http://schemas.openxmlformats.org/officeDocument/2006/relationships/ctrlProp" Target="../ctrlProps/ctrlProp423.xml"/><Relationship Id="rId119" Type="http://schemas.openxmlformats.org/officeDocument/2006/relationships/ctrlProp" Target="../ctrlProps/ctrlProp530.xml"/><Relationship Id="rId118" Type="http://schemas.openxmlformats.org/officeDocument/2006/relationships/ctrlProp" Target="../ctrlProps/ctrlProp529.xml"/><Relationship Id="rId117" Type="http://schemas.openxmlformats.org/officeDocument/2006/relationships/ctrlProp" Target="../ctrlProps/ctrlProp528.xml"/><Relationship Id="rId116" Type="http://schemas.openxmlformats.org/officeDocument/2006/relationships/ctrlProp" Target="../ctrlProps/ctrlProp527.xml"/><Relationship Id="rId115" Type="http://schemas.openxmlformats.org/officeDocument/2006/relationships/ctrlProp" Target="../ctrlProps/ctrlProp526.xml"/><Relationship Id="rId114" Type="http://schemas.openxmlformats.org/officeDocument/2006/relationships/ctrlProp" Target="../ctrlProps/ctrlProp525.xml"/><Relationship Id="rId113" Type="http://schemas.openxmlformats.org/officeDocument/2006/relationships/ctrlProp" Target="../ctrlProps/ctrlProp524.xml"/><Relationship Id="rId112" Type="http://schemas.openxmlformats.org/officeDocument/2006/relationships/ctrlProp" Target="../ctrlProps/ctrlProp523.xml"/><Relationship Id="rId111" Type="http://schemas.openxmlformats.org/officeDocument/2006/relationships/ctrlProp" Target="../ctrlProps/ctrlProp522.xml"/><Relationship Id="rId110" Type="http://schemas.openxmlformats.org/officeDocument/2006/relationships/ctrlProp" Target="../ctrlProps/ctrlProp521.xml"/><Relationship Id="rId11" Type="http://schemas.openxmlformats.org/officeDocument/2006/relationships/ctrlProp" Target="../ctrlProps/ctrlProp422.xml"/><Relationship Id="rId109" Type="http://schemas.openxmlformats.org/officeDocument/2006/relationships/ctrlProp" Target="../ctrlProps/ctrlProp520.xml"/><Relationship Id="rId108" Type="http://schemas.openxmlformats.org/officeDocument/2006/relationships/ctrlProp" Target="../ctrlProps/ctrlProp519.xml"/><Relationship Id="rId107" Type="http://schemas.openxmlformats.org/officeDocument/2006/relationships/ctrlProp" Target="../ctrlProps/ctrlProp518.xml"/><Relationship Id="rId106" Type="http://schemas.openxmlformats.org/officeDocument/2006/relationships/ctrlProp" Target="../ctrlProps/ctrlProp517.xml"/><Relationship Id="rId105" Type="http://schemas.openxmlformats.org/officeDocument/2006/relationships/ctrlProp" Target="../ctrlProps/ctrlProp516.xml"/><Relationship Id="rId104" Type="http://schemas.openxmlformats.org/officeDocument/2006/relationships/ctrlProp" Target="../ctrlProps/ctrlProp515.xml"/><Relationship Id="rId103" Type="http://schemas.openxmlformats.org/officeDocument/2006/relationships/ctrlProp" Target="../ctrlProps/ctrlProp514.xml"/><Relationship Id="rId102" Type="http://schemas.openxmlformats.org/officeDocument/2006/relationships/ctrlProp" Target="../ctrlProps/ctrlProp513.xml"/><Relationship Id="rId101" Type="http://schemas.openxmlformats.org/officeDocument/2006/relationships/ctrlProp" Target="../ctrlProps/ctrlProp512.xml"/><Relationship Id="rId100" Type="http://schemas.openxmlformats.org/officeDocument/2006/relationships/ctrlProp" Target="../ctrlProps/ctrlProp511.xml"/><Relationship Id="rId10" Type="http://schemas.openxmlformats.org/officeDocument/2006/relationships/ctrlProp" Target="../ctrlProps/ctrlProp421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8" customWidth="1"/>
    <col min="3" max="3" width="10.125" customWidth="1"/>
  </cols>
  <sheetData>
    <row r="1" ht="21" customHeight="1" spans="1:2">
      <c r="A1" s="469"/>
      <c r="B1" s="470" t="s">
        <v>0</v>
      </c>
    </row>
    <row r="2" spans="1:2">
      <c r="A2" s="9">
        <v>1</v>
      </c>
      <c r="B2" s="471" t="s">
        <v>1</v>
      </c>
    </row>
    <row r="3" spans="1:2">
      <c r="A3" s="9">
        <v>2</v>
      </c>
      <c r="B3" s="471" t="s">
        <v>2</v>
      </c>
    </row>
    <row r="4" spans="1:2">
      <c r="A4" s="9">
        <v>3</v>
      </c>
      <c r="B4" s="471" t="s">
        <v>3</v>
      </c>
    </row>
    <row r="5" spans="1:2">
      <c r="A5" s="9">
        <v>4</v>
      </c>
      <c r="B5" s="471" t="s">
        <v>4</v>
      </c>
    </row>
    <row r="6" spans="1:2">
      <c r="A6" s="9">
        <v>5</v>
      </c>
      <c r="B6" s="471" t="s">
        <v>5</v>
      </c>
    </row>
    <row r="7" spans="1:2">
      <c r="A7" s="9">
        <v>6</v>
      </c>
      <c r="B7" s="471" t="s">
        <v>6</v>
      </c>
    </row>
    <row r="8" s="467" customFormat="1" ht="15" customHeight="1" spans="1:2">
      <c r="A8" s="472">
        <v>7</v>
      </c>
      <c r="B8" s="473" t="s">
        <v>7</v>
      </c>
    </row>
    <row r="9" ht="18.95" customHeight="1" spans="1:2">
      <c r="A9" s="469"/>
      <c r="B9" s="474" t="s">
        <v>8</v>
      </c>
    </row>
    <row r="10" ht="15.95" customHeight="1" spans="1:2">
      <c r="A10" s="9">
        <v>1</v>
      </c>
      <c r="B10" s="475" t="s">
        <v>9</v>
      </c>
    </row>
    <row r="11" spans="1:2">
      <c r="A11" s="9">
        <v>2</v>
      </c>
      <c r="B11" s="471" t="s">
        <v>10</v>
      </c>
    </row>
    <row r="12" spans="1:2">
      <c r="A12" s="9">
        <v>3</v>
      </c>
      <c r="B12" s="473" t="s">
        <v>11</v>
      </c>
    </row>
    <row r="13" spans="1:2">
      <c r="A13" s="9">
        <v>4</v>
      </c>
      <c r="B13" s="471" t="s">
        <v>12</v>
      </c>
    </row>
    <row r="14" spans="1:2">
      <c r="A14" s="9">
        <v>5</v>
      </c>
      <c r="B14" s="471" t="s">
        <v>13</v>
      </c>
    </row>
    <row r="15" spans="1:2">
      <c r="A15" s="9">
        <v>6</v>
      </c>
      <c r="B15" s="471" t="s">
        <v>14</v>
      </c>
    </row>
    <row r="16" spans="1:2">
      <c r="A16" s="9">
        <v>7</v>
      </c>
      <c r="B16" s="471" t="s">
        <v>15</v>
      </c>
    </row>
    <row r="17" spans="1:2">
      <c r="A17" s="9">
        <v>8</v>
      </c>
      <c r="B17" s="471" t="s">
        <v>16</v>
      </c>
    </row>
    <row r="18" spans="1:2">
      <c r="A18" s="9">
        <v>9</v>
      </c>
      <c r="B18" s="471" t="s">
        <v>17</v>
      </c>
    </row>
    <row r="19" spans="1:2">
      <c r="A19" s="9"/>
      <c r="B19" s="471"/>
    </row>
    <row r="20" ht="20.25" spans="1:2">
      <c r="A20" s="469"/>
      <c r="B20" s="470" t="s">
        <v>18</v>
      </c>
    </row>
    <row r="21" spans="1:2">
      <c r="A21" s="9">
        <v>1</v>
      </c>
      <c r="B21" s="476" t="s">
        <v>19</v>
      </c>
    </row>
    <row r="22" spans="1:2">
      <c r="A22" s="9">
        <v>2</v>
      </c>
      <c r="B22" s="471" t="s">
        <v>20</v>
      </c>
    </row>
    <row r="23" spans="1:2">
      <c r="A23" s="9">
        <v>3</v>
      </c>
      <c r="B23" s="471" t="s">
        <v>21</v>
      </c>
    </row>
    <row r="24" spans="1:2">
      <c r="A24" s="9">
        <v>4</v>
      </c>
      <c r="B24" s="471" t="s">
        <v>22</v>
      </c>
    </row>
    <row r="25" spans="1:2">
      <c r="A25" s="9">
        <v>5</v>
      </c>
      <c r="B25" s="471" t="s">
        <v>23</v>
      </c>
    </row>
    <row r="26" spans="1:2">
      <c r="A26" s="9">
        <v>6</v>
      </c>
      <c r="B26" s="471" t="s">
        <v>24</v>
      </c>
    </row>
    <row r="27" spans="1:2">
      <c r="A27" s="9">
        <v>7</v>
      </c>
      <c r="B27" s="471" t="s">
        <v>25</v>
      </c>
    </row>
    <row r="28" spans="1:2">
      <c r="A28" s="9"/>
      <c r="B28" s="471"/>
    </row>
    <row r="29" ht="20.25" spans="1:2">
      <c r="A29" s="469"/>
      <c r="B29" s="470" t="s">
        <v>26</v>
      </c>
    </row>
    <row r="30" spans="1:2">
      <c r="A30" s="9">
        <v>1</v>
      </c>
      <c r="B30" s="476" t="s">
        <v>27</v>
      </c>
    </row>
    <row r="31" spans="1:2">
      <c r="A31" s="9">
        <v>2</v>
      </c>
      <c r="B31" s="471" t="s">
        <v>28</v>
      </c>
    </row>
    <row r="32" spans="1:2">
      <c r="A32" s="9">
        <v>3</v>
      </c>
      <c r="B32" s="471" t="s">
        <v>29</v>
      </c>
    </row>
    <row r="33" ht="28.5" spans="1:2">
      <c r="A33" s="9">
        <v>4</v>
      </c>
      <c r="B33" s="471" t="s">
        <v>30</v>
      </c>
    </row>
    <row r="34" spans="1:2">
      <c r="A34" s="9">
        <v>5</v>
      </c>
      <c r="B34" s="471" t="s">
        <v>31</v>
      </c>
    </row>
    <row r="35" spans="1:2">
      <c r="A35" s="9">
        <v>6</v>
      </c>
      <c r="B35" s="471" t="s">
        <v>32</v>
      </c>
    </row>
    <row r="36" spans="1:2">
      <c r="A36" s="9">
        <v>7</v>
      </c>
      <c r="B36" s="471" t="s">
        <v>33</v>
      </c>
    </row>
    <row r="37" spans="1:2">
      <c r="A37" s="9"/>
      <c r="B37" s="471"/>
    </row>
    <row r="39" spans="1:2">
      <c r="A39" s="477" t="s">
        <v>34</v>
      </c>
      <c r="B39" s="4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26" sqref="A26:K2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286</v>
      </c>
      <c r="G2" s="175" t="s">
        <v>287</v>
      </c>
      <c r="H2" s="175"/>
      <c r="I2" s="207" t="s">
        <v>57</v>
      </c>
      <c r="J2" s="175" t="s">
        <v>259</v>
      </c>
      <c r="K2" s="231"/>
    </row>
    <row r="3" s="166" customFormat="1" ht="27" customHeight="1" spans="1:11">
      <c r="A3" s="176" t="s">
        <v>75</v>
      </c>
      <c r="B3" s="177">
        <v>2700</v>
      </c>
      <c r="C3" s="178"/>
      <c r="D3" s="179" t="s">
        <v>288</v>
      </c>
      <c r="E3" s="180" t="s">
        <v>289</v>
      </c>
      <c r="F3" s="181"/>
      <c r="G3" s="181"/>
      <c r="H3" s="182" t="s">
        <v>290</v>
      </c>
      <c r="I3" s="182"/>
      <c r="J3" s="182"/>
      <c r="K3" s="232"/>
    </row>
    <row r="4" s="166" customFormat="1" spans="1:11">
      <c r="A4" s="183" t="s">
        <v>72</v>
      </c>
      <c r="B4" s="184">
        <v>2</v>
      </c>
      <c r="C4" s="184">
        <v>5</v>
      </c>
      <c r="D4" s="185" t="s">
        <v>291</v>
      </c>
      <c r="E4" s="186" t="s">
        <v>292</v>
      </c>
      <c r="F4" s="186"/>
      <c r="G4" s="186"/>
      <c r="H4" s="185" t="s">
        <v>293</v>
      </c>
      <c r="I4" s="185"/>
      <c r="J4" s="200" t="s">
        <v>66</v>
      </c>
      <c r="K4" s="233" t="s">
        <v>67</v>
      </c>
    </row>
    <row r="5" s="166" customFormat="1" spans="1:11">
      <c r="A5" s="183" t="s">
        <v>294</v>
      </c>
      <c r="B5" s="187">
        <v>1</v>
      </c>
      <c r="C5" s="187"/>
      <c r="D5" s="179" t="s">
        <v>295</v>
      </c>
      <c r="E5" s="179" t="s">
        <v>296</v>
      </c>
      <c r="F5" s="179" t="s">
        <v>297</v>
      </c>
      <c r="G5" s="179" t="s">
        <v>298</v>
      </c>
      <c r="H5" s="185" t="s">
        <v>299</v>
      </c>
      <c r="I5" s="185"/>
      <c r="J5" s="200" t="s">
        <v>66</v>
      </c>
      <c r="K5" s="233" t="s">
        <v>67</v>
      </c>
    </row>
    <row r="6" s="166" customFormat="1" ht="15" spans="1:11">
      <c r="A6" s="188" t="s">
        <v>300</v>
      </c>
      <c r="B6" s="189">
        <v>80</v>
      </c>
      <c r="C6" s="189"/>
      <c r="D6" s="190" t="s">
        <v>301</v>
      </c>
      <c r="E6" s="191"/>
      <c r="F6" s="192">
        <v>840</v>
      </c>
      <c r="G6" s="190"/>
      <c r="H6" s="193" t="s">
        <v>302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303</v>
      </c>
      <c r="B8" s="174" t="s">
        <v>304</v>
      </c>
      <c r="C8" s="174" t="s">
        <v>305</v>
      </c>
      <c r="D8" s="174" t="s">
        <v>306</v>
      </c>
      <c r="E8" s="174" t="s">
        <v>307</v>
      </c>
      <c r="F8" s="174" t="s">
        <v>308</v>
      </c>
      <c r="G8" s="198" t="s">
        <v>346</v>
      </c>
      <c r="H8" s="199"/>
      <c r="I8" s="199"/>
      <c r="J8" s="199"/>
      <c r="K8" s="235"/>
    </row>
    <row r="9" s="166" customFormat="1" spans="1:11">
      <c r="A9" s="183" t="s">
        <v>310</v>
      </c>
      <c r="B9" s="185"/>
      <c r="C9" s="200" t="s">
        <v>66</v>
      </c>
      <c r="D9" s="200" t="s">
        <v>67</v>
      </c>
      <c r="E9" s="179" t="s">
        <v>311</v>
      </c>
      <c r="F9" s="201" t="s">
        <v>312</v>
      </c>
      <c r="G9" s="202"/>
      <c r="H9" s="203"/>
      <c r="I9" s="203"/>
      <c r="J9" s="203"/>
      <c r="K9" s="236"/>
    </row>
    <row r="10" s="166" customFormat="1" spans="1:11">
      <c r="A10" s="183" t="s">
        <v>313</v>
      </c>
      <c r="B10" s="185"/>
      <c r="C10" s="200" t="s">
        <v>66</v>
      </c>
      <c r="D10" s="200" t="s">
        <v>67</v>
      </c>
      <c r="E10" s="179" t="s">
        <v>314</v>
      </c>
      <c r="F10" s="201" t="s">
        <v>315</v>
      </c>
      <c r="G10" s="202" t="s">
        <v>316</v>
      </c>
      <c r="H10" s="203"/>
      <c r="I10" s="203"/>
      <c r="J10" s="203"/>
      <c r="K10" s="236"/>
    </row>
    <row r="11" s="166" customFormat="1" spans="1:11">
      <c r="A11" s="204" t="s">
        <v>208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318</v>
      </c>
      <c r="J13" s="200" t="s">
        <v>84</v>
      </c>
      <c r="K13" s="233" t="s">
        <v>85</v>
      </c>
    </row>
    <row r="14" s="166" customFormat="1" ht="15" spans="1:11">
      <c r="A14" s="188" t="s">
        <v>319</v>
      </c>
      <c r="B14" s="192" t="s">
        <v>84</v>
      </c>
      <c r="C14" s="192" t="s">
        <v>85</v>
      </c>
      <c r="D14" s="191"/>
      <c r="E14" s="190" t="s">
        <v>320</v>
      </c>
      <c r="F14" s="192" t="s">
        <v>84</v>
      </c>
      <c r="G14" s="192" t="s">
        <v>85</v>
      </c>
      <c r="H14" s="192"/>
      <c r="I14" s="190" t="s">
        <v>321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347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348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1:11">
      <c r="K21" s="255"/>
    </row>
    <row r="22" s="166" customFormat="1" spans="1:11">
      <c r="A22" s="209" t="s">
        <v>349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125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328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329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53" t="s">
        <v>350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6"/>
    </row>
    <row r="29" s="166" customFormat="1" ht="17.25" customHeight="1" spans="1:11">
      <c r="A29" s="219" t="s">
        <v>331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332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333</v>
      </c>
      <c r="B39" s="185"/>
      <c r="C39" s="185"/>
      <c r="D39" s="182" t="s">
        <v>334</v>
      </c>
      <c r="E39" s="182"/>
      <c r="F39" s="226" t="s">
        <v>335</v>
      </c>
      <c r="G39" s="227"/>
      <c r="H39" s="185" t="s">
        <v>336</v>
      </c>
      <c r="I39" s="185"/>
      <c r="J39" s="185" t="s">
        <v>337</v>
      </c>
      <c r="K39" s="239"/>
    </row>
    <row r="40" s="166" customFormat="1" ht="18.75" customHeight="1" spans="1:13">
      <c r="A40" s="183" t="s">
        <v>198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137</v>
      </c>
      <c r="B43" s="228" t="s">
        <v>338</v>
      </c>
      <c r="C43" s="228"/>
      <c r="D43" s="190" t="s">
        <v>339</v>
      </c>
      <c r="E43" s="191" t="s">
        <v>140</v>
      </c>
      <c r="F43" s="190" t="s">
        <v>141</v>
      </c>
      <c r="G43" s="229" t="s">
        <v>340</v>
      </c>
      <c r="H43" s="230" t="s">
        <v>142</v>
      </c>
      <c r="I43" s="230"/>
      <c r="J43" s="228" t="s">
        <v>341</v>
      </c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name="Check Box 157" r:id="rId159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name="Check Box 158" r:id="rId160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name="Check Box 159" r:id="rId161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name="Check Box 160" r:id="rId162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name="Check Box 161" r:id="rId163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name="Check Box 162" r:id="rId164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name="Check Box 163" r:id="rId16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name="Check Box 164" r:id="rId166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name="Check Box 165" r:id="rId16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name="Check Box 166" r:id="rId16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name="Check Box 167" r:id="rId169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name="Check Box 168" r:id="rId17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name="Check Box 169" r:id="rId17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name="Check Box 170" r:id="rId17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name="Check Box 171" r:id="rId173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name="Check Box 172" r:id="rId17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name="Check Box 173" r:id="rId17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name="Check Box 174" r:id="rId17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name="Check Box 175" r:id="rId17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name="Check Box 176" r:id="rId17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name="Check Box 177" r:id="rId179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name="Check Box 178" r:id="rId180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name="Check Box 179" r:id="rId181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name="Check Box 180" r:id="rId182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name="Check Box 181" r:id="rId183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name="Check Box 182" r:id="rId184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name="Check Box 183" r:id="rId185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name="Check Box 184" r:id="rId18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name="Check Box 185" r:id="rId18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name="Check Box 186" r:id="rId18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name="Check Box 187" r:id="rId18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name="Check Box 188" r:id="rId190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name="Check Box 189" r:id="rId191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name="Check Box 190" r:id="rId192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name="Check Box 191" r:id="rId193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name="Check Box 192" r:id="rId194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name="Check Box 193" r:id="rId19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name="Check Box 194" r:id="rId196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name="Check Box 195" r:id="rId197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name="Check Box 196" r:id="rId198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name="Check Box 197" r:id="rId199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name="Check Box 198" r:id="rId200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name="Check Box 199" r:id="rId201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name="Check Box 200" r:id="rId202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name="Check Box 201" r:id="rId203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name="Check Box 202" r:id="rId20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name="Check Box 203" r:id="rId205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name="Check Box 204" r:id="rId20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name="Check Box 205" r:id="rId20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name="Check Box 206" r:id="rId208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name="Check Box 207" r:id="rId20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name="Check Box 208" r:id="rId21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name="Check Box 209" r:id="rId21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name="Check Box 210" r:id="rId212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name="Check Box 211" r:id="rId21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name="Check Box 212" r:id="rId21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name="Check Box 213" r:id="rId21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name="Check Box 214" r:id="rId21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name="Check Box 215" r:id="rId217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name="Check Box 216" r:id="rId218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name="Check Box 217" r:id="rId219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name="Check Box 218" r:id="rId220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7" name="Check Box 219" r:id="rId221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name="Check Box 220" r:id="rId222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name="Check Box 221" r:id="rId223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name="Check Box 222" r:id="rId224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name="Check Box 223" r:id="rId22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name="Check Box 224" r:id="rId22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name="Check Box 225" r:id="rId22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name="Check Box 226" r:id="rId22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name="Check Box 227" r:id="rId229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name="Check Box 228" r:id="rId230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name="Check Box 229" r:id="rId231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name="Check Box 230" r:id="rId232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name="Check Box 231" r:id="rId233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name="Check Box 232" r:id="rId23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name="Check Box 233" r:id="rId235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name="Check Box 234" r:id="rId236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N17" sqref="N17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0"/>
      <c r="J6" s="130" t="s">
        <v>268</v>
      </c>
      <c r="K6" s="160" t="s">
        <v>269</v>
      </c>
      <c r="L6" s="160" t="s">
        <v>269</v>
      </c>
      <c r="M6" s="160" t="s">
        <v>184</v>
      </c>
      <c r="N6" s="159" t="s">
        <v>167</v>
      </c>
      <c r="O6" s="159" t="s">
        <v>342</v>
      </c>
      <c r="P6" s="160"/>
      <c r="Q6" s="160"/>
    </row>
    <row r="7" s="119" customFormat="1" ht="29.1" customHeight="1" spans="1:17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0"/>
      <c r="J7" s="130" t="s">
        <v>166</v>
      </c>
      <c r="K7" s="160" t="s">
        <v>269</v>
      </c>
      <c r="L7" s="160" t="s">
        <v>277</v>
      </c>
      <c r="M7" s="160" t="s">
        <v>269</v>
      </c>
      <c r="N7" s="160" t="s">
        <v>269</v>
      </c>
      <c r="O7" s="160" t="s">
        <v>269</v>
      </c>
      <c r="P7" s="160"/>
      <c r="Q7" s="160"/>
    </row>
    <row r="8" s="119" customFormat="1" ht="29.1" customHeight="1" spans="1:17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0"/>
      <c r="J8" s="130" t="s">
        <v>169</v>
      </c>
      <c r="K8" s="161" t="s">
        <v>343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/>
      <c r="Q8" s="138"/>
    </row>
    <row r="9" s="119" customFormat="1" ht="29.1" customHeight="1" spans="1:17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/>
      <c r="Q9" s="160"/>
    </row>
    <row r="10" s="119" customFormat="1" ht="29.1" customHeight="1" spans="1:17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0"/>
      <c r="J10" s="130" t="s">
        <v>177</v>
      </c>
      <c r="K10" s="160" t="s">
        <v>269</v>
      </c>
      <c r="L10" s="160" t="s">
        <v>269</v>
      </c>
      <c r="M10" s="160" t="s">
        <v>269</v>
      </c>
      <c r="N10" s="161" t="s">
        <v>176</v>
      </c>
      <c r="O10" s="160" t="s">
        <v>269</v>
      </c>
      <c r="P10" s="160"/>
      <c r="Q10" s="138"/>
    </row>
    <row r="11" s="119" customFormat="1" ht="29.1" customHeight="1" spans="1:17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1" t="s">
        <v>343</v>
      </c>
      <c r="O11" s="160" t="s">
        <v>269</v>
      </c>
      <c r="P11" s="138"/>
      <c r="Q11" s="138"/>
    </row>
    <row r="12" s="119" customFormat="1" ht="29.1" customHeight="1" spans="1:17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0" t="s">
        <v>269</v>
      </c>
      <c r="O12" s="160" t="s">
        <v>269</v>
      </c>
      <c r="P12" s="160"/>
      <c r="Q12" s="138"/>
    </row>
    <row r="13" s="119" customFormat="1" ht="29.1" customHeight="1" spans="1:17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0" t="s">
        <v>269</v>
      </c>
      <c r="O13" s="160" t="s">
        <v>269</v>
      </c>
      <c r="P13" s="160"/>
      <c r="Q13" s="138"/>
    </row>
    <row r="14" s="119" customFormat="1" ht="29.1" customHeight="1" spans="1:17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0" t="s">
        <v>269</v>
      </c>
      <c r="O14" s="161" t="s">
        <v>279</v>
      </c>
      <c r="P14" s="138"/>
      <c r="Q14" s="138"/>
    </row>
    <row r="15" s="119" customFormat="1" ht="29.1" customHeight="1" spans="1:17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/>
      <c r="Q15" s="138"/>
    </row>
    <row r="16" s="119" customFormat="1" ht="29.1" customHeight="1" spans="1:17">
      <c r="A16" s="250" t="s">
        <v>192</v>
      </c>
      <c r="B16" s="133">
        <f>D16-0.5</f>
        <v>13.5</v>
      </c>
      <c r="C16" s="133">
        <f t="shared" ref="C16:H16" si="6">B16</f>
        <v>13.5</v>
      </c>
      <c r="D16" s="251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/>
      <c r="Q16" s="138"/>
    </row>
    <row r="17" s="119" customFormat="1" ht="29.1" customHeight="1" spans="1:17">
      <c r="A17" s="250" t="s">
        <v>195</v>
      </c>
      <c r="B17" s="133">
        <f>D17-0.5</f>
        <v>15.5</v>
      </c>
      <c r="C17" s="133">
        <f t="shared" ref="C17:H17" si="7">B17</f>
        <v>15.5</v>
      </c>
      <c r="D17" s="251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0"/>
      <c r="J17" s="130" t="s">
        <v>195</v>
      </c>
      <c r="K17" s="160" t="s">
        <v>269</v>
      </c>
      <c r="L17" s="138" t="s">
        <v>167</v>
      </c>
      <c r="M17" s="161" t="s">
        <v>343</v>
      </c>
      <c r="N17" s="160" t="s">
        <v>269</v>
      </c>
      <c r="O17" s="160" t="s">
        <v>269</v>
      </c>
      <c r="P17" s="160"/>
      <c r="Q17" s="138"/>
    </row>
    <row r="18" s="119" customFormat="1" ht="29.1" customHeight="1" spans="1:17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0"/>
      <c r="J18" s="130" t="s">
        <v>281</v>
      </c>
      <c r="K18" s="160" t="s">
        <v>269</v>
      </c>
      <c r="L18" s="160" t="s">
        <v>269</v>
      </c>
      <c r="M18" s="160" t="s">
        <v>269</v>
      </c>
      <c r="N18" s="161" t="s">
        <v>282</v>
      </c>
      <c r="O18" s="160" t="s">
        <v>269</v>
      </c>
      <c r="P18" s="160"/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345</v>
      </c>
      <c r="K25" s="163"/>
      <c r="L25" s="163" t="s">
        <v>284</v>
      </c>
      <c r="M25" s="163"/>
      <c r="N25" s="163" t="s">
        <v>202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351</v>
      </c>
      <c r="F2" s="174" t="s">
        <v>286</v>
      </c>
      <c r="G2" s="175" t="s">
        <v>352</v>
      </c>
      <c r="H2" s="175"/>
      <c r="I2" s="207" t="s">
        <v>57</v>
      </c>
      <c r="J2" s="175" t="s">
        <v>353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288</v>
      </c>
      <c r="E3" s="180" t="s">
        <v>354</v>
      </c>
      <c r="F3" s="181"/>
      <c r="G3" s="181"/>
      <c r="H3" s="182" t="s">
        <v>290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291</v>
      </c>
      <c r="E4" s="186" t="s">
        <v>355</v>
      </c>
      <c r="F4" s="186"/>
      <c r="G4" s="186"/>
      <c r="H4" s="185" t="s">
        <v>293</v>
      </c>
      <c r="I4" s="185"/>
      <c r="J4" s="200" t="s">
        <v>66</v>
      </c>
      <c r="K4" s="233" t="s">
        <v>67</v>
      </c>
    </row>
    <row r="5" s="166" customFormat="1" spans="1:11">
      <c r="A5" s="183" t="s">
        <v>294</v>
      </c>
      <c r="B5" s="187">
        <v>1</v>
      </c>
      <c r="C5" s="187"/>
      <c r="D5" s="179" t="s">
        <v>295</v>
      </c>
      <c r="E5" s="179" t="s">
        <v>296</v>
      </c>
      <c r="F5" s="179" t="s">
        <v>297</v>
      </c>
      <c r="G5" s="179" t="s">
        <v>298</v>
      </c>
      <c r="H5" s="185" t="s">
        <v>299</v>
      </c>
      <c r="I5" s="185"/>
      <c r="J5" s="200" t="s">
        <v>66</v>
      </c>
      <c r="K5" s="233" t="s">
        <v>67</v>
      </c>
    </row>
    <row r="6" s="166" customFormat="1" ht="15" spans="1:11">
      <c r="A6" s="188" t="s">
        <v>300</v>
      </c>
      <c r="B6" s="189">
        <v>80</v>
      </c>
      <c r="C6" s="189"/>
      <c r="D6" s="190" t="s">
        <v>301</v>
      </c>
      <c r="E6" s="191"/>
      <c r="F6" s="192">
        <v>803</v>
      </c>
      <c r="G6" s="190"/>
      <c r="H6" s="193" t="s">
        <v>302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303</v>
      </c>
      <c r="B8" s="174" t="s">
        <v>304</v>
      </c>
      <c r="C8" s="174" t="s">
        <v>305</v>
      </c>
      <c r="D8" s="174" t="s">
        <v>306</v>
      </c>
      <c r="E8" s="174" t="s">
        <v>307</v>
      </c>
      <c r="F8" s="174" t="s">
        <v>308</v>
      </c>
      <c r="G8" s="198" t="s">
        <v>356</v>
      </c>
      <c r="H8" s="199"/>
      <c r="I8" s="199"/>
      <c r="J8" s="199"/>
      <c r="K8" s="235"/>
    </row>
    <row r="9" s="166" customFormat="1" spans="1:11">
      <c r="A9" s="183" t="s">
        <v>310</v>
      </c>
      <c r="B9" s="185"/>
      <c r="C9" s="200" t="s">
        <v>66</v>
      </c>
      <c r="D9" s="200" t="s">
        <v>67</v>
      </c>
      <c r="E9" s="179" t="s">
        <v>311</v>
      </c>
      <c r="F9" s="201" t="s">
        <v>312</v>
      </c>
      <c r="G9" s="202"/>
      <c r="H9" s="203"/>
      <c r="I9" s="203"/>
      <c r="J9" s="203"/>
      <c r="K9" s="236"/>
    </row>
    <row r="10" s="166" customFormat="1" spans="1:11">
      <c r="A10" s="183" t="s">
        <v>313</v>
      </c>
      <c r="B10" s="185"/>
      <c r="C10" s="200" t="s">
        <v>66</v>
      </c>
      <c r="D10" s="200" t="s">
        <v>67</v>
      </c>
      <c r="E10" s="179" t="s">
        <v>314</v>
      </c>
      <c r="F10" s="201" t="s">
        <v>315</v>
      </c>
      <c r="G10" s="202" t="s">
        <v>316</v>
      </c>
      <c r="H10" s="203"/>
      <c r="I10" s="203"/>
      <c r="J10" s="203"/>
      <c r="K10" s="236"/>
    </row>
    <row r="11" s="166" customFormat="1" spans="1:11">
      <c r="A11" s="204" t="s">
        <v>208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318</v>
      </c>
      <c r="J13" s="200" t="s">
        <v>84</v>
      </c>
      <c r="K13" s="233" t="s">
        <v>85</v>
      </c>
    </row>
    <row r="14" s="166" customFormat="1" ht="15" spans="1:11">
      <c r="A14" s="188" t="s">
        <v>319</v>
      </c>
      <c r="B14" s="192" t="s">
        <v>84</v>
      </c>
      <c r="C14" s="192" t="s">
        <v>85</v>
      </c>
      <c r="D14" s="191"/>
      <c r="E14" s="190" t="s">
        <v>320</v>
      </c>
      <c r="F14" s="192" t="s">
        <v>84</v>
      </c>
      <c r="G14" s="192" t="s">
        <v>85</v>
      </c>
      <c r="H14" s="192"/>
      <c r="I14" s="190" t="s">
        <v>321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357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358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359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360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125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328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329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361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332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333</v>
      </c>
      <c r="B40" s="185"/>
      <c r="C40" s="185"/>
      <c r="D40" s="182" t="s">
        <v>334</v>
      </c>
      <c r="E40" s="182"/>
      <c r="F40" s="226" t="s">
        <v>335</v>
      </c>
      <c r="G40" s="227"/>
      <c r="H40" s="185" t="s">
        <v>336</v>
      </c>
      <c r="I40" s="185"/>
      <c r="J40" s="185" t="s">
        <v>337</v>
      </c>
      <c r="K40" s="239"/>
    </row>
    <row r="41" s="166" customFormat="1" ht="18.75" customHeight="1" spans="1:13">
      <c r="A41" s="183" t="s">
        <v>198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137</v>
      </c>
      <c r="B44" s="228" t="s">
        <v>338</v>
      </c>
      <c r="C44" s="228"/>
      <c r="D44" s="190" t="s">
        <v>339</v>
      </c>
      <c r="E44" s="191" t="s">
        <v>140</v>
      </c>
      <c r="F44" s="190" t="s">
        <v>141</v>
      </c>
      <c r="G44" s="229">
        <v>11.24</v>
      </c>
      <c r="H44" s="230" t="s">
        <v>142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2" workbookViewId="0">
      <selection activeCell="A2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351</v>
      </c>
      <c r="C2" s="124"/>
      <c r="D2" s="125" t="s">
        <v>68</v>
      </c>
      <c r="E2" s="124" t="s">
        <v>362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128" t="s">
        <v>363</v>
      </c>
      <c r="C5" s="129" t="s">
        <v>364</v>
      </c>
      <c r="D5" s="129" t="s">
        <v>365</v>
      </c>
      <c r="E5" s="129" t="s">
        <v>366</v>
      </c>
      <c r="F5" s="129" t="s">
        <v>367</v>
      </c>
      <c r="G5" s="129" t="s">
        <v>368</v>
      </c>
      <c r="H5" s="130"/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130" t="s">
        <v>268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268</v>
      </c>
      <c r="K6" s="159">
        <f t="shared" ref="K6:O6" si="1">-0.5-1</f>
        <v>-1.5</v>
      </c>
      <c r="L6" s="160" t="s">
        <v>269</v>
      </c>
      <c r="M6" s="160" t="s">
        <v>184</v>
      </c>
      <c r="N6" s="159">
        <f t="shared" si="1"/>
        <v>-1.5</v>
      </c>
      <c r="O6" s="159">
        <f t="shared" si="1"/>
        <v>-1.5</v>
      </c>
      <c r="P6" s="160" t="s">
        <v>184</v>
      </c>
      <c r="Q6" s="160"/>
    </row>
    <row r="7" s="119" customFormat="1" ht="29.1" customHeight="1" spans="1:17">
      <c r="A7" s="130" t="s">
        <v>166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166</v>
      </c>
      <c r="K7" s="159" t="s">
        <v>176</v>
      </c>
      <c r="L7" s="160" t="s">
        <v>269</v>
      </c>
      <c r="M7" s="160" t="s">
        <v>269</v>
      </c>
      <c r="N7" s="159" t="s">
        <v>176</v>
      </c>
      <c r="O7" s="159" t="s">
        <v>176</v>
      </c>
      <c r="P7" s="160" t="s">
        <v>269</v>
      </c>
      <c r="Q7" s="160"/>
    </row>
    <row r="8" s="119" customFormat="1" ht="29.1" customHeight="1" spans="1:17">
      <c r="A8" s="130" t="s">
        <v>169</v>
      </c>
      <c r="B8" s="131">
        <f>C8-4</f>
        <v>76</v>
      </c>
      <c r="C8" s="131">
        <f>D8-4</f>
        <v>80</v>
      </c>
      <c r="D8" s="132" t="s">
        <v>369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169</v>
      </c>
      <c r="K8" s="161" t="s">
        <v>270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 t="s">
        <v>176</v>
      </c>
      <c r="Q8" s="138"/>
    </row>
    <row r="9" s="119" customFormat="1" ht="29.1" customHeight="1" spans="1:17">
      <c r="A9" s="130" t="s">
        <v>173</v>
      </c>
      <c r="B9" s="131">
        <f>C9-4</f>
        <v>94</v>
      </c>
      <c r="C9" s="131">
        <f>D9-4</f>
        <v>98</v>
      </c>
      <c r="D9" s="132" t="s">
        <v>370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 t="s">
        <v>271</v>
      </c>
      <c r="Q9" s="160"/>
    </row>
    <row r="10" s="119" customFormat="1" ht="29.1" customHeight="1" spans="1:17">
      <c r="A10" s="130" t="s">
        <v>177</v>
      </c>
      <c r="B10" s="131">
        <f>C10-3.6</f>
        <v>100.8</v>
      </c>
      <c r="C10" s="131">
        <f>D10-3.6</f>
        <v>104.4</v>
      </c>
      <c r="D10" s="132" t="s">
        <v>371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177</v>
      </c>
      <c r="K10" s="161" t="s">
        <v>270</v>
      </c>
      <c r="L10" s="160" t="s">
        <v>269</v>
      </c>
      <c r="M10" s="160" t="s">
        <v>272</v>
      </c>
      <c r="N10" s="161" t="s">
        <v>270</v>
      </c>
      <c r="O10" s="161" t="s">
        <v>270</v>
      </c>
      <c r="P10" s="160" t="s">
        <v>272</v>
      </c>
      <c r="Q10" s="138"/>
    </row>
    <row r="11" s="119" customFormat="1" ht="29.1" customHeight="1" spans="1:17">
      <c r="A11" s="134" t="s">
        <v>180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1" t="s">
        <v>372</v>
      </c>
      <c r="O11" s="160" t="s">
        <v>269</v>
      </c>
      <c r="P11" s="138" t="s">
        <v>167</v>
      </c>
      <c r="Q11" s="138"/>
    </row>
    <row r="12" s="119" customFormat="1" ht="29.1" customHeight="1" spans="1:17">
      <c r="A12" s="134" t="s">
        <v>183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1" t="s">
        <v>373</v>
      </c>
      <c r="O12" s="160" t="s">
        <v>269</v>
      </c>
      <c r="P12" s="160" t="s">
        <v>269</v>
      </c>
      <c r="Q12" s="138"/>
    </row>
    <row r="13" s="119" customFormat="1" ht="29.1" customHeight="1" spans="1:17">
      <c r="A13" s="130" t="s">
        <v>273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 t="s">
        <v>269</v>
      </c>
      <c r="Q13" s="138"/>
    </row>
    <row r="14" s="119" customFormat="1" ht="29.1" customHeight="1" spans="1:17">
      <c r="A14" s="130" t="s">
        <v>188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1" t="s">
        <v>374</v>
      </c>
      <c r="O14" s="161" t="s">
        <v>270</v>
      </c>
      <c r="P14" s="138" t="s">
        <v>275</v>
      </c>
      <c r="Q14" s="138"/>
    </row>
    <row r="15" s="119" customFormat="1" ht="29.1" customHeight="1" spans="1:17">
      <c r="A15" s="130" t="s">
        <v>189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 t="s">
        <v>269</v>
      </c>
      <c r="Q15" s="138"/>
    </row>
    <row r="16" s="119" customFormat="1" ht="29.1" customHeight="1" spans="1:17">
      <c r="A16" s="130" t="s">
        <v>276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 t="s">
        <v>269</v>
      </c>
      <c r="Q16" s="138"/>
    </row>
    <row r="17" s="119" customFormat="1" ht="29.1" customHeight="1" spans="1:17">
      <c r="A17" s="130" t="s">
        <v>195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195</v>
      </c>
      <c r="K17" s="138" t="s">
        <v>275</v>
      </c>
      <c r="L17" s="138" t="s">
        <v>278</v>
      </c>
      <c r="M17" s="138" t="s">
        <v>279</v>
      </c>
      <c r="N17" s="161" t="s">
        <v>280</v>
      </c>
      <c r="O17" s="160" t="s">
        <v>269</v>
      </c>
      <c r="P17" s="160" t="s">
        <v>269</v>
      </c>
      <c r="Q17" s="138"/>
    </row>
    <row r="18" s="119" customFormat="1" ht="29.1" customHeight="1" spans="1:17">
      <c r="A18" s="130" t="s">
        <v>281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281</v>
      </c>
      <c r="K18" s="160" t="s">
        <v>269</v>
      </c>
      <c r="L18" s="138" t="s">
        <v>184</v>
      </c>
      <c r="M18" s="138" t="s">
        <v>184</v>
      </c>
      <c r="N18" s="161" t="s">
        <v>282</v>
      </c>
      <c r="O18" s="160" t="s">
        <v>269</v>
      </c>
      <c r="P18" s="160" t="s">
        <v>269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375</v>
      </c>
      <c r="K25" s="163"/>
      <c r="L25" s="163" t="s">
        <v>284</v>
      </c>
      <c r="M25" s="163"/>
      <c r="N25" s="163" t="s">
        <v>376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C24" sqref="C24:C25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378</v>
      </c>
      <c r="B2" s="62" t="s">
        <v>379</v>
      </c>
      <c r="C2" s="62" t="s">
        <v>380</v>
      </c>
      <c r="D2" s="62" t="s">
        <v>381</v>
      </c>
      <c r="E2" s="62" t="s">
        <v>382</v>
      </c>
      <c r="F2" s="62" t="s">
        <v>383</v>
      </c>
      <c r="G2" s="62" t="s">
        <v>384</v>
      </c>
      <c r="H2" s="62" t="s">
        <v>385</v>
      </c>
      <c r="I2" s="67" t="s">
        <v>386</v>
      </c>
      <c r="J2" s="67" t="s">
        <v>387</v>
      </c>
      <c r="K2" s="67" t="s">
        <v>388</v>
      </c>
      <c r="L2" s="67" t="s">
        <v>389</v>
      </c>
      <c r="M2" s="67" t="s">
        <v>390</v>
      </c>
      <c r="N2" s="62" t="s">
        <v>391</v>
      </c>
      <c r="O2" s="62" t="s">
        <v>392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393</v>
      </c>
      <c r="J3" s="67" t="s">
        <v>393</v>
      </c>
      <c r="K3" s="67" t="s">
        <v>393</v>
      </c>
      <c r="L3" s="67" t="s">
        <v>393</v>
      </c>
      <c r="M3" s="67" t="s">
        <v>393</v>
      </c>
      <c r="N3" s="65"/>
      <c r="O3" s="65"/>
    </row>
    <row r="4" s="56" customFormat="1" spans="1:15">
      <c r="A4" s="104">
        <v>1</v>
      </c>
      <c r="B4" s="105" t="s">
        <v>394</v>
      </c>
      <c r="C4" s="78" t="s">
        <v>395</v>
      </c>
      <c r="D4" s="104" t="s">
        <v>396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397</v>
      </c>
    </row>
    <row r="5" s="56" customFormat="1" spans="1:15">
      <c r="A5" s="104">
        <v>2</v>
      </c>
      <c r="B5" s="105" t="s">
        <v>398</v>
      </c>
      <c r="C5" s="78" t="s">
        <v>395</v>
      </c>
      <c r="D5" s="104" t="s">
        <v>399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397</v>
      </c>
    </row>
    <row r="6" s="56" customFormat="1" spans="1:15">
      <c r="A6" s="104">
        <v>3</v>
      </c>
      <c r="B6" s="105" t="s">
        <v>400</v>
      </c>
      <c r="C6" s="78" t="s">
        <v>395</v>
      </c>
      <c r="D6" s="104" t="s">
        <v>120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397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401</v>
      </c>
      <c r="B20" s="86"/>
      <c r="C20" s="86"/>
      <c r="D20" s="87"/>
      <c r="E20" s="88"/>
      <c r="F20" s="90"/>
      <c r="G20" s="90"/>
      <c r="H20" s="90"/>
      <c r="I20" s="89"/>
      <c r="J20" s="85" t="s">
        <v>402</v>
      </c>
      <c r="K20" s="86"/>
      <c r="L20" s="86"/>
      <c r="M20" s="87"/>
      <c r="N20" s="86"/>
      <c r="O20" s="100"/>
    </row>
    <row r="21" s="60" customFormat="1" ht="16.5" spans="1:15">
      <c r="A21" s="91" t="s">
        <v>403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G25" sqref="G25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404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378</v>
      </c>
      <c r="B2" s="62" t="s">
        <v>383</v>
      </c>
      <c r="C2" s="102" t="s">
        <v>379</v>
      </c>
      <c r="D2" s="62" t="s">
        <v>380</v>
      </c>
      <c r="E2" s="62" t="s">
        <v>381</v>
      </c>
      <c r="F2" s="62" t="s">
        <v>382</v>
      </c>
      <c r="G2" s="63" t="s">
        <v>405</v>
      </c>
      <c r="H2" s="93"/>
      <c r="I2" s="63" t="s">
        <v>406</v>
      </c>
      <c r="J2" s="93"/>
      <c r="K2" s="111" t="s">
        <v>407</v>
      </c>
      <c r="L2" s="112" t="s">
        <v>408</v>
      </c>
      <c r="M2" s="113" t="s">
        <v>409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410</v>
      </c>
      <c r="H3" s="67" t="s">
        <v>411</v>
      </c>
      <c r="I3" s="67" t="s">
        <v>410</v>
      </c>
      <c r="J3" s="67" t="s">
        <v>411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412</v>
      </c>
      <c r="D4" s="78" t="s">
        <v>395</v>
      </c>
      <c r="E4" s="104" t="s">
        <v>119</v>
      </c>
      <c r="F4" s="104" t="s">
        <v>63</v>
      </c>
      <c r="G4" s="78" t="s">
        <v>54</v>
      </c>
      <c r="H4" s="106">
        <v>0.02</v>
      </c>
      <c r="I4" s="106"/>
      <c r="J4" s="106"/>
      <c r="K4" s="106"/>
      <c r="L4" s="78"/>
      <c r="M4" s="78" t="s">
        <v>397</v>
      </c>
    </row>
    <row r="5" s="56" customFormat="1" spans="1:13">
      <c r="A5" s="104"/>
      <c r="B5" s="105" t="s">
        <v>54</v>
      </c>
      <c r="C5" s="105" t="s">
        <v>413</v>
      </c>
      <c r="D5" s="78" t="s">
        <v>395</v>
      </c>
      <c r="E5" s="104" t="s">
        <v>119</v>
      </c>
      <c r="F5" s="104" t="s">
        <v>63</v>
      </c>
      <c r="G5" s="78" t="s">
        <v>54</v>
      </c>
      <c r="H5" s="106">
        <v>0.02</v>
      </c>
      <c r="I5" s="106"/>
      <c r="J5" s="106"/>
      <c r="K5" s="106"/>
      <c r="L5" s="78"/>
      <c r="M5" s="78" t="s">
        <v>397</v>
      </c>
    </row>
    <row r="6" s="56" customFormat="1" spans="1:13">
      <c r="A6" s="104"/>
      <c r="B6" s="105" t="s">
        <v>54</v>
      </c>
      <c r="C6" s="105" t="s">
        <v>400</v>
      </c>
      <c r="D6" s="78" t="s">
        <v>395</v>
      </c>
      <c r="E6" s="104" t="s">
        <v>120</v>
      </c>
      <c r="F6" s="104" t="s">
        <v>63</v>
      </c>
      <c r="G6" s="78" t="s">
        <v>54</v>
      </c>
      <c r="H6" s="106">
        <v>0.02</v>
      </c>
      <c r="I6" s="106"/>
      <c r="J6" s="106"/>
      <c r="K6" s="106"/>
      <c r="L6" s="78"/>
      <c r="M6" s="78" t="s">
        <v>397</v>
      </c>
    </row>
    <row r="7" s="56" customFormat="1" spans="1:13">
      <c r="A7" s="104"/>
      <c r="B7" s="105"/>
      <c r="C7" s="105"/>
      <c r="D7" s="78"/>
      <c r="E7" s="104"/>
      <c r="F7" s="104"/>
      <c r="G7" s="107"/>
      <c r="H7" s="106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7"/>
      <c r="H8" s="106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7"/>
      <c r="H9" s="106"/>
      <c r="I9" s="106"/>
      <c r="J9" s="106"/>
      <c r="K9" s="106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7"/>
      <c r="H10" s="106"/>
      <c r="I10" s="106"/>
      <c r="J10" s="106"/>
      <c r="K10" s="106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7"/>
      <c r="H11" s="106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7"/>
      <c r="H12" s="106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7"/>
      <c r="H13" s="106"/>
      <c r="I13" s="106"/>
      <c r="J13" s="106"/>
      <c r="K13" s="106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7"/>
      <c r="H14" s="106"/>
      <c r="I14" s="106"/>
      <c r="J14" s="106"/>
      <c r="K14" s="106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7"/>
      <c r="H15" s="106"/>
      <c r="I15" s="106"/>
      <c r="J15" s="106"/>
      <c r="K15" s="106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7"/>
      <c r="H16" s="106"/>
      <c r="I16" s="106"/>
      <c r="J16" s="106"/>
      <c r="K16" s="106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7"/>
      <c r="H17" s="106"/>
      <c r="I17" s="106"/>
      <c r="J17" s="106"/>
      <c r="K17" s="106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414</v>
      </c>
      <c r="B20" s="86"/>
      <c r="C20" s="86"/>
      <c r="D20" s="86"/>
      <c r="E20" s="87"/>
      <c r="F20" s="88"/>
      <c r="G20" s="89"/>
      <c r="H20" s="85" t="s">
        <v>402</v>
      </c>
      <c r="I20" s="86"/>
      <c r="J20" s="86"/>
      <c r="K20" s="87"/>
      <c r="L20" s="117"/>
      <c r="M20" s="100"/>
    </row>
    <row r="21" s="60" customFormat="1" ht="16.5" spans="1:13">
      <c r="A21" s="109" t="s">
        <v>415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5" workbookViewId="0">
      <selection activeCell="D32" sqref="D32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417</v>
      </c>
      <c r="B2" s="62" t="s">
        <v>383</v>
      </c>
      <c r="C2" s="62" t="s">
        <v>379</v>
      </c>
      <c r="D2" s="62" t="s">
        <v>380</v>
      </c>
      <c r="E2" s="62" t="s">
        <v>381</v>
      </c>
      <c r="F2" s="62" t="s">
        <v>382</v>
      </c>
      <c r="G2" s="63" t="s">
        <v>418</v>
      </c>
      <c r="H2" s="64"/>
      <c r="I2" s="93"/>
      <c r="J2" s="63" t="s">
        <v>419</v>
      </c>
      <c r="K2" s="64"/>
      <c r="L2" s="93"/>
      <c r="M2" s="63" t="s">
        <v>420</v>
      </c>
      <c r="N2" s="64"/>
      <c r="O2" s="93"/>
      <c r="P2" s="63" t="s">
        <v>421</v>
      </c>
      <c r="Q2" s="64"/>
      <c r="R2" s="93"/>
      <c r="S2" s="64" t="s">
        <v>422</v>
      </c>
      <c r="T2" s="64"/>
      <c r="U2" s="93"/>
      <c r="V2" s="96" t="s">
        <v>423</v>
      </c>
      <c r="W2" s="96" t="s">
        <v>392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424</v>
      </c>
      <c r="H3" s="67" t="s">
        <v>68</v>
      </c>
      <c r="I3" s="67" t="s">
        <v>383</v>
      </c>
      <c r="J3" s="67" t="s">
        <v>424</v>
      </c>
      <c r="K3" s="67" t="s">
        <v>68</v>
      </c>
      <c r="L3" s="67" t="s">
        <v>383</v>
      </c>
      <c r="M3" s="67" t="s">
        <v>424</v>
      </c>
      <c r="N3" s="67" t="s">
        <v>68</v>
      </c>
      <c r="O3" s="67" t="s">
        <v>383</v>
      </c>
      <c r="P3" s="67" t="s">
        <v>424</v>
      </c>
      <c r="Q3" s="67" t="s">
        <v>68</v>
      </c>
      <c r="R3" s="67" t="s">
        <v>383</v>
      </c>
      <c r="S3" s="67" t="s">
        <v>424</v>
      </c>
      <c r="T3" s="67" t="s">
        <v>68</v>
      </c>
      <c r="U3" s="67" t="s">
        <v>383</v>
      </c>
      <c r="V3" s="97"/>
      <c r="W3" s="97"/>
    </row>
    <row r="4" s="56" customFormat="1" ht="29.25" spans="1:23">
      <c r="A4" s="68" t="s">
        <v>425</v>
      </c>
      <c r="B4" s="68" t="s">
        <v>426</v>
      </c>
      <c r="C4" s="69" t="s">
        <v>412</v>
      </c>
      <c r="D4" s="70" t="s">
        <v>395</v>
      </c>
      <c r="E4" s="68" t="s">
        <v>119</v>
      </c>
      <c r="F4" s="68" t="s">
        <v>63</v>
      </c>
      <c r="G4" s="71"/>
      <c r="H4" s="71" t="s">
        <v>427</v>
      </c>
      <c r="I4" s="71" t="s">
        <v>54</v>
      </c>
      <c r="J4" s="71"/>
      <c r="K4" s="94" t="s">
        <v>428</v>
      </c>
      <c r="L4" s="71" t="s">
        <v>54</v>
      </c>
      <c r="N4" s="95" t="s">
        <v>429</v>
      </c>
      <c r="O4" s="71" t="s">
        <v>54</v>
      </c>
      <c r="P4" s="71"/>
      <c r="Q4" s="95" t="s">
        <v>430</v>
      </c>
      <c r="R4" s="71" t="s">
        <v>431</v>
      </c>
      <c r="S4" s="71"/>
      <c r="T4" s="95"/>
      <c r="U4" s="71"/>
      <c r="V4" s="68" t="s">
        <v>432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433</v>
      </c>
      <c r="H5" s="64"/>
      <c r="I5" s="93"/>
      <c r="J5" s="63" t="s">
        <v>434</v>
      </c>
      <c r="K5" s="64"/>
      <c r="L5" s="93"/>
      <c r="M5" s="63" t="s">
        <v>435</v>
      </c>
      <c r="N5" s="64"/>
      <c r="O5" s="93"/>
      <c r="P5" s="63" t="s">
        <v>436</v>
      </c>
      <c r="Q5" s="64"/>
      <c r="R5" s="93"/>
      <c r="S5" s="64" t="s">
        <v>437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424</v>
      </c>
      <c r="H6" s="67" t="s">
        <v>68</v>
      </c>
      <c r="I6" s="67" t="s">
        <v>383</v>
      </c>
      <c r="J6" s="67" t="s">
        <v>424</v>
      </c>
      <c r="K6" s="67" t="s">
        <v>68</v>
      </c>
      <c r="L6" s="67" t="s">
        <v>383</v>
      </c>
      <c r="M6" s="67" t="s">
        <v>424</v>
      </c>
      <c r="N6" s="67" t="s">
        <v>68</v>
      </c>
      <c r="O6" s="67" t="s">
        <v>383</v>
      </c>
      <c r="P6" s="67" t="s">
        <v>424</v>
      </c>
      <c r="Q6" s="67" t="s">
        <v>68</v>
      </c>
      <c r="R6" s="67" t="s">
        <v>383</v>
      </c>
      <c r="S6" s="67" t="s">
        <v>424</v>
      </c>
      <c r="T6" s="67" t="s">
        <v>68</v>
      </c>
      <c r="U6" s="67" t="s">
        <v>383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438</v>
      </c>
      <c r="H8" s="64"/>
      <c r="I8" s="93"/>
      <c r="J8" s="63" t="s">
        <v>439</v>
      </c>
      <c r="K8" s="64"/>
      <c r="L8" s="93"/>
      <c r="M8" s="63" t="s">
        <v>440</v>
      </c>
      <c r="N8" s="64"/>
      <c r="O8" s="93"/>
      <c r="P8" s="63" t="s">
        <v>441</v>
      </c>
      <c r="Q8" s="64"/>
      <c r="R8" s="93"/>
      <c r="S8" s="64" t="s">
        <v>442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424</v>
      </c>
      <c r="H9" s="67" t="s">
        <v>68</v>
      </c>
      <c r="I9" s="67" t="s">
        <v>383</v>
      </c>
      <c r="J9" s="67" t="s">
        <v>424</v>
      </c>
      <c r="K9" s="67" t="s">
        <v>68</v>
      </c>
      <c r="L9" s="67" t="s">
        <v>383</v>
      </c>
      <c r="M9" s="67" t="s">
        <v>424</v>
      </c>
      <c r="N9" s="67" t="s">
        <v>68</v>
      </c>
      <c r="O9" s="67" t="s">
        <v>383</v>
      </c>
      <c r="P9" s="67" t="s">
        <v>424</v>
      </c>
      <c r="Q9" s="67" t="s">
        <v>68</v>
      </c>
      <c r="R9" s="67" t="s">
        <v>383</v>
      </c>
      <c r="S9" s="67" t="s">
        <v>424</v>
      </c>
      <c r="T9" s="67" t="s">
        <v>68</v>
      </c>
      <c r="U9" s="67" t="s">
        <v>383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438</v>
      </c>
      <c r="H11" s="64"/>
      <c r="I11" s="93"/>
      <c r="J11" s="63" t="s">
        <v>439</v>
      </c>
      <c r="K11" s="64"/>
      <c r="L11" s="93"/>
      <c r="M11" s="63" t="s">
        <v>440</v>
      </c>
      <c r="N11" s="64"/>
      <c r="O11" s="93"/>
      <c r="P11" s="63" t="s">
        <v>441</v>
      </c>
      <c r="Q11" s="64"/>
      <c r="R11" s="93"/>
      <c r="S11" s="64" t="s">
        <v>442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424</v>
      </c>
      <c r="H12" s="67" t="s">
        <v>68</v>
      </c>
      <c r="I12" s="67" t="s">
        <v>383</v>
      </c>
      <c r="J12" s="67" t="s">
        <v>424</v>
      </c>
      <c r="K12" s="67" t="s">
        <v>68</v>
      </c>
      <c r="L12" s="67" t="s">
        <v>383</v>
      </c>
      <c r="M12" s="67" t="s">
        <v>424</v>
      </c>
      <c r="N12" s="67" t="s">
        <v>68</v>
      </c>
      <c r="O12" s="67" t="s">
        <v>383</v>
      </c>
      <c r="P12" s="67" t="s">
        <v>424</v>
      </c>
      <c r="Q12" s="67" t="s">
        <v>68</v>
      </c>
      <c r="R12" s="67" t="s">
        <v>383</v>
      </c>
      <c r="S12" s="67" t="s">
        <v>424</v>
      </c>
      <c r="T12" s="67" t="s">
        <v>68</v>
      </c>
      <c r="U12" s="67" t="s">
        <v>383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9.25" spans="1:23">
      <c r="A14" s="68" t="s">
        <v>443</v>
      </c>
      <c r="B14" s="68" t="s">
        <v>426</v>
      </c>
      <c r="C14" s="69" t="s">
        <v>400</v>
      </c>
      <c r="D14" s="70" t="s">
        <v>395</v>
      </c>
      <c r="E14" s="68" t="s">
        <v>120</v>
      </c>
      <c r="F14" s="68" t="s">
        <v>63</v>
      </c>
      <c r="G14" s="71"/>
      <c r="H14" s="71" t="s">
        <v>427</v>
      </c>
      <c r="I14" s="71" t="s">
        <v>54</v>
      </c>
      <c r="J14" s="71"/>
      <c r="K14" s="94" t="s">
        <v>428</v>
      </c>
      <c r="L14" s="71" t="s">
        <v>54</v>
      </c>
      <c r="N14" s="95" t="s">
        <v>429</v>
      </c>
      <c r="O14" s="71" t="s">
        <v>54</v>
      </c>
      <c r="P14" s="71"/>
      <c r="Q14" s="95" t="s">
        <v>430</v>
      </c>
      <c r="R14" s="71" t="s">
        <v>431</v>
      </c>
      <c r="S14" s="71"/>
      <c r="T14" s="95"/>
      <c r="U14" s="71"/>
      <c r="V14" s="68" t="s">
        <v>432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433</v>
      </c>
      <c r="H15" s="64"/>
      <c r="I15" s="93"/>
      <c r="J15" s="63" t="s">
        <v>434</v>
      </c>
      <c r="K15" s="64"/>
      <c r="L15" s="93"/>
      <c r="M15" s="63" t="s">
        <v>435</v>
      </c>
      <c r="N15" s="64"/>
      <c r="O15" s="93"/>
      <c r="P15" s="63" t="s">
        <v>436</v>
      </c>
      <c r="Q15" s="64"/>
      <c r="R15" s="93"/>
      <c r="S15" s="64" t="s">
        <v>437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424</v>
      </c>
      <c r="H16" s="67" t="s">
        <v>68</v>
      </c>
      <c r="I16" s="67" t="s">
        <v>383</v>
      </c>
      <c r="J16" s="67" t="s">
        <v>424</v>
      </c>
      <c r="K16" s="67" t="s">
        <v>68</v>
      </c>
      <c r="L16" s="67" t="s">
        <v>383</v>
      </c>
      <c r="M16" s="67" t="s">
        <v>424</v>
      </c>
      <c r="N16" s="67" t="s">
        <v>68</v>
      </c>
      <c r="O16" s="67" t="s">
        <v>383</v>
      </c>
      <c r="P16" s="67" t="s">
        <v>424</v>
      </c>
      <c r="Q16" s="67" t="s">
        <v>68</v>
      </c>
      <c r="R16" s="67" t="s">
        <v>383</v>
      </c>
      <c r="S16" s="67" t="s">
        <v>424</v>
      </c>
      <c r="T16" s="67" t="s">
        <v>68</v>
      </c>
      <c r="U16" s="67" t="s">
        <v>383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438</v>
      </c>
      <c r="H18" s="64"/>
      <c r="I18" s="93"/>
      <c r="J18" s="63" t="s">
        <v>439</v>
      </c>
      <c r="K18" s="64"/>
      <c r="L18" s="93"/>
      <c r="M18" s="63" t="s">
        <v>440</v>
      </c>
      <c r="N18" s="64"/>
      <c r="O18" s="93"/>
      <c r="P18" s="63" t="s">
        <v>441</v>
      </c>
      <c r="Q18" s="64"/>
      <c r="R18" s="93"/>
      <c r="S18" s="64" t="s">
        <v>442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424</v>
      </c>
      <c r="H19" s="67" t="s">
        <v>68</v>
      </c>
      <c r="I19" s="67" t="s">
        <v>383</v>
      </c>
      <c r="J19" s="67" t="s">
        <v>424</v>
      </c>
      <c r="K19" s="67" t="s">
        <v>68</v>
      </c>
      <c r="L19" s="67" t="s">
        <v>383</v>
      </c>
      <c r="M19" s="67" t="s">
        <v>424</v>
      </c>
      <c r="N19" s="67" t="s">
        <v>68</v>
      </c>
      <c r="O19" s="67" t="s">
        <v>383</v>
      </c>
      <c r="P19" s="67" t="s">
        <v>424</v>
      </c>
      <c r="Q19" s="67" t="s">
        <v>68</v>
      </c>
      <c r="R19" s="67" t="s">
        <v>383</v>
      </c>
      <c r="S19" s="67" t="s">
        <v>424</v>
      </c>
      <c r="T19" s="67" t="s">
        <v>68</v>
      </c>
      <c r="U19" s="67" t="s">
        <v>383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438</v>
      </c>
      <c r="H21" s="64"/>
      <c r="I21" s="93"/>
      <c r="J21" s="63" t="s">
        <v>439</v>
      </c>
      <c r="K21" s="64"/>
      <c r="L21" s="93"/>
      <c r="M21" s="63" t="s">
        <v>440</v>
      </c>
      <c r="N21" s="64"/>
      <c r="O21" s="93"/>
      <c r="P21" s="63" t="s">
        <v>441</v>
      </c>
      <c r="Q21" s="64"/>
      <c r="R21" s="93"/>
      <c r="S21" s="64" t="s">
        <v>442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424</v>
      </c>
      <c r="H22" s="67" t="s">
        <v>68</v>
      </c>
      <c r="I22" s="67" t="s">
        <v>383</v>
      </c>
      <c r="J22" s="67" t="s">
        <v>424</v>
      </c>
      <c r="K22" s="67" t="s">
        <v>68</v>
      </c>
      <c r="L22" s="67" t="s">
        <v>383</v>
      </c>
      <c r="M22" s="67" t="s">
        <v>424</v>
      </c>
      <c r="N22" s="67" t="s">
        <v>68</v>
      </c>
      <c r="O22" s="67" t="s">
        <v>383</v>
      </c>
      <c r="P22" s="67" t="s">
        <v>424</v>
      </c>
      <c r="Q22" s="67" t="s">
        <v>68</v>
      </c>
      <c r="R22" s="67" t="s">
        <v>383</v>
      </c>
      <c r="S22" s="67" t="s">
        <v>424</v>
      </c>
      <c r="T22" s="67" t="s">
        <v>68</v>
      </c>
      <c r="U22" s="67" t="s">
        <v>383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444</v>
      </c>
      <c r="B28" s="86"/>
      <c r="C28" s="86"/>
      <c r="D28" s="86"/>
      <c r="E28" s="87"/>
      <c r="F28" s="88"/>
      <c r="G28" s="89"/>
      <c r="H28" s="90"/>
      <c r="I28" s="90"/>
      <c r="J28" s="85" t="s">
        <v>402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445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447</v>
      </c>
      <c r="B2" s="39" t="s">
        <v>448</v>
      </c>
      <c r="C2" s="40" t="s">
        <v>424</v>
      </c>
      <c r="D2" s="40" t="s">
        <v>381</v>
      </c>
      <c r="E2" s="41" t="s">
        <v>382</v>
      </c>
      <c r="F2" s="41" t="s">
        <v>383</v>
      </c>
      <c r="G2" s="42" t="s">
        <v>449</v>
      </c>
      <c r="H2" s="42" t="s">
        <v>450</v>
      </c>
      <c r="I2" s="42" t="s">
        <v>451</v>
      </c>
      <c r="J2" s="42" t="s">
        <v>450</v>
      </c>
      <c r="K2" s="42" t="s">
        <v>452</v>
      </c>
      <c r="L2" s="42" t="s">
        <v>450</v>
      </c>
      <c r="M2" s="41" t="s">
        <v>423</v>
      </c>
      <c r="N2" s="41" t="s">
        <v>392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432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432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432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432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432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432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432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432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432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432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432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432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432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432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432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432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432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432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432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432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432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432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432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432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432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432</v>
      </c>
      <c r="N28" s="27"/>
    </row>
    <row r="29" s="2" customFormat="1" ht="18.75" spans="1:14">
      <c r="A29" s="11" t="s">
        <v>453</v>
      </c>
      <c r="B29" s="12"/>
      <c r="C29" s="12"/>
      <c r="D29" s="13"/>
      <c r="E29" s="14"/>
      <c r="F29" s="52"/>
      <c r="G29" s="36"/>
      <c r="H29" s="52"/>
      <c r="I29" s="11" t="s">
        <v>454</v>
      </c>
      <c r="J29" s="12"/>
      <c r="K29" s="12"/>
      <c r="L29" s="12"/>
      <c r="M29" s="12"/>
      <c r="N29" s="19"/>
    </row>
    <row r="30" ht="53" customHeight="1" spans="1:14">
      <c r="A30" s="15" t="s">
        <v>455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417</v>
      </c>
      <c r="B2" s="5" t="s">
        <v>383</v>
      </c>
      <c r="C2" s="23" t="s">
        <v>379</v>
      </c>
      <c r="D2" s="5" t="s">
        <v>380</v>
      </c>
      <c r="E2" s="5" t="s">
        <v>381</v>
      </c>
      <c r="F2" s="5" t="s">
        <v>382</v>
      </c>
      <c r="G2" s="4" t="s">
        <v>457</v>
      </c>
      <c r="H2" s="4" t="s">
        <v>458</v>
      </c>
      <c r="I2" s="4" t="s">
        <v>459</v>
      </c>
      <c r="J2" s="4" t="s">
        <v>460</v>
      </c>
      <c r="K2" s="5" t="s">
        <v>423</v>
      </c>
      <c r="L2" s="5" t="s">
        <v>392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453</v>
      </c>
      <c r="B11" s="12"/>
      <c r="C11" s="35"/>
      <c r="D11" s="12"/>
      <c r="E11" s="13"/>
      <c r="F11" s="14"/>
      <c r="G11" s="36"/>
      <c r="H11" s="11" t="s">
        <v>454</v>
      </c>
      <c r="I11" s="12"/>
      <c r="J11" s="12"/>
      <c r="K11" s="12"/>
      <c r="L11" s="19"/>
    </row>
    <row r="12" ht="69" customHeight="1" spans="1:12">
      <c r="A12" s="15" t="s">
        <v>461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462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378</v>
      </c>
      <c r="B2" s="5" t="s">
        <v>383</v>
      </c>
      <c r="C2" s="5" t="s">
        <v>424</v>
      </c>
      <c r="D2" s="5" t="s">
        <v>381</v>
      </c>
      <c r="E2" s="5" t="s">
        <v>382</v>
      </c>
      <c r="F2" s="4" t="s">
        <v>463</v>
      </c>
      <c r="G2" s="4" t="s">
        <v>406</v>
      </c>
      <c r="H2" s="6" t="s">
        <v>407</v>
      </c>
      <c r="I2" s="17" t="s">
        <v>409</v>
      </c>
    </row>
    <row r="3" s="1" customFormat="1" ht="16.5" spans="1:9">
      <c r="A3" s="4"/>
      <c r="B3" s="7"/>
      <c r="C3" s="7"/>
      <c r="D3" s="7"/>
      <c r="E3" s="7"/>
      <c r="F3" s="4" t="s">
        <v>464</v>
      </c>
      <c r="G3" s="4" t="s">
        <v>410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453</v>
      </c>
      <c r="B12" s="12"/>
      <c r="C12" s="12"/>
      <c r="D12" s="13"/>
      <c r="E12" s="14"/>
      <c r="F12" s="11" t="s">
        <v>454</v>
      </c>
      <c r="G12" s="12"/>
      <c r="H12" s="13"/>
      <c r="I12" s="19"/>
    </row>
    <row r="13" ht="16.5" spans="1:9">
      <c r="A13" s="15" t="s">
        <v>465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7" t="s">
        <v>35</v>
      </c>
      <c r="C2" s="448"/>
      <c r="D2" s="448"/>
      <c r="E2" s="448"/>
      <c r="F2" s="448"/>
      <c r="G2" s="448"/>
      <c r="H2" s="448"/>
      <c r="I2" s="462"/>
    </row>
    <row r="3" ht="27.95" customHeight="1" spans="2:9">
      <c r="B3" s="449"/>
      <c r="C3" s="450"/>
      <c r="D3" s="451" t="s">
        <v>36</v>
      </c>
      <c r="E3" s="452"/>
      <c r="F3" s="453" t="s">
        <v>37</v>
      </c>
      <c r="G3" s="454"/>
      <c r="H3" s="451" t="s">
        <v>38</v>
      </c>
      <c r="I3" s="463"/>
    </row>
    <row r="4" ht="27.95" customHeight="1" spans="2:9">
      <c r="B4" s="449" t="s">
        <v>39</v>
      </c>
      <c r="C4" s="450" t="s">
        <v>40</v>
      </c>
      <c r="D4" s="450" t="s">
        <v>41</v>
      </c>
      <c r="E4" s="450" t="s">
        <v>42</v>
      </c>
      <c r="F4" s="455" t="s">
        <v>41</v>
      </c>
      <c r="G4" s="455" t="s">
        <v>42</v>
      </c>
      <c r="H4" s="450" t="s">
        <v>41</v>
      </c>
      <c r="I4" s="464" t="s">
        <v>42</v>
      </c>
    </row>
    <row r="5" ht="27.95" customHeight="1" spans="2:9">
      <c r="B5" s="456" t="s">
        <v>43</v>
      </c>
      <c r="C5" s="9">
        <v>13</v>
      </c>
      <c r="D5" s="9">
        <v>0</v>
      </c>
      <c r="E5" s="9">
        <v>1</v>
      </c>
      <c r="F5" s="457">
        <v>0</v>
      </c>
      <c r="G5" s="457">
        <v>1</v>
      </c>
      <c r="H5" s="9">
        <v>1</v>
      </c>
      <c r="I5" s="465">
        <v>2</v>
      </c>
    </row>
    <row r="6" ht="27.95" customHeight="1" spans="2:9">
      <c r="B6" s="456" t="s">
        <v>44</v>
      </c>
      <c r="C6" s="9">
        <v>20</v>
      </c>
      <c r="D6" s="9">
        <v>0</v>
      </c>
      <c r="E6" s="9">
        <v>1</v>
      </c>
      <c r="F6" s="457">
        <v>1</v>
      </c>
      <c r="G6" s="457">
        <v>2</v>
      </c>
      <c r="H6" s="9">
        <v>2</v>
      </c>
      <c r="I6" s="465">
        <v>3</v>
      </c>
    </row>
    <row r="7" ht="27.95" customHeight="1" spans="2:9">
      <c r="B7" s="456" t="s">
        <v>45</v>
      </c>
      <c r="C7" s="9">
        <v>32</v>
      </c>
      <c r="D7" s="9">
        <v>0</v>
      </c>
      <c r="E7" s="9">
        <v>1</v>
      </c>
      <c r="F7" s="457">
        <v>2</v>
      </c>
      <c r="G7" s="457">
        <v>3</v>
      </c>
      <c r="H7" s="9">
        <v>3</v>
      </c>
      <c r="I7" s="465">
        <v>4</v>
      </c>
    </row>
    <row r="8" ht="27.95" customHeight="1" spans="2:9">
      <c r="B8" s="456" t="s">
        <v>46</v>
      </c>
      <c r="C8" s="9">
        <v>50</v>
      </c>
      <c r="D8" s="9">
        <v>1</v>
      </c>
      <c r="E8" s="9">
        <v>2</v>
      </c>
      <c r="F8" s="457">
        <v>3</v>
      </c>
      <c r="G8" s="457">
        <v>4</v>
      </c>
      <c r="H8" s="9">
        <v>5</v>
      </c>
      <c r="I8" s="465">
        <v>6</v>
      </c>
    </row>
    <row r="9" ht="27.95" customHeight="1" spans="2:9">
      <c r="B9" s="456" t="s">
        <v>47</v>
      </c>
      <c r="C9" s="9">
        <v>80</v>
      </c>
      <c r="D9" s="9">
        <v>2</v>
      </c>
      <c r="E9" s="9">
        <v>3</v>
      </c>
      <c r="F9" s="457">
        <v>5</v>
      </c>
      <c r="G9" s="457">
        <v>6</v>
      </c>
      <c r="H9" s="9">
        <v>7</v>
      </c>
      <c r="I9" s="465">
        <v>8</v>
      </c>
    </row>
    <row r="10" ht="27.95" customHeight="1" spans="2:9">
      <c r="B10" s="456" t="s">
        <v>48</v>
      </c>
      <c r="C10" s="9">
        <v>125</v>
      </c>
      <c r="D10" s="9">
        <v>3</v>
      </c>
      <c r="E10" s="9">
        <v>4</v>
      </c>
      <c r="F10" s="457">
        <v>7</v>
      </c>
      <c r="G10" s="457">
        <v>8</v>
      </c>
      <c r="H10" s="9">
        <v>10</v>
      </c>
      <c r="I10" s="465">
        <v>11</v>
      </c>
    </row>
    <row r="11" ht="27.95" customHeight="1" spans="2:9">
      <c r="B11" s="456" t="s">
        <v>49</v>
      </c>
      <c r="C11" s="9">
        <v>200</v>
      </c>
      <c r="D11" s="9">
        <v>5</v>
      </c>
      <c r="E11" s="9">
        <v>6</v>
      </c>
      <c r="F11" s="457">
        <v>10</v>
      </c>
      <c r="G11" s="457">
        <v>11</v>
      </c>
      <c r="H11" s="9">
        <v>14</v>
      </c>
      <c r="I11" s="465">
        <v>15</v>
      </c>
    </row>
    <row r="12" ht="27.95" customHeight="1" spans="2:9">
      <c r="B12" s="458" t="s">
        <v>50</v>
      </c>
      <c r="C12" s="459">
        <v>315</v>
      </c>
      <c r="D12" s="459">
        <v>7</v>
      </c>
      <c r="E12" s="459">
        <v>8</v>
      </c>
      <c r="F12" s="460">
        <v>14</v>
      </c>
      <c r="G12" s="460">
        <v>15</v>
      </c>
      <c r="H12" s="459">
        <v>21</v>
      </c>
      <c r="I12" s="466">
        <v>22</v>
      </c>
    </row>
    <row r="14" spans="2:4">
      <c r="B14" s="461" t="s">
        <v>51</v>
      </c>
      <c r="C14" s="461"/>
      <c r="D14" s="4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R17" sqref="R17"/>
    </sheetView>
  </sheetViews>
  <sheetFormatPr defaultColWidth="10.375" defaultRowHeight="16.5" customHeight="1"/>
  <cols>
    <col min="1" max="1" width="11.125" style="268" customWidth="1"/>
    <col min="2" max="6" width="10.375" style="268"/>
    <col min="7" max="7" width="11.75" style="268" customWidth="1"/>
    <col min="8" max="9" width="10.375" style="268"/>
    <col min="10" max="10" width="8.875" style="268" customWidth="1"/>
    <col min="11" max="11" width="12" style="268" customWidth="1"/>
    <col min="12" max="16384" width="10.375" style="268"/>
  </cols>
  <sheetData>
    <row r="1" ht="21" spans="1:11">
      <c r="A1" s="375" t="s">
        <v>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ht="15" spans="1:11">
      <c r="A2" s="270" t="s">
        <v>53</v>
      </c>
      <c r="B2" s="271" t="s">
        <v>54</v>
      </c>
      <c r="C2" s="271"/>
      <c r="D2" s="272" t="s">
        <v>55</v>
      </c>
      <c r="E2" s="272"/>
      <c r="F2" s="271" t="s">
        <v>56</v>
      </c>
      <c r="G2" s="271"/>
      <c r="H2" s="273" t="s">
        <v>57</v>
      </c>
      <c r="I2" s="346" t="s">
        <v>58</v>
      </c>
      <c r="J2" s="346"/>
      <c r="K2" s="347"/>
    </row>
    <row r="3" ht="14.25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376" t="s">
        <v>61</v>
      </c>
      <c r="I3" s="422"/>
      <c r="J3" s="422"/>
      <c r="K3" s="423"/>
    </row>
    <row r="4" ht="14.25" spans="1:11">
      <c r="A4" s="280" t="s">
        <v>62</v>
      </c>
      <c r="B4" s="281" t="s">
        <v>63</v>
      </c>
      <c r="C4" s="282"/>
      <c r="D4" s="280" t="s">
        <v>64</v>
      </c>
      <c r="E4" s="283"/>
      <c r="F4" s="284">
        <v>44980</v>
      </c>
      <c r="G4" s="285"/>
      <c r="H4" s="319" t="s">
        <v>65</v>
      </c>
      <c r="I4" s="424"/>
      <c r="J4" s="320" t="s">
        <v>66</v>
      </c>
      <c r="K4" s="357" t="s">
        <v>67</v>
      </c>
    </row>
    <row r="5" ht="14.25" spans="1:11">
      <c r="A5" s="286" t="s">
        <v>68</v>
      </c>
      <c r="B5" s="281" t="s">
        <v>69</v>
      </c>
      <c r="C5" s="282"/>
      <c r="D5" s="280" t="s">
        <v>70</v>
      </c>
      <c r="E5" s="283"/>
      <c r="F5" s="284">
        <v>44915</v>
      </c>
      <c r="G5" s="285"/>
      <c r="H5" s="319" t="s">
        <v>71</v>
      </c>
      <c r="I5" s="424"/>
      <c r="J5" s="320" t="s">
        <v>66</v>
      </c>
      <c r="K5" s="357" t="s">
        <v>67</v>
      </c>
    </row>
    <row r="6" ht="14.25" spans="1:11">
      <c r="A6" s="280" t="s">
        <v>72</v>
      </c>
      <c r="B6" s="287">
        <v>3</v>
      </c>
      <c r="C6" s="288">
        <v>6</v>
      </c>
      <c r="D6" s="286" t="s">
        <v>73</v>
      </c>
      <c r="E6" s="289"/>
      <c r="F6" s="290">
        <v>44936</v>
      </c>
      <c r="G6" s="291"/>
      <c r="H6" s="319" t="s">
        <v>74</v>
      </c>
      <c r="I6" s="424"/>
      <c r="J6" s="320" t="s">
        <v>66</v>
      </c>
      <c r="K6" s="357" t="s">
        <v>67</v>
      </c>
    </row>
    <row r="7" ht="14.25" spans="1:11">
      <c r="A7" s="280" t="s">
        <v>75</v>
      </c>
      <c r="B7" s="177">
        <v>2700</v>
      </c>
      <c r="C7" s="178"/>
      <c r="D7" s="286" t="s">
        <v>76</v>
      </c>
      <c r="E7" s="293"/>
      <c r="F7" s="290">
        <v>44939</v>
      </c>
      <c r="G7" s="291"/>
      <c r="H7" s="319" t="s">
        <v>77</v>
      </c>
      <c r="I7" s="424"/>
      <c r="J7" s="320" t="s">
        <v>66</v>
      </c>
      <c r="K7" s="357" t="s">
        <v>67</v>
      </c>
    </row>
    <row r="8" ht="15" spans="1:11">
      <c r="A8" s="295" t="s">
        <v>78</v>
      </c>
      <c r="B8" s="296"/>
      <c r="C8" s="297"/>
      <c r="D8" s="298" t="s">
        <v>79</v>
      </c>
      <c r="E8" s="299"/>
      <c r="F8" s="300">
        <v>44939</v>
      </c>
      <c r="G8" s="301"/>
      <c r="H8" s="377" t="s">
        <v>80</v>
      </c>
      <c r="I8" s="425"/>
      <c r="J8" s="426" t="s">
        <v>66</v>
      </c>
      <c r="K8" s="427" t="s">
        <v>67</v>
      </c>
    </row>
    <row r="9" ht="15" spans="1:11">
      <c r="A9" s="378" t="s">
        <v>81</v>
      </c>
      <c r="B9" s="379"/>
      <c r="C9" s="379"/>
      <c r="D9" s="379"/>
      <c r="E9" s="379"/>
      <c r="F9" s="379"/>
      <c r="G9" s="379"/>
      <c r="H9" s="379"/>
      <c r="I9" s="379"/>
      <c r="J9" s="379"/>
      <c r="K9" s="428"/>
    </row>
    <row r="10" ht="15" spans="1:11">
      <c r="A10" s="380" t="s">
        <v>82</v>
      </c>
      <c r="B10" s="381"/>
      <c r="C10" s="381"/>
      <c r="D10" s="381"/>
      <c r="E10" s="381"/>
      <c r="F10" s="381"/>
      <c r="G10" s="381"/>
      <c r="H10" s="381"/>
      <c r="I10" s="381"/>
      <c r="J10" s="381"/>
      <c r="K10" s="429"/>
    </row>
    <row r="11" ht="14.25" spans="1:11">
      <c r="A11" s="382" t="s">
        <v>83</v>
      </c>
      <c r="B11" s="383" t="s">
        <v>84</v>
      </c>
      <c r="C11" s="384" t="s">
        <v>85</v>
      </c>
      <c r="D11" s="385"/>
      <c r="E11" s="386" t="s">
        <v>86</v>
      </c>
      <c r="F11" s="383" t="s">
        <v>84</v>
      </c>
      <c r="G11" s="384" t="s">
        <v>85</v>
      </c>
      <c r="H11" s="384" t="s">
        <v>87</v>
      </c>
      <c r="I11" s="386" t="s">
        <v>88</v>
      </c>
      <c r="J11" s="383" t="s">
        <v>84</v>
      </c>
      <c r="K11" s="430" t="s">
        <v>85</v>
      </c>
    </row>
    <row r="12" ht="14.25" spans="1:11">
      <c r="A12" s="286" t="s">
        <v>89</v>
      </c>
      <c r="B12" s="308" t="s">
        <v>84</v>
      </c>
      <c r="C12" s="281" t="s">
        <v>85</v>
      </c>
      <c r="D12" s="293"/>
      <c r="E12" s="289" t="s">
        <v>90</v>
      </c>
      <c r="F12" s="308" t="s">
        <v>84</v>
      </c>
      <c r="G12" s="281" t="s">
        <v>85</v>
      </c>
      <c r="H12" s="281" t="s">
        <v>87</v>
      </c>
      <c r="I12" s="289" t="s">
        <v>91</v>
      </c>
      <c r="J12" s="308" t="s">
        <v>84</v>
      </c>
      <c r="K12" s="282" t="s">
        <v>85</v>
      </c>
    </row>
    <row r="13" ht="14.25" spans="1:11">
      <c r="A13" s="286" t="s">
        <v>92</v>
      </c>
      <c r="B13" s="308" t="s">
        <v>84</v>
      </c>
      <c r="C13" s="281" t="s">
        <v>85</v>
      </c>
      <c r="D13" s="293"/>
      <c r="E13" s="289" t="s">
        <v>93</v>
      </c>
      <c r="F13" s="281" t="s">
        <v>94</v>
      </c>
      <c r="G13" s="281" t="s">
        <v>95</v>
      </c>
      <c r="H13" s="281" t="s">
        <v>87</v>
      </c>
      <c r="I13" s="289" t="s">
        <v>96</v>
      </c>
      <c r="J13" s="308" t="s">
        <v>84</v>
      </c>
      <c r="K13" s="282" t="s">
        <v>85</v>
      </c>
    </row>
    <row r="14" ht="15" spans="1:11">
      <c r="A14" s="298" t="s">
        <v>97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49"/>
    </row>
    <row r="15" ht="15" spans="1:11">
      <c r="A15" s="380" t="s">
        <v>98</v>
      </c>
      <c r="B15" s="381"/>
      <c r="C15" s="381"/>
      <c r="D15" s="381"/>
      <c r="E15" s="381"/>
      <c r="F15" s="381"/>
      <c r="G15" s="381"/>
      <c r="H15" s="381"/>
      <c r="I15" s="381"/>
      <c r="J15" s="381"/>
      <c r="K15" s="429"/>
    </row>
    <row r="16" ht="14.25" spans="1:11">
      <c r="A16" s="387" t="s">
        <v>99</v>
      </c>
      <c r="B16" s="384" t="s">
        <v>94</v>
      </c>
      <c r="C16" s="384" t="s">
        <v>95</v>
      </c>
      <c r="D16" s="388"/>
      <c r="E16" s="389" t="s">
        <v>100</v>
      </c>
      <c r="F16" s="384" t="s">
        <v>94</v>
      </c>
      <c r="G16" s="384" t="s">
        <v>95</v>
      </c>
      <c r="H16" s="390"/>
      <c r="I16" s="389" t="s">
        <v>101</v>
      </c>
      <c r="J16" s="384" t="s">
        <v>94</v>
      </c>
      <c r="K16" s="430" t="s">
        <v>95</v>
      </c>
    </row>
    <row r="17" customHeight="1" spans="1:22">
      <c r="A17" s="292" t="s">
        <v>102</v>
      </c>
      <c r="B17" s="281" t="s">
        <v>94</v>
      </c>
      <c r="C17" s="281" t="s">
        <v>95</v>
      </c>
      <c r="D17" s="391"/>
      <c r="E17" s="323" t="s">
        <v>103</v>
      </c>
      <c r="F17" s="281" t="s">
        <v>94</v>
      </c>
      <c r="G17" s="281" t="s">
        <v>95</v>
      </c>
      <c r="H17" s="392"/>
      <c r="I17" s="323" t="s">
        <v>104</v>
      </c>
      <c r="J17" s="281" t="s">
        <v>94</v>
      </c>
      <c r="K17" s="282" t="s">
        <v>95</v>
      </c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</row>
    <row r="18" ht="18" customHeight="1" spans="1:11">
      <c r="A18" s="393" t="s">
        <v>105</v>
      </c>
      <c r="B18" s="394"/>
      <c r="C18" s="394"/>
      <c r="D18" s="394"/>
      <c r="E18" s="394"/>
      <c r="F18" s="394"/>
      <c r="G18" s="394"/>
      <c r="H18" s="394"/>
      <c r="I18" s="394"/>
      <c r="J18" s="394"/>
      <c r="K18" s="432"/>
    </row>
    <row r="19" s="374" customFormat="1" ht="18" customHeight="1" spans="1:11">
      <c r="A19" s="380" t="s">
        <v>106</v>
      </c>
      <c r="B19" s="381"/>
      <c r="C19" s="381"/>
      <c r="D19" s="381"/>
      <c r="E19" s="381"/>
      <c r="F19" s="381"/>
      <c r="G19" s="381"/>
      <c r="H19" s="381"/>
      <c r="I19" s="381"/>
      <c r="J19" s="381"/>
      <c r="K19" s="429"/>
    </row>
    <row r="20" customHeight="1" spans="1:11">
      <c r="A20" s="395" t="s">
        <v>107</v>
      </c>
      <c r="B20" s="396"/>
      <c r="C20" s="396"/>
      <c r="D20" s="396"/>
      <c r="E20" s="396"/>
      <c r="F20" s="396"/>
      <c r="G20" s="396"/>
      <c r="H20" s="396"/>
      <c r="I20" s="396"/>
      <c r="J20" s="396"/>
      <c r="K20" s="433"/>
    </row>
    <row r="21" ht="21.75" customHeight="1" spans="1:11">
      <c r="A21" s="397" t="s">
        <v>108</v>
      </c>
      <c r="B21" s="323" t="s">
        <v>109</v>
      </c>
      <c r="C21" s="323" t="s">
        <v>110</v>
      </c>
      <c r="D21" s="323" t="s">
        <v>111</v>
      </c>
      <c r="E21" s="323" t="s">
        <v>112</v>
      </c>
      <c r="F21" s="323" t="s">
        <v>113</v>
      </c>
      <c r="G21" s="323" t="s">
        <v>114</v>
      </c>
      <c r="H21" s="323" t="s">
        <v>115</v>
      </c>
      <c r="I21" s="323" t="s">
        <v>116</v>
      </c>
      <c r="J21" s="323" t="s">
        <v>117</v>
      </c>
      <c r="K21" s="359" t="s">
        <v>118</v>
      </c>
    </row>
    <row r="22" customHeight="1" spans="1:11">
      <c r="A22" s="294" t="s">
        <v>119</v>
      </c>
      <c r="B22" s="398"/>
      <c r="C22" s="398"/>
      <c r="D22" s="398">
        <v>1</v>
      </c>
      <c r="E22" s="398">
        <v>1</v>
      </c>
      <c r="F22" s="398">
        <v>1</v>
      </c>
      <c r="G22" s="398">
        <v>1</v>
      </c>
      <c r="H22" s="398">
        <v>1</v>
      </c>
      <c r="I22" s="398"/>
      <c r="J22" s="398"/>
      <c r="K22" s="434"/>
    </row>
    <row r="23" customHeight="1" spans="1:11">
      <c r="A23" s="294" t="s">
        <v>120</v>
      </c>
      <c r="B23" s="398"/>
      <c r="C23" s="398"/>
      <c r="D23" s="398">
        <v>1</v>
      </c>
      <c r="E23" s="398">
        <v>1</v>
      </c>
      <c r="F23" s="398">
        <v>1</v>
      </c>
      <c r="G23" s="398">
        <v>1</v>
      </c>
      <c r="H23" s="398">
        <v>1</v>
      </c>
      <c r="I23" s="398"/>
      <c r="J23" s="398"/>
      <c r="K23" s="435"/>
    </row>
    <row r="24" customHeight="1" spans="1:11">
      <c r="A24" s="294"/>
      <c r="B24" s="398"/>
      <c r="C24" s="398"/>
      <c r="D24" s="398"/>
      <c r="E24" s="398"/>
      <c r="F24" s="398"/>
      <c r="G24" s="398"/>
      <c r="H24" s="398"/>
      <c r="I24" s="398"/>
      <c r="J24" s="398"/>
      <c r="K24" s="435"/>
    </row>
    <row r="25" customHeight="1" spans="1:11">
      <c r="A25" s="294"/>
      <c r="B25" s="398"/>
      <c r="C25" s="398"/>
      <c r="D25" s="398"/>
      <c r="E25" s="398"/>
      <c r="F25" s="398"/>
      <c r="G25" s="398"/>
      <c r="H25" s="398"/>
      <c r="I25" s="398"/>
      <c r="J25" s="398"/>
      <c r="K25" s="435"/>
    </row>
    <row r="26" customHeight="1" spans="1:11">
      <c r="A26" s="294"/>
      <c r="B26" s="398"/>
      <c r="C26" s="398"/>
      <c r="D26" s="398"/>
      <c r="E26" s="398"/>
      <c r="F26" s="398"/>
      <c r="G26" s="398"/>
      <c r="H26" s="398"/>
      <c r="I26" s="398"/>
      <c r="J26" s="398"/>
      <c r="K26" s="435"/>
    </row>
    <row r="27" customHeight="1" spans="1:11">
      <c r="A27" s="294"/>
      <c r="B27" s="398"/>
      <c r="C27" s="398"/>
      <c r="D27" s="398"/>
      <c r="E27" s="398"/>
      <c r="F27" s="398"/>
      <c r="G27" s="398"/>
      <c r="H27" s="398"/>
      <c r="I27" s="398"/>
      <c r="J27" s="398"/>
      <c r="K27" s="436"/>
    </row>
    <row r="28" customHeight="1" spans="1:11">
      <c r="A28" s="294"/>
      <c r="B28" s="398"/>
      <c r="C28" s="398"/>
      <c r="D28" s="398"/>
      <c r="E28" s="398"/>
      <c r="F28" s="398"/>
      <c r="G28" s="398"/>
      <c r="H28" s="398"/>
      <c r="I28" s="398"/>
      <c r="J28" s="398"/>
      <c r="K28" s="436"/>
    </row>
    <row r="29" ht="18" customHeight="1" spans="1:11">
      <c r="A29" s="399" t="s">
        <v>121</v>
      </c>
      <c r="B29" s="400"/>
      <c r="C29" s="400"/>
      <c r="D29" s="400"/>
      <c r="E29" s="400"/>
      <c r="F29" s="400"/>
      <c r="G29" s="400"/>
      <c r="H29" s="400"/>
      <c r="I29" s="400"/>
      <c r="J29" s="400"/>
      <c r="K29" s="437"/>
    </row>
    <row r="30" ht="18.75" customHeight="1" spans="1:11">
      <c r="A30" s="401" t="s">
        <v>122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38"/>
    </row>
    <row r="31" ht="18.75" customHeight="1" spans="1:11">
      <c r="A31" s="403"/>
      <c r="B31" s="404"/>
      <c r="C31" s="404"/>
      <c r="D31" s="404"/>
      <c r="E31" s="404"/>
      <c r="F31" s="404"/>
      <c r="G31" s="404"/>
      <c r="H31" s="404"/>
      <c r="I31" s="404"/>
      <c r="J31" s="404"/>
      <c r="K31" s="439"/>
    </row>
    <row r="32" ht="18" customHeight="1" spans="1:11">
      <c r="A32" s="399" t="s">
        <v>123</v>
      </c>
      <c r="B32" s="400"/>
      <c r="C32" s="400"/>
      <c r="D32" s="400"/>
      <c r="E32" s="400"/>
      <c r="F32" s="400"/>
      <c r="G32" s="400"/>
      <c r="H32" s="400"/>
      <c r="I32" s="400"/>
      <c r="J32" s="400"/>
      <c r="K32" s="437"/>
    </row>
    <row r="33" ht="14.25" spans="1:11">
      <c r="A33" s="405" t="s">
        <v>124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40"/>
    </row>
    <row r="34" ht="15" spans="1:11">
      <c r="A34" s="183" t="s">
        <v>125</v>
      </c>
      <c r="B34" s="185"/>
      <c r="C34" s="281" t="s">
        <v>66</v>
      </c>
      <c r="D34" s="281" t="s">
        <v>67</v>
      </c>
      <c r="E34" s="407" t="s">
        <v>126</v>
      </c>
      <c r="F34" s="408"/>
      <c r="G34" s="408"/>
      <c r="H34" s="408"/>
      <c r="I34" s="408"/>
      <c r="J34" s="408"/>
      <c r="K34" s="441"/>
    </row>
    <row r="35" ht="15" spans="1:11">
      <c r="A35" s="409" t="s">
        <v>127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09"/>
    </row>
    <row r="36" ht="14.25" spans="1:11">
      <c r="A36" s="410" t="s">
        <v>128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42"/>
    </row>
    <row r="37" ht="14.25" spans="1:11">
      <c r="A37" s="330" t="s">
        <v>129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62"/>
    </row>
    <row r="38" ht="14.25" spans="1:11">
      <c r="A38" s="330" t="s">
        <v>130</v>
      </c>
      <c r="B38" s="331"/>
      <c r="C38" s="331"/>
      <c r="D38" s="331"/>
      <c r="E38" s="331"/>
      <c r="F38" s="331"/>
      <c r="G38" s="331"/>
      <c r="H38" s="331"/>
      <c r="I38" s="331"/>
      <c r="J38" s="331"/>
      <c r="K38" s="362"/>
    </row>
    <row r="39" ht="14.25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2"/>
    </row>
    <row r="40" ht="14.25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2"/>
    </row>
    <row r="41" ht="14.25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2"/>
    </row>
    <row r="42" ht="14.25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2"/>
    </row>
    <row r="43" ht="15" spans="1:11">
      <c r="A43" s="325" t="s">
        <v>131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60"/>
    </row>
    <row r="44" ht="15" spans="1:11">
      <c r="A44" s="380" t="s">
        <v>132</v>
      </c>
      <c r="B44" s="381"/>
      <c r="C44" s="381"/>
      <c r="D44" s="381"/>
      <c r="E44" s="381"/>
      <c r="F44" s="381"/>
      <c r="G44" s="381"/>
      <c r="H44" s="381"/>
      <c r="I44" s="381"/>
      <c r="J44" s="381"/>
      <c r="K44" s="429"/>
    </row>
    <row r="45" ht="14.25" spans="1:11">
      <c r="A45" s="387" t="s">
        <v>133</v>
      </c>
      <c r="B45" s="384" t="s">
        <v>94</v>
      </c>
      <c r="C45" s="384" t="s">
        <v>95</v>
      </c>
      <c r="D45" s="384" t="s">
        <v>87</v>
      </c>
      <c r="E45" s="389" t="s">
        <v>134</v>
      </c>
      <c r="F45" s="384" t="s">
        <v>94</v>
      </c>
      <c r="G45" s="384" t="s">
        <v>95</v>
      </c>
      <c r="H45" s="384" t="s">
        <v>87</v>
      </c>
      <c r="I45" s="389" t="s">
        <v>135</v>
      </c>
      <c r="J45" s="384" t="s">
        <v>94</v>
      </c>
      <c r="K45" s="430" t="s">
        <v>95</v>
      </c>
    </row>
    <row r="46" ht="14.25" spans="1:11">
      <c r="A46" s="292" t="s">
        <v>86</v>
      </c>
      <c r="B46" s="281" t="s">
        <v>94</v>
      </c>
      <c r="C46" s="281" t="s">
        <v>95</v>
      </c>
      <c r="D46" s="281" t="s">
        <v>87</v>
      </c>
      <c r="E46" s="323" t="s">
        <v>93</v>
      </c>
      <c r="F46" s="281" t="s">
        <v>94</v>
      </c>
      <c r="G46" s="281" t="s">
        <v>95</v>
      </c>
      <c r="H46" s="281" t="s">
        <v>87</v>
      </c>
      <c r="I46" s="323" t="s">
        <v>104</v>
      </c>
      <c r="J46" s="281" t="s">
        <v>94</v>
      </c>
      <c r="K46" s="282" t="s">
        <v>95</v>
      </c>
    </row>
    <row r="47" ht="15" spans="1:11">
      <c r="A47" s="298" t="s">
        <v>97</v>
      </c>
      <c r="B47" s="299"/>
      <c r="C47" s="299"/>
      <c r="D47" s="299"/>
      <c r="E47" s="299"/>
      <c r="F47" s="299"/>
      <c r="G47" s="299"/>
      <c r="H47" s="299"/>
      <c r="I47" s="299"/>
      <c r="J47" s="299"/>
      <c r="K47" s="349"/>
    </row>
    <row r="48" ht="15" spans="1:11">
      <c r="A48" s="409" t="s">
        <v>136</v>
      </c>
      <c r="B48" s="409"/>
      <c r="C48" s="409"/>
      <c r="D48" s="409"/>
      <c r="E48" s="409"/>
      <c r="F48" s="409"/>
      <c r="G48" s="409"/>
      <c r="H48" s="409"/>
      <c r="I48" s="409"/>
      <c r="J48" s="409"/>
      <c r="K48" s="409"/>
    </row>
    <row r="49" ht="15" spans="1:11">
      <c r="A49" s="410"/>
      <c r="B49" s="411"/>
      <c r="C49" s="411"/>
      <c r="D49" s="411"/>
      <c r="E49" s="411"/>
      <c r="F49" s="411"/>
      <c r="G49" s="411"/>
      <c r="H49" s="411"/>
      <c r="I49" s="411"/>
      <c r="J49" s="411"/>
      <c r="K49" s="442"/>
    </row>
    <row r="50" ht="15" spans="1:11">
      <c r="A50" s="412" t="s">
        <v>137</v>
      </c>
      <c r="B50" s="413" t="s">
        <v>138</v>
      </c>
      <c r="C50" s="413"/>
      <c r="D50" s="414" t="s">
        <v>139</v>
      </c>
      <c r="E50" s="415" t="s">
        <v>140</v>
      </c>
      <c r="F50" s="416" t="s">
        <v>141</v>
      </c>
      <c r="G50" s="417">
        <v>44910</v>
      </c>
      <c r="H50" s="418" t="s">
        <v>142</v>
      </c>
      <c r="I50" s="443"/>
      <c r="J50" s="444"/>
      <c r="K50" s="445"/>
    </row>
    <row r="51" ht="15" spans="1:11">
      <c r="A51" s="409" t="s">
        <v>143</v>
      </c>
      <c r="B51" s="409"/>
      <c r="C51" s="409"/>
      <c r="D51" s="409"/>
      <c r="E51" s="409"/>
      <c r="F51" s="409"/>
      <c r="G51" s="409"/>
      <c r="H51" s="409"/>
      <c r="I51" s="409"/>
      <c r="J51" s="409"/>
      <c r="K51" s="409"/>
    </row>
    <row r="52" ht="15" spans="1:11">
      <c r="A52" s="419"/>
      <c r="B52" s="420"/>
      <c r="C52" s="420"/>
      <c r="D52" s="420"/>
      <c r="E52" s="420"/>
      <c r="F52" s="420"/>
      <c r="G52" s="420"/>
      <c r="H52" s="420"/>
      <c r="I52" s="420"/>
      <c r="J52" s="420"/>
      <c r="K52" s="446"/>
    </row>
    <row r="53" ht="15" spans="1:11">
      <c r="A53" s="412" t="s">
        <v>137</v>
      </c>
      <c r="B53" s="413" t="s">
        <v>138</v>
      </c>
      <c r="C53" s="413"/>
      <c r="D53" s="414" t="s">
        <v>139</v>
      </c>
      <c r="E53" s="421"/>
      <c r="F53" s="416" t="s">
        <v>144</v>
      </c>
      <c r="G53" s="417"/>
      <c r="H53" s="418" t="s">
        <v>142</v>
      </c>
      <c r="I53" s="443"/>
      <c r="J53" s="444"/>
      <c r="K53" s="4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80" zoomScaleNormal="80" workbookViewId="0">
      <selection activeCell="U23" sqref="U23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7" t="s">
        <v>145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9"/>
      <c r="J2" s="260" t="s">
        <v>57</v>
      </c>
      <c r="K2" s="124" t="s">
        <v>146</v>
      </c>
      <c r="L2" s="124"/>
      <c r="M2" s="124"/>
      <c r="N2" s="124"/>
      <c r="O2" s="124"/>
      <c r="P2" s="261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2" t="s">
        <v>149</v>
      </c>
      <c r="K3" s="152"/>
      <c r="L3" s="152"/>
      <c r="M3" s="152"/>
      <c r="N3" s="152"/>
      <c r="O3" s="152"/>
      <c r="P3" s="262"/>
    </row>
    <row r="4" s="119" customFormat="1" ht="16" customHeight="1" spans="1:16">
      <c r="A4" s="126"/>
      <c r="B4" s="248" t="s">
        <v>110</v>
      </c>
      <c r="C4" s="130" t="s">
        <v>111</v>
      </c>
      <c r="D4" s="130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1"/>
      <c r="J4" s="155" t="s">
        <v>120</v>
      </c>
      <c r="K4" s="155" t="s">
        <v>119</v>
      </c>
      <c r="L4" s="155"/>
      <c r="M4" s="155"/>
      <c r="N4" s="155"/>
      <c r="O4" s="155"/>
      <c r="P4" s="263"/>
    </row>
    <row r="5" s="119" customFormat="1" ht="16" customHeight="1" spans="1:16">
      <c r="A5" s="126"/>
      <c r="B5" s="248" t="s">
        <v>150</v>
      </c>
      <c r="C5" s="130" t="s">
        <v>151</v>
      </c>
      <c r="D5" s="130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1"/>
      <c r="J5" s="248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64" t="s">
        <v>117</v>
      </c>
    </row>
    <row r="6" s="119" customFormat="1" ht="16" customHeight="1" spans="1:16">
      <c r="A6" s="250" t="s">
        <v>163</v>
      </c>
      <c r="B6" s="133">
        <f>C6-2.1</f>
        <v>86.3</v>
      </c>
      <c r="C6" s="133">
        <f>D6-2.1</f>
        <v>88.4</v>
      </c>
      <c r="D6" s="370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1"/>
      <c r="J6" s="138" t="s">
        <v>164</v>
      </c>
      <c r="K6" s="138" t="s">
        <v>165</v>
      </c>
      <c r="L6" s="138"/>
      <c r="M6" s="138"/>
      <c r="N6" s="138"/>
      <c r="O6" s="138"/>
      <c r="P6" s="265"/>
    </row>
    <row r="7" s="119" customFormat="1" ht="16" customHeight="1" spans="1:16">
      <c r="A7" s="250" t="s">
        <v>166</v>
      </c>
      <c r="B7" s="133">
        <f>C7-1.5</f>
        <v>60</v>
      </c>
      <c r="C7" s="133">
        <f>D7-1.5</f>
        <v>61.5</v>
      </c>
      <c r="D7" s="370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1"/>
      <c r="J7" s="138" t="s">
        <v>167</v>
      </c>
      <c r="K7" s="138" t="s">
        <v>168</v>
      </c>
      <c r="L7" s="138"/>
      <c r="M7" s="138"/>
      <c r="N7" s="138"/>
      <c r="O7" s="138"/>
      <c r="P7" s="265"/>
    </row>
    <row r="8" s="119" customFormat="1" ht="16" customHeight="1" spans="1:16">
      <c r="A8" s="250" t="s">
        <v>169</v>
      </c>
      <c r="B8" s="133">
        <f>C8-4</f>
        <v>66</v>
      </c>
      <c r="C8" s="133">
        <f>D8-4</f>
        <v>70</v>
      </c>
      <c r="D8" s="370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1"/>
      <c r="J8" s="266" t="s">
        <v>171</v>
      </c>
      <c r="K8" s="138" t="s">
        <v>172</v>
      </c>
      <c r="L8" s="138"/>
      <c r="M8" s="266"/>
      <c r="N8" s="266"/>
      <c r="O8" s="266"/>
      <c r="P8" s="265"/>
    </row>
    <row r="9" s="119" customFormat="1" ht="16" customHeight="1" spans="1:16">
      <c r="A9" s="250" t="s">
        <v>173</v>
      </c>
      <c r="B9" s="133">
        <f>C9-4</f>
        <v>86</v>
      </c>
      <c r="C9" s="133">
        <f>D9-4</f>
        <v>90</v>
      </c>
      <c r="D9" s="370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1"/>
      <c r="J9" s="138" t="s">
        <v>175</v>
      </c>
      <c r="K9" s="138" t="s">
        <v>176</v>
      </c>
      <c r="L9" s="138"/>
      <c r="M9" s="138"/>
      <c r="N9" s="266"/>
      <c r="O9" s="266"/>
      <c r="P9" s="265"/>
    </row>
    <row r="10" s="119" customFormat="1" ht="16" customHeight="1" spans="1:16">
      <c r="A10" s="250" t="s">
        <v>177</v>
      </c>
      <c r="B10" s="133">
        <f>C10-3.6</f>
        <v>90.8</v>
      </c>
      <c r="C10" s="133">
        <f>D10-3.6</f>
        <v>94.4</v>
      </c>
      <c r="D10" s="370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1"/>
      <c r="J10" s="138" t="s">
        <v>179</v>
      </c>
      <c r="K10" s="138" t="s">
        <v>167</v>
      </c>
      <c r="L10" s="138"/>
      <c r="M10" s="138"/>
      <c r="N10" s="138"/>
      <c r="O10" s="138"/>
      <c r="P10" s="265"/>
    </row>
    <row r="11" s="119" customFormat="1" ht="16" customHeight="1" spans="1:16">
      <c r="A11" s="252" t="s">
        <v>180</v>
      </c>
      <c r="B11" s="133">
        <f>C11-2.3/2</f>
        <v>27.2</v>
      </c>
      <c r="C11" s="133">
        <f>D11-2.3/2</f>
        <v>28.35</v>
      </c>
      <c r="D11" s="370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1"/>
      <c r="J11" s="138" t="s">
        <v>181</v>
      </c>
      <c r="K11" s="138" t="s">
        <v>182</v>
      </c>
      <c r="L11" s="138"/>
      <c r="M11" s="138"/>
      <c r="N11" s="138"/>
      <c r="O11" s="138"/>
      <c r="P11" s="265"/>
    </row>
    <row r="12" s="119" customFormat="1" ht="16" customHeight="1" spans="1:16">
      <c r="A12" s="252" t="s">
        <v>183</v>
      </c>
      <c r="B12" s="133">
        <f>C12-0.7</f>
        <v>18.6</v>
      </c>
      <c r="C12" s="133">
        <f>D12-0.7</f>
        <v>19.3</v>
      </c>
      <c r="D12" s="370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1"/>
      <c r="J12" s="138" t="s">
        <v>184</v>
      </c>
      <c r="K12" s="138" t="s">
        <v>185</v>
      </c>
      <c r="L12" s="138"/>
      <c r="M12" s="138"/>
      <c r="N12" s="138"/>
      <c r="O12" s="138"/>
      <c r="P12" s="265"/>
    </row>
    <row r="13" s="119" customFormat="1" ht="16" customHeight="1" spans="1:16">
      <c r="A13" s="250" t="s">
        <v>186</v>
      </c>
      <c r="B13" s="133">
        <f>C13-0.5</f>
        <v>16</v>
      </c>
      <c r="C13" s="133">
        <f>D13-0.5</f>
        <v>16.5</v>
      </c>
      <c r="D13" s="370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1"/>
      <c r="J13" s="138" t="s">
        <v>184</v>
      </c>
      <c r="K13" s="138" t="s">
        <v>187</v>
      </c>
      <c r="L13" s="138"/>
      <c r="M13" s="138"/>
      <c r="N13" s="138"/>
      <c r="O13" s="138"/>
      <c r="P13" s="265"/>
    </row>
    <row r="14" s="119" customFormat="1" ht="16" customHeight="1" spans="1:16">
      <c r="A14" s="250" t="s">
        <v>188</v>
      </c>
      <c r="B14" s="133">
        <f>C14-0.7</f>
        <v>26.7</v>
      </c>
      <c r="C14" s="133">
        <f>D14-0.6</f>
        <v>27.4</v>
      </c>
      <c r="D14" s="370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1"/>
      <c r="J14" s="138" t="s">
        <v>184</v>
      </c>
      <c r="K14" s="138" t="s">
        <v>187</v>
      </c>
      <c r="L14" s="138"/>
      <c r="M14" s="138"/>
      <c r="N14" s="138"/>
      <c r="O14" s="138"/>
      <c r="P14" s="265"/>
    </row>
    <row r="15" s="119" customFormat="1" ht="16" customHeight="1" spans="1:16">
      <c r="A15" s="250" t="s">
        <v>189</v>
      </c>
      <c r="B15" s="133">
        <f>C15-0.9</f>
        <v>37.2</v>
      </c>
      <c r="C15" s="133">
        <f>D15-0.9</f>
        <v>38.1</v>
      </c>
      <c r="D15" s="370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1"/>
      <c r="J15" s="138" t="s">
        <v>190</v>
      </c>
      <c r="K15" s="138" t="s">
        <v>191</v>
      </c>
      <c r="L15" s="138"/>
      <c r="M15" s="138"/>
      <c r="N15" s="138"/>
      <c r="O15" s="138"/>
      <c r="P15" s="265"/>
    </row>
    <row r="16" s="119" customFormat="1" ht="16" customHeight="1" spans="1:16">
      <c r="A16" s="250" t="s">
        <v>192</v>
      </c>
      <c r="B16" s="133">
        <f>D16-0.5</f>
        <v>13.5</v>
      </c>
      <c r="C16" s="133">
        <f t="shared" ref="C16:H16" si="6">B16</f>
        <v>13.5</v>
      </c>
      <c r="D16" s="370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1"/>
      <c r="J16" s="138" t="s">
        <v>193</v>
      </c>
      <c r="K16" s="138" t="s">
        <v>194</v>
      </c>
      <c r="L16" s="138"/>
      <c r="M16" s="138"/>
      <c r="N16" s="138"/>
      <c r="O16" s="138"/>
      <c r="P16" s="265"/>
    </row>
    <row r="17" s="119" customFormat="1" ht="16" customHeight="1" spans="1:16">
      <c r="A17" s="250" t="s">
        <v>195</v>
      </c>
      <c r="B17" s="133">
        <f>D17-0.5</f>
        <v>15.5</v>
      </c>
      <c r="C17" s="133">
        <f t="shared" ref="C17:H17" si="7">B17</f>
        <v>15.5</v>
      </c>
      <c r="D17" s="370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1"/>
      <c r="J17" s="138" t="s">
        <v>171</v>
      </c>
      <c r="K17" s="138" t="s">
        <v>171</v>
      </c>
      <c r="L17" s="138"/>
      <c r="M17" s="138"/>
      <c r="N17" s="138"/>
      <c r="O17" s="138"/>
      <c r="P17" s="265"/>
    </row>
    <row r="18" s="119" customFormat="1" ht="16" customHeight="1" spans="1:16">
      <c r="A18" s="250" t="s">
        <v>196</v>
      </c>
      <c r="B18" s="133">
        <f>C18</f>
        <v>4</v>
      </c>
      <c r="C18" s="133">
        <f>D18</f>
        <v>4</v>
      </c>
      <c r="D18" s="370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1"/>
      <c r="J18" s="138" t="s">
        <v>197</v>
      </c>
      <c r="K18" s="138" t="s">
        <v>171</v>
      </c>
      <c r="L18" s="138"/>
      <c r="M18" s="138"/>
      <c r="N18" s="138"/>
      <c r="O18" s="138"/>
      <c r="P18" s="138"/>
    </row>
    <row r="19" s="119" customFormat="1" ht="16" customHeight="1" spans="1:16">
      <c r="A19" s="248"/>
      <c r="B19" s="131"/>
      <c r="C19" s="131"/>
      <c r="D19" s="132"/>
      <c r="E19" s="131"/>
      <c r="F19" s="131"/>
      <c r="G19" s="131"/>
      <c r="H19" s="133"/>
      <c r="I19" s="141"/>
      <c r="J19" s="138"/>
      <c r="K19" s="138"/>
      <c r="L19" s="138"/>
      <c r="M19" s="138"/>
      <c r="N19" s="138"/>
      <c r="O19" s="138"/>
      <c r="P19" s="265"/>
    </row>
    <row r="20" s="119" customFormat="1" ht="16" customHeight="1" spans="1:16">
      <c r="A20" s="248"/>
      <c r="B20" s="131"/>
      <c r="C20" s="131"/>
      <c r="D20" s="132"/>
      <c r="E20" s="131"/>
      <c r="F20" s="131"/>
      <c r="G20" s="131"/>
      <c r="H20" s="133"/>
      <c r="I20" s="141"/>
      <c r="J20" s="138"/>
      <c r="K20" s="138"/>
      <c r="L20" s="138"/>
      <c r="M20" s="138"/>
      <c r="N20" s="138"/>
      <c r="O20" s="138"/>
      <c r="P20" s="265"/>
    </row>
    <row r="21" s="119" customFormat="1" ht="16" customHeight="1" spans="1:16">
      <c r="A21" s="371"/>
      <c r="B21" s="372"/>
      <c r="C21" s="372"/>
      <c r="D21" s="372"/>
      <c r="E21" s="372"/>
      <c r="F21" s="372"/>
      <c r="G21" s="372"/>
      <c r="H21" s="373"/>
      <c r="I21" s="141"/>
      <c r="J21" s="160"/>
      <c r="K21" s="138"/>
      <c r="L21" s="138"/>
      <c r="M21" s="138"/>
      <c r="N21" s="138"/>
      <c r="O21" s="138"/>
      <c r="P21" s="265"/>
    </row>
    <row r="22" s="119" customFormat="1" ht="14.25" spans="1:16">
      <c r="A22" s="145" t="s">
        <v>198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="119" customFormat="1" ht="14.25" spans="1:16">
      <c r="A23" s="119" t="s">
        <v>199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="119" customFormat="1" ht="14.25" spans="1:15">
      <c r="A24" s="146"/>
      <c r="B24" s="146"/>
      <c r="C24" s="146"/>
      <c r="D24" s="146"/>
      <c r="E24" s="146"/>
      <c r="F24" s="146"/>
      <c r="G24" s="146"/>
      <c r="H24" s="146"/>
      <c r="I24" s="146"/>
      <c r="J24" s="145" t="s">
        <v>200</v>
      </c>
      <c r="K24" s="267"/>
      <c r="L24" s="267"/>
      <c r="M24" s="145" t="s">
        <v>201</v>
      </c>
      <c r="N24" s="145"/>
      <c r="O24" s="145" t="s">
        <v>202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68" customWidth="1"/>
    <col min="2" max="16384" width="10" style="268"/>
  </cols>
  <sheetData>
    <row r="1" ht="22.5" customHeight="1" spans="1:11">
      <c r="A1" s="269" t="s">
        <v>203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7.25" customHeight="1" spans="1:11">
      <c r="A2" s="270" t="s">
        <v>53</v>
      </c>
      <c r="B2" s="271"/>
      <c r="C2" s="271"/>
      <c r="D2" s="272" t="s">
        <v>55</v>
      </c>
      <c r="E2" s="272"/>
      <c r="F2" s="271"/>
      <c r="G2" s="271"/>
      <c r="H2" s="273" t="s">
        <v>57</v>
      </c>
      <c r="I2" s="346"/>
      <c r="J2" s="346"/>
      <c r="K2" s="347"/>
    </row>
    <row r="3" customHeight="1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277" t="s">
        <v>61</v>
      </c>
      <c r="I3" s="278"/>
      <c r="J3" s="278"/>
      <c r="K3" s="279"/>
    </row>
    <row r="4" customHeight="1" spans="1:11">
      <c r="A4" s="280" t="s">
        <v>62</v>
      </c>
      <c r="B4" s="281" t="s">
        <v>63</v>
      </c>
      <c r="C4" s="282"/>
      <c r="D4" s="280" t="s">
        <v>64</v>
      </c>
      <c r="E4" s="283"/>
      <c r="F4" s="284">
        <v>44980</v>
      </c>
      <c r="G4" s="285"/>
      <c r="H4" s="280" t="s">
        <v>204</v>
      </c>
      <c r="I4" s="283"/>
      <c r="J4" s="281" t="s">
        <v>66</v>
      </c>
      <c r="K4" s="282" t="s">
        <v>67</v>
      </c>
    </row>
    <row r="5" customHeight="1" spans="1:11">
      <c r="A5" s="286" t="s">
        <v>68</v>
      </c>
      <c r="B5" s="281" t="s">
        <v>69</v>
      </c>
      <c r="C5" s="282"/>
      <c r="D5" s="280" t="s">
        <v>70</v>
      </c>
      <c r="E5" s="283"/>
      <c r="F5" s="284">
        <v>44915</v>
      </c>
      <c r="G5" s="285"/>
      <c r="H5" s="280" t="s">
        <v>205</v>
      </c>
      <c r="I5" s="283"/>
      <c r="J5" s="281" t="s">
        <v>66</v>
      </c>
      <c r="K5" s="282" t="s">
        <v>67</v>
      </c>
    </row>
    <row r="6" customHeight="1" spans="1:11">
      <c r="A6" s="280" t="s">
        <v>72</v>
      </c>
      <c r="B6" s="287">
        <v>3</v>
      </c>
      <c r="C6" s="288">
        <v>6</v>
      </c>
      <c r="D6" s="286" t="s">
        <v>73</v>
      </c>
      <c r="E6" s="289"/>
      <c r="F6" s="290">
        <v>44936</v>
      </c>
      <c r="G6" s="291"/>
      <c r="H6" s="292" t="s">
        <v>206</v>
      </c>
      <c r="I6" s="323"/>
      <c r="J6" s="323"/>
      <c r="K6" s="348"/>
    </row>
    <row r="7" customHeight="1" spans="1:11">
      <c r="A7" s="280" t="s">
        <v>75</v>
      </c>
      <c r="B7" s="177">
        <v>2700</v>
      </c>
      <c r="C7" s="178"/>
      <c r="D7" s="286" t="s">
        <v>76</v>
      </c>
      <c r="E7" s="293"/>
      <c r="F7" s="290">
        <v>44939</v>
      </c>
      <c r="G7" s="291"/>
      <c r="H7" s="294" t="s">
        <v>207</v>
      </c>
      <c r="I7" s="281"/>
      <c r="J7" s="281"/>
      <c r="K7" s="282"/>
    </row>
    <row r="8" customHeight="1" spans="1:11">
      <c r="A8" s="295" t="s">
        <v>78</v>
      </c>
      <c r="B8" s="296"/>
      <c r="C8" s="297"/>
      <c r="D8" s="298" t="s">
        <v>79</v>
      </c>
      <c r="E8" s="299"/>
      <c r="F8" s="300">
        <v>44939</v>
      </c>
      <c r="G8" s="301"/>
      <c r="H8" s="298"/>
      <c r="I8" s="299"/>
      <c r="J8" s="299"/>
      <c r="K8" s="349"/>
    </row>
    <row r="9" customHeight="1" spans="1:11">
      <c r="A9" s="302" t="s">
        <v>208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customHeight="1" spans="1:11">
      <c r="A10" s="303" t="s">
        <v>83</v>
      </c>
      <c r="B10" s="304" t="s">
        <v>84</v>
      </c>
      <c r="C10" s="305" t="s">
        <v>85</v>
      </c>
      <c r="D10" s="306"/>
      <c r="E10" s="307" t="s">
        <v>88</v>
      </c>
      <c r="F10" s="304" t="s">
        <v>84</v>
      </c>
      <c r="G10" s="305" t="s">
        <v>85</v>
      </c>
      <c r="H10" s="304"/>
      <c r="I10" s="307" t="s">
        <v>86</v>
      </c>
      <c r="J10" s="304" t="s">
        <v>84</v>
      </c>
      <c r="K10" s="350" t="s">
        <v>85</v>
      </c>
    </row>
    <row r="11" customHeight="1" spans="1:11">
      <c r="A11" s="286" t="s">
        <v>89</v>
      </c>
      <c r="B11" s="308" t="s">
        <v>84</v>
      </c>
      <c r="C11" s="281" t="s">
        <v>85</v>
      </c>
      <c r="D11" s="293"/>
      <c r="E11" s="289" t="s">
        <v>91</v>
      </c>
      <c r="F11" s="308" t="s">
        <v>84</v>
      </c>
      <c r="G11" s="281" t="s">
        <v>85</v>
      </c>
      <c r="H11" s="308"/>
      <c r="I11" s="289" t="s">
        <v>96</v>
      </c>
      <c r="J11" s="308" t="s">
        <v>84</v>
      </c>
      <c r="K11" s="282" t="s">
        <v>85</v>
      </c>
    </row>
    <row r="12" customHeight="1" spans="1:11">
      <c r="A12" s="298" t="s">
        <v>198</v>
      </c>
      <c r="B12" s="299"/>
      <c r="C12" s="299"/>
      <c r="D12" s="299"/>
      <c r="E12" s="299"/>
      <c r="F12" s="299"/>
      <c r="G12" s="299"/>
      <c r="H12" s="299"/>
      <c r="I12" s="299"/>
      <c r="J12" s="299"/>
      <c r="K12" s="349"/>
    </row>
    <row r="13" customHeight="1" spans="1:11">
      <c r="A13" s="309" t="s">
        <v>209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210</v>
      </c>
      <c r="B14" s="311"/>
      <c r="C14" s="311"/>
      <c r="D14" s="311"/>
      <c r="E14" s="311"/>
      <c r="F14" s="311"/>
      <c r="G14" s="311"/>
      <c r="H14" s="311"/>
      <c r="I14" s="351"/>
      <c r="J14" s="351"/>
      <c r="K14" s="352"/>
    </row>
    <row r="15" customHeight="1" spans="1:11">
      <c r="A15" s="312" t="s">
        <v>211</v>
      </c>
      <c r="B15" s="313"/>
      <c r="C15" s="313"/>
      <c r="D15" s="314"/>
      <c r="E15" s="315"/>
      <c r="F15" s="313"/>
      <c r="G15" s="313"/>
      <c r="H15" s="314"/>
      <c r="I15" s="353"/>
      <c r="J15" s="354"/>
      <c r="K15" s="355"/>
    </row>
    <row r="16" customHeight="1" spans="1:11">
      <c r="A16" s="316" t="s">
        <v>212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56"/>
    </row>
    <row r="17" customHeight="1" spans="1:11">
      <c r="A17" s="309" t="s">
        <v>213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customHeight="1" spans="1:11">
      <c r="A18" s="310" t="s">
        <v>214</v>
      </c>
      <c r="B18" s="311"/>
      <c r="C18" s="311"/>
      <c r="D18" s="311"/>
      <c r="E18" s="311"/>
      <c r="F18" s="311"/>
      <c r="G18" s="311"/>
      <c r="H18" s="311"/>
      <c r="I18" s="351"/>
      <c r="J18" s="351"/>
      <c r="K18" s="352"/>
    </row>
    <row r="19" customHeight="1" spans="1:11">
      <c r="A19" s="312"/>
      <c r="B19" s="313"/>
      <c r="C19" s="313"/>
      <c r="D19" s="314"/>
      <c r="E19" s="315"/>
      <c r="F19" s="313"/>
      <c r="G19" s="313"/>
      <c r="H19" s="314"/>
      <c r="I19" s="353"/>
      <c r="J19" s="354"/>
      <c r="K19" s="355"/>
    </row>
    <row r="20" customHeight="1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56"/>
    </row>
    <row r="21" customHeight="1" spans="1:11">
      <c r="A21" s="318" t="s">
        <v>123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customHeight="1" spans="1:11">
      <c r="A22" s="170" t="s">
        <v>124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8"/>
    </row>
    <row r="23" customHeight="1" spans="1:11">
      <c r="A23" s="183" t="s">
        <v>125</v>
      </c>
      <c r="B23" s="185"/>
      <c r="C23" s="281" t="s">
        <v>66</v>
      </c>
      <c r="D23" s="281" t="s">
        <v>67</v>
      </c>
      <c r="E23" s="182"/>
      <c r="F23" s="182"/>
      <c r="G23" s="182"/>
      <c r="H23" s="182"/>
      <c r="I23" s="182"/>
      <c r="J23" s="182"/>
      <c r="K23" s="232"/>
    </row>
    <row r="24" customHeight="1" spans="1:11">
      <c r="A24" s="319" t="s">
        <v>215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57"/>
    </row>
    <row r="25" customHeight="1" spans="1:11">
      <c r="A25" s="321"/>
      <c r="B25" s="322"/>
      <c r="C25" s="322"/>
      <c r="D25" s="322"/>
      <c r="E25" s="322"/>
      <c r="F25" s="322"/>
      <c r="G25" s="322"/>
      <c r="H25" s="322"/>
      <c r="I25" s="322"/>
      <c r="J25" s="322"/>
      <c r="K25" s="358"/>
    </row>
    <row r="26" customHeight="1" spans="1:11">
      <c r="A26" s="302" t="s">
        <v>132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customHeight="1" spans="1:11">
      <c r="A27" s="274" t="s">
        <v>133</v>
      </c>
      <c r="B27" s="305" t="s">
        <v>94</v>
      </c>
      <c r="C27" s="305" t="s">
        <v>95</v>
      </c>
      <c r="D27" s="305" t="s">
        <v>87</v>
      </c>
      <c r="E27" s="275" t="s">
        <v>134</v>
      </c>
      <c r="F27" s="305" t="s">
        <v>94</v>
      </c>
      <c r="G27" s="305" t="s">
        <v>95</v>
      </c>
      <c r="H27" s="305" t="s">
        <v>87</v>
      </c>
      <c r="I27" s="275" t="s">
        <v>135</v>
      </c>
      <c r="J27" s="305" t="s">
        <v>94</v>
      </c>
      <c r="K27" s="350" t="s">
        <v>95</v>
      </c>
    </row>
    <row r="28" customHeight="1" spans="1:11">
      <c r="A28" s="292" t="s">
        <v>86</v>
      </c>
      <c r="B28" s="281" t="s">
        <v>94</v>
      </c>
      <c r="C28" s="281" t="s">
        <v>95</v>
      </c>
      <c r="D28" s="281" t="s">
        <v>87</v>
      </c>
      <c r="E28" s="323" t="s">
        <v>93</v>
      </c>
      <c r="F28" s="281" t="s">
        <v>94</v>
      </c>
      <c r="G28" s="281" t="s">
        <v>95</v>
      </c>
      <c r="H28" s="281" t="s">
        <v>87</v>
      </c>
      <c r="I28" s="323" t="s">
        <v>104</v>
      </c>
      <c r="J28" s="281" t="s">
        <v>94</v>
      </c>
      <c r="K28" s="282" t="s">
        <v>95</v>
      </c>
    </row>
    <row r="29" customHeight="1" spans="1:11">
      <c r="A29" s="280" t="s">
        <v>97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9"/>
    </row>
    <row r="30" customHeight="1" spans="1:1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60"/>
    </row>
    <row r="31" customHeight="1" spans="1:11">
      <c r="A31" s="327" t="s">
        <v>216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ht="17.25" customHeight="1" spans="1:11">
      <c r="A32" s="328" t="s">
        <v>217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1"/>
    </row>
    <row r="33" ht="17.25" customHeight="1" spans="1:11">
      <c r="A33" s="330" t="s">
        <v>218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62"/>
    </row>
    <row r="34" ht="17.25" customHeight="1" spans="1:11">
      <c r="A34" s="330" t="s">
        <v>219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62"/>
    </row>
    <row r="35" ht="17.25" customHeight="1" spans="1:11">
      <c r="A35" s="330"/>
      <c r="B35" s="331"/>
      <c r="C35" s="331"/>
      <c r="D35" s="331"/>
      <c r="E35" s="331"/>
      <c r="F35" s="331"/>
      <c r="G35" s="331"/>
      <c r="H35" s="331"/>
      <c r="I35" s="331"/>
      <c r="J35" s="331"/>
      <c r="K35" s="362"/>
    </row>
    <row r="36" ht="17.25" customHeight="1" spans="1:1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62"/>
    </row>
    <row r="37" ht="17.25" customHeight="1" spans="1:1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62"/>
    </row>
    <row r="38" ht="17.25" customHeight="1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2"/>
    </row>
    <row r="39" ht="17.25" customHeight="1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2"/>
    </row>
    <row r="40" ht="17.25" customHeight="1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2"/>
    </row>
    <row r="41" ht="17.25" customHeight="1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2"/>
    </row>
    <row r="42" ht="17.25" customHeight="1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2"/>
    </row>
    <row r="43" ht="17.25" customHeight="1" spans="1:11">
      <c r="A43" s="325" t="s">
        <v>131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60"/>
    </row>
    <row r="44" customHeight="1" spans="1:11">
      <c r="A44" s="327" t="s">
        <v>220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ht="18" customHeight="1" spans="1:11">
      <c r="A45" s="332" t="s">
        <v>198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63"/>
    </row>
    <row r="46" ht="18" customHeight="1" spans="1:11">
      <c r="A46" s="332"/>
      <c r="B46" s="333"/>
      <c r="C46" s="333"/>
      <c r="D46" s="333"/>
      <c r="E46" s="333"/>
      <c r="F46" s="333"/>
      <c r="G46" s="333"/>
      <c r="H46" s="333"/>
      <c r="I46" s="333"/>
      <c r="J46" s="333"/>
      <c r="K46" s="363"/>
    </row>
    <row r="47" ht="18" customHeight="1" spans="1:11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58"/>
    </row>
    <row r="48" ht="21" customHeight="1" spans="1:11">
      <c r="A48" s="334" t="s">
        <v>137</v>
      </c>
      <c r="B48" s="335" t="s">
        <v>138</v>
      </c>
      <c r="C48" s="335"/>
      <c r="D48" s="336" t="s">
        <v>139</v>
      </c>
      <c r="E48" s="337"/>
      <c r="F48" s="336" t="s">
        <v>141</v>
      </c>
      <c r="G48" s="338"/>
      <c r="H48" s="339" t="s">
        <v>142</v>
      </c>
      <c r="I48" s="339"/>
      <c r="J48" s="335"/>
      <c r="K48" s="364"/>
    </row>
    <row r="49" customHeight="1" spans="1:11">
      <c r="A49" s="340" t="s">
        <v>143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65"/>
    </row>
    <row r="50" customHeight="1" spans="1:1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66"/>
    </row>
    <row r="51" customHeight="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67"/>
    </row>
    <row r="52" ht="21" customHeight="1" spans="1:11">
      <c r="A52" s="334" t="s">
        <v>137</v>
      </c>
      <c r="B52" s="335" t="s">
        <v>138</v>
      </c>
      <c r="C52" s="335"/>
      <c r="D52" s="336" t="s">
        <v>139</v>
      </c>
      <c r="E52" s="336"/>
      <c r="F52" s="336" t="s">
        <v>141</v>
      </c>
      <c r="G52" s="336"/>
      <c r="H52" s="339" t="s">
        <v>142</v>
      </c>
      <c r="I52" s="339"/>
      <c r="J52" s="368"/>
      <c r="K52" s="36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2" sqref="A2:H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57" t="s">
        <v>145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9"/>
      <c r="J2" s="260" t="s">
        <v>57</v>
      </c>
      <c r="K2" s="124" t="s">
        <v>146</v>
      </c>
      <c r="L2" s="124"/>
      <c r="M2" s="124"/>
      <c r="N2" s="124"/>
      <c r="O2" s="124"/>
      <c r="P2" s="261"/>
    </row>
    <row r="3" s="119" customFormat="1" ht="16" customHeight="1" spans="1:16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1"/>
      <c r="J3" s="152" t="s">
        <v>149</v>
      </c>
      <c r="K3" s="152"/>
      <c r="L3" s="152"/>
      <c r="M3" s="152"/>
      <c r="N3" s="152"/>
      <c r="O3" s="152"/>
      <c r="P3" s="262"/>
    </row>
    <row r="4" s="119" customFormat="1" ht="16" customHeight="1" spans="1:16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1"/>
      <c r="J4" s="155" t="s">
        <v>120</v>
      </c>
      <c r="K4" s="155" t="s">
        <v>119</v>
      </c>
      <c r="L4" s="155" t="s">
        <v>120</v>
      </c>
      <c r="M4" s="155" t="s">
        <v>119</v>
      </c>
      <c r="N4" s="155" t="s">
        <v>120</v>
      </c>
      <c r="O4" s="155"/>
      <c r="P4" s="263"/>
    </row>
    <row r="5" s="119" customFormat="1" ht="16" customHeight="1" spans="1:16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1"/>
      <c r="J5" s="248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64" t="s">
        <v>117</v>
      </c>
    </row>
    <row r="6" s="119" customFormat="1" ht="16" customHeight="1" spans="1:16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1"/>
      <c r="J6" s="138" t="s">
        <v>221</v>
      </c>
      <c r="K6" s="138" t="s">
        <v>222</v>
      </c>
      <c r="L6" s="138" t="s">
        <v>223</v>
      </c>
      <c r="M6" s="138" t="s">
        <v>224</v>
      </c>
      <c r="N6" s="138" t="s">
        <v>172</v>
      </c>
      <c r="O6" s="138"/>
      <c r="P6" s="265"/>
    </row>
    <row r="7" s="119" customFormat="1" ht="16" customHeight="1" spans="1:16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1"/>
      <c r="J7" s="138" t="s">
        <v>225</v>
      </c>
      <c r="K7" s="138" t="s">
        <v>185</v>
      </c>
      <c r="L7" s="138" t="s">
        <v>226</v>
      </c>
      <c r="M7" s="138" t="s">
        <v>227</v>
      </c>
      <c r="N7" s="138" t="s">
        <v>228</v>
      </c>
      <c r="O7" s="138"/>
      <c r="P7" s="265"/>
    </row>
    <row r="8" s="119" customFormat="1" ht="16" customHeight="1" spans="1:16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1"/>
      <c r="J8" s="266" t="s">
        <v>229</v>
      </c>
      <c r="K8" s="138" t="s">
        <v>230</v>
      </c>
      <c r="L8" s="138" t="s">
        <v>171</v>
      </c>
      <c r="M8" s="266" t="s">
        <v>229</v>
      </c>
      <c r="N8" s="266" t="s">
        <v>231</v>
      </c>
      <c r="O8" s="266"/>
      <c r="P8" s="265"/>
    </row>
    <row r="9" s="119" customFormat="1" ht="16" customHeight="1" spans="1:16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1"/>
      <c r="J9" s="138" t="s">
        <v>221</v>
      </c>
      <c r="K9" s="138" t="s">
        <v>232</v>
      </c>
      <c r="L9" s="138" t="s">
        <v>233</v>
      </c>
      <c r="M9" s="138" t="s">
        <v>234</v>
      </c>
      <c r="N9" s="266" t="s">
        <v>235</v>
      </c>
      <c r="O9" s="266"/>
      <c r="P9" s="265"/>
    </row>
    <row r="10" s="119" customFormat="1" ht="16" customHeight="1" spans="1:16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1"/>
      <c r="J10" s="138" t="s">
        <v>236</v>
      </c>
      <c r="K10" s="138" t="s">
        <v>237</v>
      </c>
      <c r="L10" s="138" t="s">
        <v>225</v>
      </c>
      <c r="M10" s="138" t="s">
        <v>221</v>
      </c>
      <c r="N10" s="138" t="s">
        <v>238</v>
      </c>
      <c r="O10" s="138"/>
      <c r="P10" s="265"/>
    </row>
    <row r="11" s="119" customFormat="1" ht="16" customHeight="1" spans="1:16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1"/>
      <c r="J11" s="138" t="s">
        <v>197</v>
      </c>
      <c r="K11" s="138" t="s">
        <v>239</v>
      </c>
      <c r="L11" s="138" t="s">
        <v>234</v>
      </c>
      <c r="M11" s="138" t="s">
        <v>240</v>
      </c>
      <c r="N11" s="138" t="s">
        <v>241</v>
      </c>
      <c r="O11" s="138"/>
      <c r="P11" s="265"/>
    </row>
    <row r="12" s="119" customFormat="1" ht="16" customHeight="1" spans="1:16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1"/>
      <c r="J12" s="138" t="s">
        <v>171</v>
      </c>
      <c r="K12" s="138" t="s">
        <v>242</v>
      </c>
      <c r="L12" s="138" t="s">
        <v>243</v>
      </c>
      <c r="M12" s="138" t="s">
        <v>244</v>
      </c>
      <c r="N12" s="138" t="s">
        <v>245</v>
      </c>
      <c r="O12" s="138"/>
      <c r="P12" s="265"/>
    </row>
    <row r="13" s="119" customFormat="1" ht="16" customHeight="1" spans="1:16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1"/>
      <c r="J13" s="138" t="s">
        <v>246</v>
      </c>
      <c r="K13" s="138" t="s">
        <v>247</v>
      </c>
      <c r="L13" s="138" t="s">
        <v>248</v>
      </c>
      <c r="M13" s="138" t="s">
        <v>249</v>
      </c>
      <c r="N13" s="138" t="s">
        <v>250</v>
      </c>
      <c r="O13" s="138"/>
      <c r="P13" s="265"/>
    </row>
    <row r="14" s="119" customFormat="1" ht="16" customHeight="1" spans="1:16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1"/>
      <c r="J14" s="138" t="s">
        <v>251</v>
      </c>
      <c r="K14" s="138" t="s">
        <v>252</v>
      </c>
      <c r="L14" s="138" t="s">
        <v>234</v>
      </c>
      <c r="M14" s="138" t="s">
        <v>253</v>
      </c>
      <c r="N14" s="138" t="s">
        <v>254</v>
      </c>
      <c r="O14" s="138"/>
      <c r="P14" s="265"/>
    </row>
    <row r="15" s="119" customFormat="1" ht="16" customHeight="1" spans="1:16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1"/>
      <c r="J15" s="138" t="s">
        <v>255</v>
      </c>
      <c r="K15" s="138" t="s">
        <v>252</v>
      </c>
      <c r="L15" s="138" t="s">
        <v>234</v>
      </c>
      <c r="M15" s="138" t="s">
        <v>256</v>
      </c>
      <c r="N15" s="138" t="s">
        <v>254</v>
      </c>
      <c r="O15" s="138"/>
      <c r="P15" s="265"/>
    </row>
    <row r="16" s="119" customFormat="1" ht="16" customHeight="1" spans="1:16">
      <c r="A16" s="250" t="s">
        <v>192</v>
      </c>
      <c r="B16" s="133">
        <f>D16-0.5</f>
        <v>13.5</v>
      </c>
      <c r="C16" s="133">
        <f t="shared" ref="C16:H16" si="6">B16</f>
        <v>13.5</v>
      </c>
      <c r="D16" s="251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1"/>
      <c r="J16" s="138" t="s">
        <v>171</v>
      </c>
      <c r="K16" s="138" t="s">
        <v>171</v>
      </c>
      <c r="L16" s="138" t="s">
        <v>171</v>
      </c>
      <c r="M16" s="138" t="s">
        <v>171</v>
      </c>
      <c r="N16" s="138" t="s">
        <v>171</v>
      </c>
      <c r="O16" s="138"/>
      <c r="P16" s="265"/>
    </row>
    <row r="17" s="119" customFormat="1" ht="16" customHeight="1" spans="1:16">
      <c r="A17" s="250" t="s">
        <v>195</v>
      </c>
      <c r="B17" s="133">
        <f>D17-0.5</f>
        <v>15.5</v>
      </c>
      <c r="C17" s="133">
        <f t="shared" ref="C17:H17" si="7">B17</f>
        <v>15.5</v>
      </c>
      <c r="D17" s="251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1"/>
      <c r="J17" s="138" t="s">
        <v>171</v>
      </c>
      <c r="K17" s="138" t="s">
        <v>171</v>
      </c>
      <c r="L17" s="138" t="s">
        <v>171</v>
      </c>
      <c r="M17" s="138" t="s">
        <v>171</v>
      </c>
      <c r="N17" s="138" t="s">
        <v>171</v>
      </c>
      <c r="O17" s="138"/>
      <c r="P17" s="265"/>
    </row>
    <row r="18" s="119" customFormat="1" ht="16" customHeight="1" spans="1:16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1"/>
      <c r="J18" s="138" t="s">
        <v>197</v>
      </c>
      <c r="K18" s="138" t="s">
        <v>171</v>
      </c>
      <c r="L18" s="138" t="s">
        <v>257</v>
      </c>
      <c r="M18" s="138" t="s">
        <v>171</v>
      </c>
      <c r="N18" s="138" t="s">
        <v>257</v>
      </c>
      <c r="O18" s="138"/>
      <c r="P18" s="265"/>
    </row>
    <row r="19" s="119" customFormat="1" ht="16" customHeight="1" spans="1:16">
      <c r="A19" s="248"/>
      <c r="B19" s="131"/>
      <c r="C19" s="131"/>
      <c r="D19" s="132"/>
      <c r="E19" s="131"/>
      <c r="F19" s="131"/>
      <c r="G19" s="131"/>
      <c r="H19" s="133"/>
      <c r="I19" s="141"/>
      <c r="J19" s="160"/>
      <c r="K19" s="138"/>
      <c r="L19" s="138"/>
      <c r="M19" s="138"/>
      <c r="N19" s="138"/>
      <c r="O19" s="138"/>
      <c r="P19" s="265"/>
    </row>
    <row r="20" s="119" customFormat="1" ht="14.25" spans="1:16">
      <c r="A20" s="145" t="s">
        <v>198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="119" customFormat="1" ht="14.25" spans="1:16">
      <c r="A21" s="119" t="s">
        <v>199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="119" customFormat="1" ht="14.25" spans="1:15">
      <c r="A22" s="146"/>
      <c r="B22" s="146"/>
      <c r="C22" s="146"/>
      <c r="D22" s="146"/>
      <c r="E22" s="146"/>
      <c r="F22" s="146"/>
      <c r="G22" s="146"/>
      <c r="H22" s="146"/>
      <c r="I22" s="146"/>
      <c r="J22" s="145" t="s">
        <v>258</v>
      </c>
      <c r="K22" s="267"/>
      <c r="L22" s="267"/>
      <c r="M22" s="145" t="s">
        <v>201</v>
      </c>
      <c r="N22" s="145"/>
      <c r="O22" s="145" t="s">
        <v>202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P6" sqref="P6:P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0"/>
      <c r="J6" s="130" t="s">
        <v>268</v>
      </c>
      <c r="K6" s="159">
        <f t="shared" ref="K6:O6" si="1">-0.5-1</f>
        <v>-1.5</v>
      </c>
      <c r="L6" s="160" t="s">
        <v>269</v>
      </c>
      <c r="M6" s="160" t="s">
        <v>184</v>
      </c>
      <c r="N6" s="159">
        <f t="shared" si="1"/>
        <v>-1.5</v>
      </c>
      <c r="O6" s="160" t="s">
        <v>269</v>
      </c>
      <c r="P6" s="160"/>
      <c r="Q6" s="160"/>
    </row>
    <row r="7" s="119" customFormat="1" ht="29.1" customHeight="1" spans="1:17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2">D7+1.5</f>
        <v>64.5</v>
      </c>
      <c r="F7" s="133">
        <f t="shared" si="2"/>
        <v>66</v>
      </c>
      <c r="G7" s="133">
        <f t="shared" si="2"/>
        <v>67.5</v>
      </c>
      <c r="H7" s="133">
        <f t="shared" si="2"/>
        <v>69</v>
      </c>
      <c r="I7" s="140"/>
      <c r="J7" s="130" t="s">
        <v>166</v>
      </c>
      <c r="K7" s="159" t="s">
        <v>176</v>
      </c>
      <c r="L7" s="160" t="s">
        <v>269</v>
      </c>
      <c r="M7" s="160" t="s">
        <v>269</v>
      </c>
      <c r="N7" s="159" t="s">
        <v>176</v>
      </c>
      <c r="O7" s="159" t="s">
        <v>176</v>
      </c>
      <c r="P7" s="160"/>
      <c r="Q7" s="160"/>
    </row>
    <row r="8" s="119" customFormat="1" ht="29.1" customHeight="1" spans="1:17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3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0"/>
      <c r="J8" s="130" t="s">
        <v>169</v>
      </c>
      <c r="K8" s="161" t="s">
        <v>270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/>
      <c r="Q8" s="138"/>
    </row>
    <row r="9" s="119" customFormat="1" ht="29.1" customHeight="1" spans="1:17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3"/>
        <v>98</v>
      </c>
      <c r="F9" s="133">
        <f>E9+5</f>
        <v>103</v>
      </c>
      <c r="G9" s="133">
        <f>F9+6</f>
        <v>109</v>
      </c>
      <c r="H9" s="133">
        <f>G9+6</f>
        <v>115</v>
      </c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/>
      <c r="Q9" s="160"/>
    </row>
    <row r="10" s="119" customFormat="1" ht="29.1" customHeight="1" spans="1:17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3"/>
        <v>102</v>
      </c>
      <c r="F10" s="133">
        <f t="shared" ref="F10:H10" si="4">E10+4</f>
        <v>106</v>
      </c>
      <c r="G10" s="133">
        <f t="shared" si="4"/>
        <v>110</v>
      </c>
      <c r="H10" s="133">
        <f t="shared" si="4"/>
        <v>114</v>
      </c>
      <c r="I10" s="140"/>
      <c r="J10" s="130" t="s">
        <v>177</v>
      </c>
      <c r="K10" s="161" t="s">
        <v>176</v>
      </c>
      <c r="L10" s="160" t="s">
        <v>269</v>
      </c>
      <c r="M10" s="160" t="s">
        <v>272</v>
      </c>
      <c r="N10" s="160" t="s">
        <v>269</v>
      </c>
      <c r="O10" s="160" t="s">
        <v>269</v>
      </c>
      <c r="P10" s="160"/>
      <c r="Q10" s="138"/>
    </row>
    <row r="11" s="119" customFormat="1" ht="29.1" customHeight="1" spans="1:17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5">D11+2.6/2</f>
        <v>30.8</v>
      </c>
      <c r="F11" s="133">
        <f t="shared" si="5"/>
        <v>32.1</v>
      </c>
      <c r="G11" s="133">
        <f t="shared" si="5"/>
        <v>33.4</v>
      </c>
      <c r="H11" s="133">
        <f t="shared" si="5"/>
        <v>34.7</v>
      </c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0" t="s">
        <v>269</v>
      </c>
      <c r="O11" s="160" t="s">
        <v>269</v>
      </c>
      <c r="P11" s="138"/>
      <c r="Q11" s="138"/>
    </row>
    <row r="12" s="119" customFormat="1" ht="29.1" customHeight="1" spans="1:17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1" t="s">
        <v>167</v>
      </c>
      <c r="O12" s="160" t="s">
        <v>269</v>
      </c>
      <c r="P12" s="160"/>
      <c r="Q12" s="138"/>
    </row>
    <row r="13" s="119" customFormat="1" ht="29.1" customHeight="1" spans="1:17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/>
      <c r="Q13" s="138"/>
    </row>
    <row r="14" s="119" customFormat="1" ht="29.1" customHeight="1" spans="1:17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0" t="s">
        <v>269</v>
      </c>
      <c r="O14" s="161" t="s">
        <v>176</v>
      </c>
      <c r="P14" s="138"/>
      <c r="Q14" s="138"/>
    </row>
    <row r="15" s="119" customFormat="1" ht="29.1" customHeight="1" spans="1:17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6">D15+1.1</f>
        <v>40.1</v>
      </c>
      <c r="F15" s="133">
        <f t="shared" si="6"/>
        <v>41.2</v>
      </c>
      <c r="G15" s="133">
        <f t="shared" si="6"/>
        <v>42.3</v>
      </c>
      <c r="H15" s="133">
        <f t="shared" si="6"/>
        <v>43.4</v>
      </c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/>
      <c r="Q15" s="138"/>
    </row>
    <row r="16" s="119" customFormat="1" ht="29.1" customHeight="1" spans="1:17">
      <c r="A16" s="250" t="s">
        <v>192</v>
      </c>
      <c r="B16" s="133">
        <f>D16-0.5</f>
        <v>13.5</v>
      </c>
      <c r="C16" s="133">
        <f t="shared" ref="C16:H16" si="7">B16</f>
        <v>13.5</v>
      </c>
      <c r="D16" s="251">
        <v>14</v>
      </c>
      <c r="E16" s="133">
        <f t="shared" si="7"/>
        <v>14</v>
      </c>
      <c r="F16" s="133">
        <f>D16+1.5</f>
        <v>15.5</v>
      </c>
      <c r="G16" s="133">
        <f t="shared" si="7"/>
        <v>15.5</v>
      </c>
      <c r="H16" s="133">
        <f t="shared" si="7"/>
        <v>15.5</v>
      </c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1" t="s">
        <v>270</v>
      </c>
      <c r="P16" s="160"/>
      <c r="Q16" s="138"/>
    </row>
    <row r="17" s="119" customFormat="1" ht="29.1" customHeight="1" spans="1:17">
      <c r="A17" s="250" t="s">
        <v>195</v>
      </c>
      <c r="B17" s="133">
        <f>D17-0.5</f>
        <v>15.5</v>
      </c>
      <c r="C17" s="133">
        <f t="shared" ref="C17:H17" si="8">B17</f>
        <v>15.5</v>
      </c>
      <c r="D17" s="251">
        <v>16</v>
      </c>
      <c r="E17" s="133">
        <f t="shared" si="8"/>
        <v>16</v>
      </c>
      <c r="F17" s="133">
        <f>D17+1.5</f>
        <v>17.5</v>
      </c>
      <c r="G17" s="133">
        <f t="shared" si="8"/>
        <v>17.5</v>
      </c>
      <c r="H17" s="133">
        <f t="shared" si="8"/>
        <v>17.5</v>
      </c>
      <c r="I17" s="140"/>
      <c r="J17" s="130" t="s">
        <v>195</v>
      </c>
      <c r="K17" s="138" t="s">
        <v>277</v>
      </c>
      <c r="L17" s="138" t="s">
        <v>278</v>
      </c>
      <c r="M17" s="138" t="s">
        <v>279</v>
      </c>
      <c r="N17" s="161" t="s">
        <v>280</v>
      </c>
      <c r="O17" s="160" t="s">
        <v>269</v>
      </c>
      <c r="P17" s="160"/>
      <c r="Q17" s="138"/>
    </row>
    <row r="18" s="119" customFormat="1" ht="29.1" customHeight="1" spans="1:17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9">D18</f>
        <v>4</v>
      </c>
      <c r="F18" s="133">
        <f t="shared" si="9"/>
        <v>4</v>
      </c>
      <c r="G18" s="133">
        <f t="shared" si="9"/>
        <v>4</v>
      </c>
      <c r="H18" s="133">
        <f t="shared" si="9"/>
        <v>4</v>
      </c>
      <c r="I18" s="140"/>
      <c r="J18" s="130" t="s">
        <v>281</v>
      </c>
      <c r="K18" s="160" t="s">
        <v>269</v>
      </c>
      <c r="L18" s="160" t="s">
        <v>269</v>
      </c>
      <c r="M18" s="138" t="s">
        <v>184</v>
      </c>
      <c r="N18" s="161" t="s">
        <v>282</v>
      </c>
      <c r="O18" s="160" t="s">
        <v>269</v>
      </c>
      <c r="P18" s="160"/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283</v>
      </c>
      <c r="K25" s="163"/>
      <c r="L25" s="163" t="s">
        <v>284</v>
      </c>
      <c r="M25" s="163"/>
      <c r="N25" s="163" t="s">
        <v>202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35" sqref="A35:K35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286</v>
      </c>
      <c r="G2" s="175" t="s">
        <v>287</v>
      </c>
      <c r="H2" s="175"/>
      <c r="I2" s="207" t="s">
        <v>57</v>
      </c>
      <c r="J2" s="175" t="s">
        <v>259</v>
      </c>
      <c r="K2" s="231"/>
    </row>
    <row r="3" s="166" customFormat="1" ht="27" customHeight="1" spans="1:11">
      <c r="A3" s="176" t="s">
        <v>75</v>
      </c>
      <c r="B3" s="177">
        <v>2700</v>
      </c>
      <c r="C3" s="178"/>
      <c r="D3" s="179" t="s">
        <v>288</v>
      </c>
      <c r="E3" s="180" t="s">
        <v>289</v>
      </c>
      <c r="F3" s="181"/>
      <c r="G3" s="181"/>
      <c r="H3" s="182" t="s">
        <v>290</v>
      </c>
      <c r="I3" s="182"/>
      <c r="J3" s="182"/>
      <c r="K3" s="232"/>
    </row>
    <row r="4" s="166" customFormat="1" spans="1:11">
      <c r="A4" s="183" t="s">
        <v>72</v>
      </c>
      <c r="B4" s="184">
        <v>2</v>
      </c>
      <c r="C4" s="184">
        <v>5</v>
      </c>
      <c r="D4" s="185" t="s">
        <v>291</v>
      </c>
      <c r="E4" s="186" t="s">
        <v>292</v>
      </c>
      <c r="F4" s="186"/>
      <c r="G4" s="186"/>
      <c r="H4" s="185" t="s">
        <v>293</v>
      </c>
      <c r="I4" s="185"/>
      <c r="J4" s="200" t="s">
        <v>66</v>
      </c>
      <c r="K4" s="233" t="s">
        <v>67</v>
      </c>
    </row>
    <row r="5" s="166" customFormat="1" spans="1:11">
      <c r="A5" s="183" t="s">
        <v>294</v>
      </c>
      <c r="B5" s="187">
        <v>1</v>
      </c>
      <c r="C5" s="187"/>
      <c r="D5" s="179" t="s">
        <v>295</v>
      </c>
      <c r="E5" s="179" t="s">
        <v>296</v>
      </c>
      <c r="F5" s="179" t="s">
        <v>297</v>
      </c>
      <c r="G5" s="179" t="s">
        <v>298</v>
      </c>
      <c r="H5" s="185" t="s">
        <v>299</v>
      </c>
      <c r="I5" s="185"/>
      <c r="J5" s="200" t="s">
        <v>66</v>
      </c>
      <c r="K5" s="233" t="s">
        <v>67</v>
      </c>
    </row>
    <row r="6" s="166" customFormat="1" ht="15" spans="1:11">
      <c r="A6" s="188" t="s">
        <v>300</v>
      </c>
      <c r="B6" s="189">
        <v>50</v>
      </c>
      <c r="C6" s="189"/>
      <c r="D6" s="190" t="s">
        <v>301</v>
      </c>
      <c r="E6" s="191"/>
      <c r="F6" s="192">
        <v>500</v>
      </c>
      <c r="G6" s="190"/>
      <c r="H6" s="193" t="s">
        <v>302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303</v>
      </c>
      <c r="B8" s="174" t="s">
        <v>304</v>
      </c>
      <c r="C8" s="174" t="s">
        <v>305</v>
      </c>
      <c r="D8" s="174" t="s">
        <v>306</v>
      </c>
      <c r="E8" s="174" t="s">
        <v>307</v>
      </c>
      <c r="F8" s="174" t="s">
        <v>308</v>
      </c>
      <c r="G8" s="198" t="s">
        <v>309</v>
      </c>
      <c r="H8" s="199"/>
      <c r="I8" s="199"/>
      <c r="J8" s="199"/>
      <c r="K8" s="235"/>
    </row>
    <row r="9" s="166" customFormat="1" spans="1:11">
      <c r="A9" s="183" t="s">
        <v>310</v>
      </c>
      <c r="B9" s="185"/>
      <c r="C9" s="200" t="s">
        <v>66</v>
      </c>
      <c r="D9" s="200" t="s">
        <v>67</v>
      </c>
      <c r="E9" s="179" t="s">
        <v>311</v>
      </c>
      <c r="F9" s="201" t="s">
        <v>312</v>
      </c>
      <c r="G9" s="202"/>
      <c r="H9" s="203"/>
      <c r="I9" s="203"/>
      <c r="J9" s="203"/>
      <c r="K9" s="236"/>
    </row>
    <row r="10" s="166" customFormat="1" spans="1:11">
      <c r="A10" s="183" t="s">
        <v>313</v>
      </c>
      <c r="B10" s="185"/>
      <c r="C10" s="200" t="s">
        <v>66</v>
      </c>
      <c r="D10" s="200" t="s">
        <v>67</v>
      </c>
      <c r="E10" s="179" t="s">
        <v>314</v>
      </c>
      <c r="F10" s="201" t="s">
        <v>315</v>
      </c>
      <c r="G10" s="202" t="s">
        <v>316</v>
      </c>
      <c r="H10" s="203"/>
      <c r="I10" s="203"/>
      <c r="J10" s="203"/>
      <c r="K10" s="236"/>
    </row>
    <row r="11" s="166" customFormat="1" spans="1:11">
      <c r="A11" s="204" t="s">
        <v>208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317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318</v>
      </c>
      <c r="J13" s="200" t="s">
        <v>84</v>
      </c>
      <c r="K13" s="233" t="s">
        <v>85</v>
      </c>
    </row>
    <row r="14" s="166" customFormat="1" ht="15" spans="1:11">
      <c r="A14" s="188" t="s">
        <v>319</v>
      </c>
      <c r="B14" s="192" t="s">
        <v>84</v>
      </c>
      <c r="C14" s="192" t="s">
        <v>85</v>
      </c>
      <c r="D14" s="191"/>
      <c r="E14" s="190" t="s">
        <v>320</v>
      </c>
      <c r="F14" s="192" t="s">
        <v>84</v>
      </c>
      <c r="G14" s="192" t="s">
        <v>85</v>
      </c>
      <c r="H14" s="192"/>
      <c r="I14" s="190" t="s">
        <v>321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322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325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326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1:11">
      <c r="K21" s="255"/>
    </row>
    <row r="22" s="166" customFormat="1" spans="1:11">
      <c r="A22" s="209" t="s">
        <v>327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125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328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329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330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 t="s">
        <v>331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332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333</v>
      </c>
      <c r="B39" s="185"/>
      <c r="C39" s="185"/>
      <c r="D39" s="182" t="s">
        <v>334</v>
      </c>
      <c r="E39" s="182"/>
      <c r="F39" s="226" t="s">
        <v>335</v>
      </c>
      <c r="G39" s="227"/>
      <c r="H39" s="185" t="s">
        <v>336</v>
      </c>
      <c r="I39" s="185"/>
      <c r="J39" s="185" t="s">
        <v>337</v>
      </c>
      <c r="K39" s="239"/>
    </row>
    <row r="40" s="166" customFormat="1" ht="18.75" customHeight="1" spans="1:13">
      <c r="A40" s="183" t="s">
        <v>198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137</v>
      </c>
      <c r="B43" s="228" t="s">
        <v>338</v>
      </c>
      <c r="C43" s="228"/>
      <c r="D43" s="190" t="s">
        <v>339</v>
      </c>
      <c r="E43" s="191" t="s">
        <v>140</v>
      </c>
      <c r="F43" s="190" t="s">
        <v>141</v>
      </c>
      <c r="G43" s="229" t="s">
        <v>340</v>
      </c>
      <c r="H43" s="230" t="s">
        <v>142</v>
      </c>
      <c r="I43" s="230"/>
      <c r="J43" s="228" t="s">
        <v>341</v>
      </c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P17" sqref="P17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145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259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147</v>
      </c>
      <c r="B3" s="127" t="s">
        <v>148</v>
      </c>
      <c r="C3" s="127"/>
      <c r="D3" s="127"/>
      <c r="E3" s="127"/>
      <c r="F3" s="127"/>
      <c r="G3" s="127"/>
      <c r="H3" s="127"/>
      <c r="I3" s="140"/>
      <c r="J3" s="152" t="s">
        <v>149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248" t="s">
        <v>110</v>
      </c>
      <c r="C4" s="130" t="s">
        <v>111</v>
      </c>
      <c r="D4" s="249" t="s">
        <v>112</v>
      </c>
      <c r="E4" s="130" t="s">
        <v>113</v>
      </c>
      <c r="F4" s="130" t="s">
        <v>114</v>
      </c>
      <c r="G4" s="130" t="s">
        <v>115</v>
      </c>
      <c r="H4" s="130" t="s">
        <v>116</v>
      </c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260</v>
      </c>
    </row>
    <row r="5" s="119" customFormat="1" ht="29.1" customHeight="1" spans="1:17">
      <c r="A5" s="126"/>
      <c r="B5" s="248" t="s">
        <v>150</v>
      </c>
      <c r="C5" s="130" t="s">
        <v>151</v>
      </c>
      <c r="D5" s="249" t="s">
        <v>152</v>
      </c>
      <c r="E5" s="130" t="s">
        <v>153</v>
      </c>
      <c r="F5" s="130" t="s">
        <v>154</v>
      </c>
      <c r="G5" s="130" t="s">
        <v>155</v>
      </c>
      <c r="H5" s="130" t="s">
        <v>156</v>
      </c>
      <c r="I5" s="140"/>
      <c r="J5" s="155"/>
      <c r="K5" s="158" t="s">
        <v>261</v>
      </c>
      <c r="L5" s="158" t="s">
        <v>262</v>
      </c>
      <c r="M5" s="158" t="s">
        <v>263</v>
      </c>
      <c r="N5" s="158" t="s">
        <v>264</v>
      </c>
      <c r="O5" s="158" t="s">
        <v>265</v>
      </c>
      <c r="P5" s="158" t="s">
        <v>266</v>
      </c>
      <c r="Q5" s="158" t="s">
        <v>267</v>
      </c>
    </row>
    <row r="6" s="119" customFormat="1" ht="29.1" customHeight="1" spans="1:17">
      <c r="A6" s="250" t="s">
        <v>163</v>
      </c>
      <c r="B6" s="133">
        <f>C6-2.1</f>
        <v>86.3</v>
      </c>
      <c r="C6" s="133">
        <f>D6-2.1</f>
        <v>88.4</v>
      </c>
      <c r="D6" s="251">
        <v>90.5</v>
      </c>
      <c r="E6" s="133">
        <f t="shared" ref="E6:H6" si="0">D6+2.1</f>
        <v>92.6</v>
      </c>
      <c r="F6" s="133">
        <f t="shared" si="0"/>
        <v>94.7</v>
      </c>
      <c r="G6" s="133">
        <f t="shared" si="0"/>
        <v>96.8</v>
      </c>
      <c r="H6" s="133">
        <f t="shared" si="0"/>
        <v>98.9</v>
      </c>
      <c r="I6" s="140"/>
      <c r="J6" s="130" t="s">
        <v>268</v>
      </c>
      <c r="K6" s="160" t="s">
        <v>269</v>
      </c>
      <c r="L6" s="160" t="s">
        <v>269</v>
      </c>
      <c r="M6" s="160" t="s">
        <v>184</v>
      </c>
      <c r="N6" s="160" t="s">
        <v>269</v>
      </c>
      <c r="O6" s="159" t="s">
        <v>342</v>
      </c>
      <c r="P6" s="160"/>
      <c r="Q6" s="160"/>
    </row>
    <row r="7" s="119" customFormat="1" ht="29.1" customHeight="1" spans="1:17">
      <c r="A7" s="250" t="s">
        <v>166</v>
      </c>
      <c r="B7" s="133">
        <f>C7-1.5</f>
        <v>60</v>
      </c>
      <c r="C7" s="133">
        <f>D7-1.5</f>
        <v>61.5</v>
      </c>
      <c r="D7" s="251">
        <v>63</v>
      </c>
      <c r="E7" s="133">
        <f t="shared" ref="E7:H7" si="1">D7+1.5</f>
        <v>64.5</v>
      </c>
      <c r="F7" s="133">
        <f t="shared" si="1"/>
        <v>66</v>
      </c>
      <c r="G7" s="133">
        <f t="shared" si="1"/>
        <v>67.5</v>
      </c>
      <c r="H7" s="133">
        <f t="shared" si="1"/>
        <v>69</v>
      </c>
      <c r="I7" s="140"/>
      <c r="J7" s="130" t="s">
        <v>166</v>
      </c>
      <c r="K7" s="159" t="s">
        <v>343</v>
      </c>
      <c r="L7" s="160" t="s">
        <v>277</v>
      </c>
      <c r="M7" s="160" t="s">
        <v>269</v>
      </c>
      <c r="N7" s="160" t="s">
        <v>269</v>
      </c>
      <c r="O7" s="160" t="s">
        <v>269</v>
      </c>
      <c r="P7" s="160"/>
      <c r="Q7" s="160"/>
    </row>
    <row r="8" s="119" customFormat="1" ht="29.1" customHeight="1" spans="1:17">
      <c r="A8" s="250" t="s">
        <v>169</v>
      </c>
      <c r="B8" s="133">
        <f>C8-4</f>
        <v>66</v>
      </c>
      <c r="C8" s="133">
        <f>D8-4</f>
        <v>70</v>
      </c>
      <c r="D8" s="251" t="s">
        <v>170</v>
      </c>
      <c r="E8" s="133">
        <f t="shared" ref="E8:E10" si="2">D8+4</f>
        <v>78</v>
      </c>
      <c r="F8" s="133">
        <f>E8+5</f>
        <v>83</v>
      </c>
      <c r="G8" s="133">
        <f>F8+6</f>
        <v>89</v>
      </c>
      <c r="H8" s="133">
        <f>G8+6</f>
        <v>95</v>
      </c>
      <c r="I8" s="140"/>
      <c r="J8" s="130" t="s">
        <v>169</v>
      </c>
      <c r="K8" s="160" t="s">
        <v>269</v>
      </c>
      <c r="L8" s="160" t="s">
        <v>269</v>
      </c>
      <c r="M8" s="160" t="s">
        <v>269</v>
      </c>
      <c r="N8" s="160" t="s">
        <v>269</v>
      </c>
      <c r="O8" s="161" t="s">
        <v>184</v>
      </c>
      <c r="P8" s="138"/>
      <c r="Q8" s="138"/>
    </row>
    <row r="9" s="119" customFormat="1" ht="29.1" customHeight="1" spans="1:17">
      <c r="A9" s="250" t="s">
        <v>173</v>
      </c>
      <c r="B9" s="133">
        <f>C9-4</f>
        <v>86</v>
      </c>
      <c r="C9" s="133">
        <f>D9-4</f>
        <v>90</v>
      </c>
      <c r="D9" s="251" t="s">
        <v>174</v>
      </c>
      <c r="E9" s="133">
        <f t="shared" si="2"/>
        <v>98</v>
      </c>
      <c r="F9" s="133">
        <f>E9+5</f>
        <v>103</v>
      </c>
      <c r="G9" s="133">
        <f>F9+6</f>
        <v>109</v>
      </c>
      <c r="H9" s="133">
        <f>G9+6</f>
        <v>115</v>
      </c>
      <c r="I9" s="140"/>
      <c r="J9" s="130" t="s">
        <v>173</v>
      </c>
      <c r="K9" s="160" t="s">
        <v>269</v>
      </c>
      <c r="L9" s="160" t="s">
        <v>269</v>
      </c>
      <c r="M9" s="138" t="s">
        <v>271</v>
      </c>
      <c r="N9" s="160" t="s">
        <v>269</v>
      </c>
      <c r="O9" s="160" t="s">
        <v>269</v>
      </c>
      <c r="P9" s="138"/>
      <c r="Q9" s="160"/>
    </row>
    <row r="10" s="119" customFormat="1" ht="29.1" customHeight="1" spans="1:17">
      <c r="A10" s="250" t="s">
        <v>177</v>
      </c>
      <c r="B10" s="133">
        <f>C10-3.6</f>
        <v>90.8</v>
      </c>
      <c r="C10" s="133">
        <f>D10-3.6</f>
        <v>94.4</v>
      </c>
      <c r="D10" s="251" t="s">
        <v>178</v>
      </c>
      <c r="E10" s="133">
        <f t="shared" si="2"/>
        <v>102</v>
      </c>
      <c r="F10" s="133">
        <f t="shared" ref="F10:H10" si="3">E10+4</f>
        <v>106</v>
      </c>
      <c r="G10" s="133">
        <f t="shared" si="3"/>
        <v>110</v>
      </c>
      <c r="H10" s="133">
        <f t="shared" si="3"/>
        <v>114</v>
      </c>
      <c r="I10" s="140"/>
      <c r="J10" s="130" t="s">
        <v>177</v>
      </c>
      <c r="K10" s="161" t="s">
        <v>343</v>
      </c>
      <c r="L10" s="160" t="s">
        <v>269</v>
      </c>
      <c r="M10" s="160" t="s">
        <v>344</v>
      </c>
      <c r="N10" s="161" t="s">
        <v>176</v>
      </c>
      <c r="O10" s="160" t="s">
        <v>269</v>
      </c>
      <c r="P10" s="160"/>
      <c r="Q10" s="138"/>
    </row>
    <row r="11" s="119" customFormat="1" ht="29.1" customHeight="1" spans="1:17">
      <c r="A11" s="252" t="s">
        <v>180</v>
      </c>
      <c r="B11" s="133">
        <f>C11-2.3/2</f>
        <v>27.2</v>
      </c>
      <c r="C11" s="133">
        <f>D11-2.3/2</f>
        <v>28.35</v>
      </c>
      <c r="D11" s="251">
        <v>29.5</v>
      </c>
      <c r="E11" s="133">
        <f t="shared" ref="E11:H11" si="4">D11+2.6/2</f>
        <v>30.8</v>
      </c>
      <c r="F11" s="133">
        <f t="shared" si="4"/>
        <v>32.1</v>
      </c>
      <c r="G11" s="133">
        <f t="shared" si="4"/>
        <v>33.4</v>
      </c>
      <c r="H11" s="133">
        <f t="shared" si="4"/>
        <v>34.7</v>
      </c>
      <c r="I11" s="140"/>
      <c r="J11" s="134" t="s">
        <v>180</v>
      </c>
      <c r="K11" s="160" t="s">
        <v>269</v>
      </c>
      <c r="L11" s="160" t="s">
        <v>269</v>
      </c>
      <c r="M11" s="138" t="s">
        <v>167</v>
      </c>
      <c r="N11" s="160" t="s">
        <v>269</v>
      </c>
      <c r="O11" s="160" t="s">
        <v>269</v>
      </c>
      <c r="P11" s="138"/>
      <c r="Q11" s="138"/>
    </row>
    <row r="12" s="119" customFormat="1" ht="29.1" customHeight="1" spans="1:17">
      <c r="A12" s="252" t="s">
        <v>183</v>
      </c>
      <c r="B12" s="133">
        <f>C12-0.7</f>
        <v>18.6</v>
      </c>
      <c r="C12" s="133">
        <f>D12-0.7</f>
        <v>19.3</v>
      </c>
      <c r="D12" s="251">
        <v>20</v>
      </c>
      <c r="E12" s="133">
        <f>D12+0.7</f>
        <v>20.7</v>
      </c>
      <c r="F12" s="133">
        <f>E12+0.7</f>
        <v>21.4</v>
      </c>
      <c r="G12" s="133">
        <f>F12+0.9</f>
        <v>22.3</v>
      </c>
      <c r="H12" s="133">
        <f>G12+0.9</f>
        <v>23.2</v>
      </c>
      <c r="I12" s="140"/>
      <c r="J12" s="134" t="s">
        <v>183</v>
      </c>
      <c r="K12" s="160" t="s">
        <v>269</v>
      </c>
      <c r="L12" s="138" t="s">
        <v>271</v>
      </c>
      <c r="M12" s="160" t="s">
        <v>269</v>
      </c>
      <c r="N12" s="160" t="s">
        <v>269</v>
      </c>
      <c r="O12" s="160" t="s">
        <v>269</v>
      </c>
      <c r="P12" s="160"/>
      <c r="Q12" s="138"/>
    </row>
    <row r="13" s="119" customFormat="1" ht="29.1" customHeight="1" spans="1:17">
      <c r="A13" s="250" t="s">
        <v>186</v>
      </c>
      <c r="B13" s="133">
        <f>C13-0.5</f>
        <v>16</v>
      </c>
      <c r="C13" s="133">
        <f>D13-0.5</f>
        <v>16.5</v>
      </c>
      <c r="D13" s="251">
        <v>17</v>
      </c>
      <c r="E13" s="133">
        <f>D13+0.5</f>
        <v>17.5</v>
      </c>
      <c r="F13" s="133">
        <f>E13+0.5</f>
        <v>18</v>
      </c>
      <c r="G13" s="133">
        <f>F13+0.7</f>
        <v>18.7</v>
      </c>
      <c r="H13" s="133">
        <f>G13+0.7</f>
        <v>19.4</v>
      </c>
      <c r="I13" s="140"/>
      <c r="J13" s="130" t="s">
        <v>273</v>
      </c>
      <c r="K13" s="160" t="s">
        <v>269</v>
      </c>
      <c r="L13" s="160" t="s">
        <v>269</v>
      </c>
      <c r="M13" s="160" t="s">
        <v>269</v>
      </c>
      <c r="N13" s="161" t="s">
        <v>274</v>
      </c>
      <c r="O13" s="160" t="s">
        <v>269</v>
      </c>
      <c r="P13" s="160"/>
      <c r="Q13" s="138"/>
    </row>
    <row r="14" s="119" customFormat="1" ht="29.1" customHeight="1" spans="1:17">
      <c r="A14" s="250" t="s">
        <v>188</v>
      </c>
      <c r="B14" s="133">
        <f>C14-0.7</f>
        <v>26.7</v>
      </c>
      <c r="C14" s="133">
        <f>D14-0.6</f>
        <v>27.4</v>
      </c>
      <c r="D14" s="251">
        <v>28</v>
      </c>
      <c r="E14" s="133">
        <f>D14+0.6</f>
        <v>28.6</v>
      </c>
      <c r="F14" s="133">
        <f>E14+0.7</f>
        <v>29.3</v>
      </c>
      <c r="G14" s="133">
        <f>F14+0.6</f>
        <v>29.9</v>
      </c>
      <c r="H14" s="133">
        <f>G14+0.7</f>
        <v>30.6</v>
      </c>
      <c r="I14" s="140"/>
      <c r="J14" s="130" t="s">
        <v>188</v>
      </c>
      <c r="K14" s="138" t="s">
        <v>275</v>
      </c>
      <c r="L14" s="160" t="s">
        <v>269</v>
      </c>
      <c r="M14" s="138" t="s">
        <v>275</v>
      </c>
      <c r="N14" s="160" t="s">
        <v>269</v>
      </c>
      <c r="O14" s="161" t="s">
        <v>279</v>
      </c>
      <c r="P14" s="138"/>
      <c r="Q14" s="138"/>
    </row>
    <row r="15" s="119" customFormat="1" ht="29.1" customHeight="1" spans="1:17">
      <c r="A15" s="250" t="s">
        <v>189</v>
      </c>
      <c r="B15" s="133">
        <f>C15-0.9</f>
        <v>37.2</v>
      </c>
      <c r="C15" s="133">
        <f>D15-0.9</f>
        <v>38.1</v>
      </c>
      <c r="D15" s="251">
        <v>39</v>
      </c>
      <c r="E15" s="133">
        <f t="shared" ref="E15:H15" si="5">D15+1.1</f>
        <v>40.1</v>
      </c>
      <c r="F15" s="133">
        <f t="shared" si="5"/>
        <v>41.2</v>
      </c>
      <c r="G15" s="133">
        <f t="shared" si="5"/>
        <v>42.3</v>
      </c>
      <c r="H15" s="133">
        <f t="shared" si="5"/>
        <v>43.4</v>
      </c>
      <c r="I15" s="140"/>
      <c r="J15" s="130" t="s">
        <v>189</v>
      </c>
      <c r="K15" s="160" t="s">
        <v>269</v>
      </c>
      <c r="L15" s="138" t="s">
        <v>271</v>
      </c>
      <c r="M15" s="160" t="s">
        <v>269</v>
      </c>
      <c r="N15" s="160" t="s">
        <v>269</v>
      </c>
      <c r="O15" s="160" t="s">
        <v>269</v>
      </c>
      <c r="P15" s="160"/>
      <c r="Q15" s="138"/>
    </row>
    <row r="16" s="119" customFormat="1" ht="29.1" customHeight="1" spans="1:17">
      <c r="A16" s="250" t="s">
        <v>192</v>
      </c>
      <c r="B16" s="133">
        <f>D16-0.5</f>
        <v>13.5</v>
      </c>
      <c r="C16" s="133">
        <f t="shared" ref="C16:H16" si="6">B16</f>
        <v>13.5</v>
      </c>
      <c r="D16" s="251">
        <v>14</v>
      </c>
      <c r="E16" s="133">
        <f t="shared" si="6"/>
        <v>14</v>
      </c>
      <c r="F16" s="133">
        <f>D16+1.5</f>
        <v>15.5</v>
      </c>
      <c r="G16" s="133">
        <f t="shared" si="6"/>
        <v>15.5</v>
      </c>
      <c r="H16" s="133">
        <f t="shared" si="6"/>
        <v>15.5</v>
      </c>
      <c r="I16" s="140"/>
      <c r="J16" s="130" t="s">
        <v>276</v>
      </c>
      <c r="K16" s="160" t="s">
        <v>269</v>
      </c>
      <c r="L16" s="160" t="s">
        <v>269</v>
      </c>
      <c r="M16" s="160" t="s">
        <v>269</v>
      </c>
      <c r="N16" s="160" t="s">
        <v>269</v>
      </c>
      <c r="O16" s="160" t="s">
        <v>269</v>
      </c>
      <c r="P16" s="160"/>
      <c r="Q16" s="138"/>
    </row>
    <row r="17" s="119" customFormat="1" ht="29.1" customHeight="1" spans="1:17">
      <c r="A17" s="250" t="s">
        <v>195</v>
      </c>
      <c r="B17" s="133">
        <f>D17-0.5</f>
        <v>15.5</v>
      </c>
      <c r="C17" s="133">
        <f t="shared" ref="C17:H17" si="7">B17</f>
        <v>15.5</v>
      </c>
      <c r="D17" s="251">
        <v>16</v>
      </c>
      <c r="E17" s="133">
        <f t="shared" si="7"/>
        <v>16</v>
      </c>
      <c r="F17" s="133">
        <f>D17+1.5</f>
        <v>17.5</v>
      </c>
      <c r="G17" s="133">
        <f t="shared" si="7"/>
        <v>17.5</v>
      </c>
      <c r="H17" s="133">
        <f t="shared" si="7"/>
        <v>17.5</v>
      </c>
      <c r="I17" s="140"/>
      <c r="J17" s="130" t="s">
        <v>195</v>
      </c>
      <c r="K17" s="138" t="s">
        <v>275</v>
      </c>
      <c r="L17" s="138" t="s">
        <v>167</v>
      </c>
      <c r="M17" s="160" t="s">
        <v>269</v>
      </c>
      <c r="N17" s="161" t="s">
        <v>176</v>
      </c>
      <c r="O17" s="160" t="s">
        <v>269</v>
      </c>
      <c r="P17" s="160"/>
      <c r="Q17" s="138"/>
    </row>
    <row r="18" s="119" customFormat="1" ht="29.1" customHeight="1" spans="1:17">
      <c r="A18" s="250" t="s">
        <v>196</v>
      </c>
      <c r="B18" s="133">
        <f>C18</f>
        <v>4</v>
      </c>
      <c r="C18" s="133">
        <f>D18</f>
        <v>4</v>
      </c>
      <c r="D18" s="251">
        <v>4</v>
      </c>
      <c r="E18" s="133">
        <f t="shared" ref="E18:H18" si="8">D18</f>
        <v>4</v>
      </c>
      <c r="F18" s="133">
        <f t="shared" si="8"/>
        <v>4</v>
      </c>
      <c r="G18" s="133">
        <f t="shared" si="8"/>
        <v>4</v>
      </c>
      <c r="H18" s="133">
        <f t="shared" si="8"/>
        <v>4</v>
      </c>
      <c r="I18" s="140"/>
      <c r="J18" s="130" t="s">
        <v>281</v>
      </c>
      <c r="K18" s="160" t="s">
        <v>269</v>
      </c>
      <c r="L18" s="160" t="s">
        <v>269</v>
      </c>
      <c r="M18" s="160" t="s">
        <v>269</v>
      </c>
      <c r="N18" s="160" t="s">
        <v>269</v>
      </c>
      <c r="O18" s="160" t="s">
        <v>269</v>
      </c>
      <c r="P18" s="160"/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198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199</v>
      </c>
      <c r="B25" s="146"/>
      <c r="C25" s="146"/>
      <c r="D25" s="146"/>
      <c r="E25" s="146"/>
      <c r="F25" s="146"/>
      <c r="G25" s="146"/>
      <c r="H25" s="146"/>
      <c r="I25" s="146"/>
      <c r="J25" s="145" t="s">
        <v>345</v>
      </c>
      <c r="K25" s="163"/>
      <c r="L25" s="163" t="s">
        <v>284</v>
      </c>
      <c r="M25" s="163"/>
      <c r="N25" s="163" t="s">
        <v>202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2023-02-15T03:32:44Z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