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 tabRatio="727" activeTab="4"/>
  </bookViews>
  <sheets>
    <sheet name="工作内容" sheetId="1" r:id="rId1"/>
    <sheet name="AQL2.5验货" sheetId="2" r:id="rId2"/>
    <sheet name="首期" sheetId="3" r:id="rId3"/>
    <sheet name="首期验货尺寸表" sheetId="13" r:id="rId4"/>
    <sheet name="尾期1" sheetId="5" r:id="rId5"/>
    <sheet name="验货尺寸表1" sheetId="6" r:id="rId6"/>
    <sheet name="尾期2" sheetId="14" r:id="rId7"/>
    <sheet name="验货尺寸表2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44525"/>
</workbook>
</file>

<file path=xl/sharedStrings.xml><?xml version="1.0" encoding="utf-8"?>
<sst xmlns="http://schemas.openxmlformats.org/spreadsheetml/2006/main" count="1077" uniqueCount="398">
  <si>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</si>
  <si>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</si>
  <si>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</si>
  <si>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</si>
  <si>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</si>
  <si>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</si>
  <si>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</si>
  <si>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</si>
  <si>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</si>
  <si>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</si>
  <si>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</si>
  <si>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</si>
  <si>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</si>
  <si>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</si>
  <si>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</si>
  <si>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</si>
  <si>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</si>
  <si>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</si>
  <si>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</si>
  <si>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</si>
  <si>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</si>
  <si>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</si>
  <si>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</si>
  <si>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</si>
  <si>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</si>
  <si>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</si>
  <si>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</si>
  <si>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</si>
  <si>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</si>
  <si>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</si>
  <si>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</si>
  <si>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</si>
  <si>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</si>
  <si>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</si>
  <si>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</si>
  <si>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</si>
  <si>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</si>
  <si>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</si>
  <si>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</si>
  <si>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</si>
  <si>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</si>
  <si>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</si>
  <si>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</si>
  <si>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</si>
  <si>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</si>
  <si>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</si>
  <si>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</si>
  <si>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</si>
  <si>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</si>
  <si>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</si>
  <si>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</si>
  <si>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</si>
  <si>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</si>
  <si>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</si>
  <si>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</si>
  <si>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</si>
  <si>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</si>
  <si>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天光</t>
  </si>
  <si>
    <t>生产工厂</t>
  </si>
  <si>
    <t>丹东天光</t>
  </si>
  <si>
    <t>订单基础信息</t>
  </si>
  <si>
    <t>生产•出货进度</t>
  </si>
  <si>
    <t>指示•确认资料</t>
  </si>
  <si>
    <t>款号</t>
  </si>
  <si>
    <t>TAMMAL82246</t>
  </si>
  <si>
    <t>合同交期</t>
  </si>
  <si>
    <t>产前确认样</t>
  </si>
  <si>
    <t>有</t>
  </si>
  <si>
    <t>无</t>
  </si>
  <si>
    <t>品名</t>
  </si>
  <si>
    <t>女式徒步九分裤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</si>
  <si>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</si>
  <si>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</si>
  <si>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</si>
  <si>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</si>
  <si>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</si>
  <si>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</si>
  <si>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</si>
  <si>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</si>
  <si>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采购凭证号：</t>
  </si>
  <si>
    <t>CGDD22110100031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</si>
  <si>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</si>
  <si>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</si>
  <si>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</si>
  <si>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</si>
  <si>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</si>
  <si>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</si>
  <si>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</si>
  <si>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</si>
  <si>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</si>
  <si>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</si>
  <si>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</si>
  <si>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</si>
  <si>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</si>
  <si>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</si>
  <si>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</si>
  <si>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</si>
  <si>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</si>
  <si>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</si>
  <si>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</si>
  <si>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</si>
  <si>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</si>
  <si>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</si>
  <si>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</si>
  <si>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</si>
  <si>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</si>
  <si>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</si>
  <si>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</si>
  <si>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</si>
  <si>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</si>
  <si>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</si>
  <si>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</si>
  <si>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</si>
  <si>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</si>
  <si>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</si>
  <si>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</si>
  <si>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</si>
  <si>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</si>
  <si>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</si>
  <si>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</si>
  <si>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</si>
  <si>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</si>
  <si>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靛青紫</t>
  </si>
  <si>
    <t>陆续裁剪</t>
  </si>
  <si>
    <t>深卡其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</si>
  <si>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</si>
  <si>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黑色M#5件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</si>
  <si>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</si>
  <si>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</si>
  <si>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</si>
  <si>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</si>
  <si>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</si>
  <si>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1.侧兜口不平</t>
  </si>
  <si>
    <t>2.压腰0.1线打斜绺</t>
  </si>
  <si>
    <t>3.脚口开叉拐角不平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</si>
  <si>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</si>
  <si>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</si>
  <si>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</si>
  <si>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</si>
  <si>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</si>
  <si>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</si>
  <si>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</si>
  <si>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</si>
  <si>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</si>
  <si>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</si>
  <si>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</si>
  <si>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</si>
  <si>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赫丹</t>
  </si>
  <si>
    <t>复核时间</t>
  </si>
  <si>
    <t>2022.11.16</t>
  </si>
  <si>
    <t>张爱萍</t>
  </si>
  <si>
    <t>QC规格测量表</t>
  </si>
  <si>
    <t>部位名称</t>
  </si>
  <si>
    <t>指示规格  FINAL SPEC</t>
  </si>
  <si>
    <t>样品规格  SAMPLE SPEC</t>
  </si>
  <si>
    <t>黑色M#</t>
  </si>
  <si>
    <t>150/70B</t>
  </si>
  <si>
    <t>155/74B</t>
  </si>
  <si>
    <t>160/78B</t>
  </si>
  <si>
    <t>165/82B</t>
  </si>
  <si>
    <t>170/86B</t>
  </si>
  <si>
    <t>175/90B</t>
  </si>
  <si>
    <t>洗前/洗后</t>
  </si>
  <si>
    <t>裤外侧长（参考值）</t>
  </si>
  <si>
    <t>+0.5/0</t>
  </si>
  <si>
    <t>+0.8/0</t>
  </si>
  <si>
    <t>腰围 平量</t>
  </si>
  <si>
    <t>74</t>
  </si>
  <si>
    <t>0/0</t>
  </si>
  <si>
    <t>臀围</t>
  </si>
  <si>
    <t>98</t>
  </si>
  <si>
    <t>+1/+1</t>
  </si>
  <si>
    <t>腿围/2</t>
  </si>
  <si>
    <t>脚口/2</t>
  </si>
  <si>
    <t>+0.3/0</t>
  </si>
  <si>
    <t>前裆长 含腰</t>
  </si>
  <si>
    <t>-0.5/-0.5</t>
  </si>
  <si>
    <t>-0.4/-0.5</t>
  </si>
  <si>
    <t>后裆长 含腰</t>
  </si>
  <si>
    <t>0/-0.5</t>
  </si>
  <si>
    <t>-0.8/-1</t>
  </si>
  <si>
    <t xml:space="preserve">     初期请洗测2-3件，有问题的另加测量数量。</t>
  </si>
  <si>
    <t>验货时间：2022.11.18</t>
  </si>
  <si>
    <t>跟单QC:周苑</t>
  </si>
  <si>
    <t>工厂负责人：张爱萍</t>
  </si>
  <si>
    <t>QC出货报告书</t>
  </si>
  <si>
    <t>产品名称</t>
  </si>
  <si>
    <t>合同日期</t>
  </si>
  <si>
    <t>2023.2.9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</si>
  <si>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</si>
  <si>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</si>
  <si>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</si>
  <si>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</si>
  <si>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</si>
  <si>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</si>
  <si>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天津NDC库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</si>
  <si>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</si>
  <si>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</si>
  <si>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</si>
  <si>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</si>
  <si>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</si>
  <si>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</si>
  <si>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</si>
  <si>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</si>
  <si>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</si>
  <si>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</si>
  <si>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</si>
  <si>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</si>
  <si>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</si>
  <si>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</si>
  <si>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</si>
  <si>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</si>
  <si>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</si>
  <si>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</si>
  <si>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</si>
  <si>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</si>
  <si>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</si>
  <si>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</si>
  <si>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</si>
  <si>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</si>
  <si>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</si>
  <si>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</si>
  <si>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</si>
  <si>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黑色：2、8、25、50、66</t>
  </si>
  <si>
    <t>深卡其：75、77、86、98、111</t>
  </si>
  <si>
    <t>靛青紫：112、116、124、132、133</t>
  </si>
  <si>
    <t>共抽15箱，每箱10件，合计150件</t>
  </si>
  <si>
    <t>情况说明：</t>
  </si>
  <si>
    <t xml:space="preserve">【问题点描述】  </t>
  </si>
  <si>
    <t>1.脚口打斜绺1件</t>
  </si>
  <si>
    <t>2.腰里扭劲1件</t>
  </si>
  <si>
    <t>3.腰里款1件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</si>
  <si>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</si>
  <si>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</si>
  <si>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</si>
  <si>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</si>
  <si>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</si>
  <si>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</si>
  <si>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</si>
  <si>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此订单分两次出货，此次出货4790件，按照AQL2.5的抽验要求，抽验150件，不良数量3件，在允许范围内，可以出货</t>
  </si>
  <si>
    <t>服装QC部门</t>
  </si>
  <si>
    <t>检验人</t>
  </si>
  <si>
    <t>2023.1.6</t>
  </si>
  <si>
    <t>+0.8+1</t>
  </si>
  <si>
    <t>+1+0.4</t>
  </si>
  <si>
    <t>0-0.5</t>
  </si>
  <si>
    <t>00</t>
  </si>
  <si>
    <t>-0.20</t>
  </si>
  <si>
    <t>0+0.3</t>
  </si>
  <si>
    <t>0+1</t>
  </si>
  <si>
    <t>+1+1</t>
  </si>
  <si>
    <t>0+2</t>
  </si>
  <si>
    <t>+1.4+1.2</t>
  </si>
  <si>
    <t>+0.6-0.4</t>
  </si>
  <si>
    <t>+0.50</t>
  </si>
  <si>
    <t>+1+0.5</t>
  </si>
  <si>
    <t>+1.5+0.5</t>
  </si>
  <si>
    <t>+0.5+0.3</t>
  </si>
  <si>
    <t>+0.3+0.4</t>
  </si>
  <si>
    <t>0+0.2</t>
  </si>
  <si>
    <t>0-0.3</t>
  </si>
  <si>
    <t>-0.2-0.2</t>
  </si>
  <si>
    <t>0-0.4</t>
  </si>
  <si>
    <t>-0.2-0.4</t>
  </si>
  <si>
    <t>-0.6-0.2</t>
  </si>
  <si>
    <t>-0.5-0.7</t>
  </si>
  <si>
    <t>-0.3-0.6</t>
  </si>
  <si>
    <t>-0.5-0.5</t>
  </si>
  <si>
    <t>-0.6-0.4</t>
  </si>
  <si>
    <t>-0.7-0.2</t>
  </si>
  <si>
    <t>-0.6-0.6</t>
  </si>
  <si>
    <t>-0.5-0.2</t>
  </si>
  <si>
    <t>-0.8-0.3</t>
  </si>
  <si>
    <t>验货时间：2023.1.6</t>
  </si>
  <si>
    <t>工厂负责人：</t>
  </si>
  <si>
    <t>2023.2.23</t>
  </si>
  <si>
    <t>CGDD22110100032</t>
  </si>
  <si>
    <t>黑色：150、152、173、201、202、224、</t>
  </si>
  <si>
    <t>深卡其：236、247、253、268、270、</t>
  </si>
  <si>
    <t>靛青紫：277、280、290、292、295、</t>
  </si>
  <si>
    <t>1.腰里扭劲2件</t>
  </si>
  <si>
    <t>2.腰里款1件</t>
  </si>
  <si>
    <t>此订单分两次出货，此次出货5400件，按照AQL2.5的抽验要求，抽验150件，不良数量3件，在允许范围内，可以出货</t>
  </si>
  <si>
    <t>2023.1.12</t>
  </si>
  <si>
    <t>验货时间：2023.1.12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</si>
  <si>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</si>
  <si>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</si>
  <si>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</si>
  <si>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</si>
  <si>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</si>
  <si>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</si>
  <si>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</si>
  <si>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</si>
  <si>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</si>
  <si>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</si>
  <si>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</si>
  <si>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</si>
  <si>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</si>
  <si>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</si>
  <si>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</si>
  <si>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</si>
  <si>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</si>
  <si>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10/26</t>
  </si>
  <si>
    <t>FW08491</t>
  </si>
  <si>
    <t>81317/82246</t>
  </si>
  <si>
    <t>台华</t>
  </si>
  <si>
    <t>YES</t>
  </si>
  <si>
    <t>29/26-127</t>
  </si>
  <si>
    <t>29/26-161</t>
  </si>
  <si>
    <t>29/26-113</t>
  </si>
  <si>
    <t>2-2</t>
  </si>
  <si>
    <t>1-1-2R1R1</t>
  </si>
  <si>
    <t>3-2</t>
  </si>
  <si>
    <t>2-4</t>
  </si>
  <si>
    <t>3-4</t>
  </si>
  <si>
    <t>1-4R2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</si>
  <si>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</si>
  <si>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</si>
  <si>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</si>
  <si>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</si>
  <si>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面料布种编号（品名）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</si>
  <si>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</si>
  <si>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</si>
  <si>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</si>
  <si>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</si>
  <si>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</si>
  <si>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</si>
  <si>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</si>
  <si>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轻微色差</t>
  </si>
  <si>
    <t>10-26</t>
  </si>
  <si>
    <t>墨黑</t>
  </si>
  <si>
    <t>15-26</t>
  </si>
  <si>
    <t>29-26</t>
  </si>
  <si>
    <t>2-26R3</t>
  </si>
  <si>
    <t>23-26R1</t>
  </si>
  <si>
    <t>27-26</t>
  </si>
  <si>
    <t>28-26</t>
  </si>
  <si>
    <t>2-26RS</t>
  </si>
  <si>
    <t>12-26R2</t>
  </si>
  <si>
    <t>14-26</t>
  </si>
  <si>
    <t>测试人签名：宋修岐/魏丽娜</t>
  </si>
  <si>
    <r>
      <rPr>
        <b/>
        <sz val="10"/>
        <color indexed="8"/>
        <rFont val="微软雅黑"/>
        <charset val="134"/>
      </rPr>
      <t>测试要求：</t>
    </r>
    <r>
      <rPr>
        <sz val="10"/>
        <color indexed="8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</si>
  <si>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</si>
  <si>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</si>
  <si>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</si>
  <si>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</si>
  <si>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</si>
  <si>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</si>
  <si>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</si>
  <si>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</si>
  <si>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嘉兴台华</t>
  </si>
  <si>
    <t>19SS黑色/E77//    22SS深卡其/E77//23SS靛青紫</t>
  </si>
  <si>
    <t>TAMMCL82246</t>
  </si>
  <si>
    <t>YK00196</t>
  </si>
  <si>
    <t>3#尼龙闭尾反装DFBW拉头.不含注塑上下止</t>
  </si>
  <si>
    <t>YK</t>
  </si>
  <si>
    <t>YK00028</t>
  </si>
  <si>
    <t>3#尼龙闭尾正装DA拉头.含注塑上下止</t>
  </si>
  <si>
    <t>LP000119</t>
  </si>
  <si>
    <t>花纹细绳拉袢</t>
  </si>
  <si>
    <t>东莞泰丰</t>
  </si>
  <si>
    <t>SK00054</t>
  </si>
  <si>
    <t>喷弹性漆TOREAD裤勾扣</t>
  </si>
  <si>
    <t>浙江伟星</t>
  </si>
  <si>
    <t>SD0028</t>
  </si>
  <si>
    <t>腰带（整条含扣件.绳尾夹）</t>
  </si>
  <si>
    <t>物料6</t>
  </si>
  <si>
    <t>物料7</t>
  </si>
  <si>
    <t>物料8</t>
  </si>
  <si>
    <t>物料9</t>
  </si>
  <si>
    <t>物料10</t>
  </si>
  <si>
    <t>BZ00035-001</t>
  </si>
  <si>
    <t>探路者成衣洗水标</t>
  </si>
  <si>
    <t>宝坤科技</t>
  </si>
  <si>
    <t>制表时间：2022-10-21</t>
  </si>
  <si>
    <t>测试人签名：魏丽娜                                        2022.10.20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</si>
  <si>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</si>
  <si>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</si>
  <si>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</si>
  <si>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</si>
  <si>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</si>
  <si>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</si>
  <si>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</si>
  <si>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</si>
  <si>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</si>
  <si>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</si>
  <si>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</si>
  <si>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</si>
  <si>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</si>
  <si>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测试人签名：魏丽娜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</si>
  <si>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</si>
  <si>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</si>
  <si>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</si>
  <si>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</si>
  <si>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</si>
  <si>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松紧带3.8CM（加厚）</t>
  </si>
  <si>
    <t>白色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</si>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</sst>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%"/>
    <numFmt numFmtId="177" formatCode="0.0_ "/>
  </numFmts>
  <fonts count="61">
    <font>
      <sz val="12"/>
      <color theme="1"/>
      <name val="宋体"/>
      <charset val="134"/>
      <scheme val="minor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微软雅黑"/>
      <charset val="134"/>
    </font>
    <font>
      <sz val="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indexed="8"/>
      <name val="微软雅黑"/>
      <charset val="134"/>
    </font>
    <font>
      <b/>
      <sz val="20"/>
      <color indexed="8"/>
      <name val="微软雅黑"/>
      <charset val="134"/>
    </font>
    <font>
      <b/>
      <sz val="10"/>
      <color indexed="8"/>
      <name val="微软雅黑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0"/>
      <color indexed="8"/>
      <name val="微软雅黑"/>
      <charset val="134"/>
    </font>
    <font>
      <b/>
      <sz val="12"/>
      <color indexed="8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0"/>
      <color rgb="FFFF0000"/>
      <name val="微软雅黑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/>
    <xf numFmtId="42" fontId="46" fillId="0" borderId="0" applyFont="0" applyFill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57" fillId="26" borderId="81" applyNumberFormat="0" applyAlignment="0" applyProtection="0">
      <alignment vertical="center"/>
    </xf>
    <xf numFmtId="44" fontId="46" fillId="0" borderId="0" applyFont="0" applyFill="0" applyBorder="0" applyAlignment="0" applyProtection="0">
      <alignment vertical="center"/>
    </xf>
    <xf numFmtId="41" fontId="46" fillId="0" borderId="0" applyFont="0" applyFill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6" fillId="0" borderId="0">
      <alignment vertical="center"/>
    </xf>
    <xf numFmtId="9" fontId="46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6" fillId="19" borderId="78" applyNumberFormat="0" applyFont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2" fillId="0" borderId="76" applyNumberFormat="0" applyFill="0" applyAlignment="0" applyProtection="0">
      <alignment vertical="center"/>
    </xf>
    <xf numFmtId="0" fontId="44" fillId="0" borderId="76" applyNumberFormat="0" applyFill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8" fillId="0" borderId="80" applyNumberFormat="0" applyFill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51" fillId="18" borderId="77" applyNumberFormat="0" applyAlignment="0" applyProtection="0">
      <alignment vertical="center"/>
    </xf>
    <xf numFmtId="0" fontId="58" fillId="18" borderId="81" applyNumberFormat="0" applyAlignment="0" applyProtection="0">
      <alignment vertical="center"/>
    </xf>
    <xf numFmtId="0" fontId="43" fillId="10" borderId="75" applyNumberFormat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59" fillId="0" borderId="82" applyNumberFormat="0" applyFill="0" applyAlignment="0" applyProtection="0">
      <alignment vertical="center"/>
    </xf>
    <xf numFmtId="0" fontId="53" fillId="0" borderId="79" applyNumberFormat="0" applyFill="0" applyAlignment="0" applyProtection="0">
      <alignment vertical="center"/>
    </xf>
    <xf numFmtId="0" fontId="60" fillId="37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/>
    <xf numFmtId="0" fontId="4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</cellStyleXfs>
  <cellXfs count="39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10" fontId="0" fillId="0" borderId="2" xfId="0" applyNumberFormat="1" applyBorder="1" applyAlignment="1">
      <alignment horizontal="left" vertical="center"/>
    </xf>
    <xf numFmtId="176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7" fillId="0" borderId="0" xfId="0" applyFont="1"/>
    <xf numFmtId="0" fontId="0" fillId="0" borderId="0" xfId="0" applyAlignment="1">
      <alignment vertical="center"/>
    </xf>
    <xf numFmtId="0" fontId="0" fillId="0" borderId="2" xfId="0" applyBorder="1" applyAlignment="1">
      <alignment wrapText="1"/>
    </xf>
    <xf numFmtId="0" fontId="0" fillId="0" borderId="2" xfId="0" applyFont="1" applyBorder="1" applyAlignment="1">
      <alignment shrinkToFit="1"/>
    </xf>
    <xf numFmtId="0" fontId="0" fillId="0" borderId="2" xfId="0" applyBorder="1" applyAlignment="1">
      <alignment horizontal="center" shrinkToFit="1"/>
    </xf>
    <xf numFmtId="0" fontId="0" fillId="0" borderId="2" xfId="0" applyBorder="1" applyAlignment="1">
      <alignment shrinkToFit="1"/>
    </xf>
    <xf numFmtId="0" fontId="8" fillId="0" borderId="2" xfId="0" applyFont="1" applyBorder="1" applyAlignment="1">
      <alignment horizontal="center" shrinkToFit="1"/>
    </xf>
    <xf numFmtId="0" fontId="0" fillId="0" borderId="2" xfId="0" applyFont="1" applyBorder="1" applyAlignment="1">
      <alignment horizontal="center" shrinkToFit="1"/>
    </xf>
    <xf numFmtId="0" fontId="5" fillId="0" borderId="7" xfId="0" applyFont="1" applyBorder="1" applyAlignment="1">
      <alignment horizontal="center" vertical="center"/>
    </xf>
    <xf numFmtId="58" fontId="0" fillId="0" borderId="2" xfId="0" applyNumberForma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10" fillId="0" borderId="3" xfId="0" applyFont="1" applyFill="1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10" fillId="0" borderId="2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vertical="center" wrapText="1" shrinkToFit="1"/>
    </xf>
    <xf numFmtId="0" fontId="2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wrapText="1"/>
    </xf>
    <xf numFmtId="0" fontId="11" fillId="0" borderId="0" xfId="0" applyFont="1"/>
    <xf numFmtId="0" fontId="0" fillId="0" borderId="0" xfId="0" applyFill="1"/>
    <xf numFmtId="0" fontId="0" fillId="3" borderId="0" xfId="0" applyFill="1"/>
    <xf numFmtId="0" fontId="12" fillId="0" borderId="1" xfId="0" applyFont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/>
    </xf>
    <xf numFmtId="0" fontId="10" fillId="0" borderId="2" xfId="0" applyFont="1" applyFill="1" applyBorder="1" applyAlignment="1">
      <alignment vertical="center"/>
    </xf>
    <xf numFmtId="49" fontId="10" fillId="0" borderId="3" xfId="0" applyNumberFormat="1" applyFont="1" applyBorder="1" applyAlignment="1">
      <alignment horizontal="center" vertical="center"/>
    </xf>
    <xf numFmtId="0" fontId="10" fillId="0" borderId="2" xfId="0" applyFont="1" applyFill="1" applyBorder="1"/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 shrinkToFit="1"/>
    </xf>
    <xf numFmtId="10" fontId="0" fillId="0" borderId="2" xfId="0" applyNumberForma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/>
    </xf>
    <xf numFmtId="0" fontId="10" fillId="0" borderId="3" xfId="0" applyNumberFormat="1" applyFont="1" applyBorder="1" applyAlignment="1">
      <alignment horizontal="center" vertical="center"/>
    </xf>
    <xf numFmtId="0" fontId="10" fillId="0" borderId="4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10" fontId="0" fillId="0" borderId="4" xfId="0" applyNumberFormat="1" applyBorder="1" applyAlignment="1">
      <alignment horizontal="center" vertical="center"/>
    </xf>
    <xf numFmtId="10" fontId="0" fillId="0" borderId="8" xfId="0" applyNumberForma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0" fontId="0" fillId="5" borderId="2" xfId="0" applyNumberForma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vertical="center"/>
    </xf>
    <xf numFmtId="0" fontId="0" fillId="0" borderId="2" xfId="0" applyNumberForma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15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16" fillId="3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horizontal="center" wrapText="1"/>
    </xf>
    <xf numFmtId="176" fontId="17" fillId="3" borderId="2" xfId="12" applyNumberFormat="1" applyFont="1" applyFill="1" applyBorder="1" applyAlignment="1">
      <alignment horizontal="center" vertical="center"/>
    </xf>
    <xf numFmtId="176" fontId="17" fillId="3" borderId="2" xfId="12" applyNumberFormat="1" applyFont="1" applyFill="1" applyBorder="1" applyAlignment="1" applyProtection="1">
      <alignment horizontal="center" vertical="center"/>
    </xf>
    <xf numFmtId="0" fontId="15" fillId="0" borderId="2" xfId="0" applyFont="1" applyBorder="1" applyAlignment="1">
      <alignment horizontal="center"/>
    </xf>
    <xf numFmtId="176" fontId="16" fillId="0" borderId="2" xfId="12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20" fillId="0" borderId="2" xfId="0" applyFont="1" applyBorder="1" applyAlignment="1">
      <alignment horizontal="left" vertical="top" wrapText="1"/>
    </xf>
    <xf numFmtId="0" fontId="20" fillId="0" borderId="2" xfId="0" applyFont="1" applyBorder="1" applyAlignment="1">
      <alignment horizontal="left" vertical="top"/>
    </xf>
    <xf numFmtId="0" fontId="21" fillId="4" borderId="3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vertical="center" wrapText="1"/>
    </xf>
    <xf numFmtId="0" fontId="21" fillId="4" borderId="4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vertical="center" wrapText="1"/>
    </xf>
    <xf numFmtId="9" fontId="15" fillId="0" borderId="2" xfId="12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176" fontId="16" fillId="3" borderId="2" xfId="12" applyNumberFormat="1" applyFont="1" applyFill="1" applyBorder="1" applyAlignment="1">
      <alignment horizontal="center" vertical="center"/>
    </xf>
    <xf numFmtId="9" fontId="15" fillId="3" borderId="2" xfId="12" applyFont="1" applyFill="1" applyBorder="1" applyAlignment="1">
      <alignment horizontal="center"/>
    </xf>
    <xf numFmtId="49" fontId="10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horizontal="left" vertical="center"/>
    </xf>
    <xf numFmtId="0" fontId="22" fillId="3" borderId="0" xfId="51" applyFont="1" applyFill="1"/>
    <xf numFmtId="0" fontId="23" fillId="3" borderId="0" xfId="51" applyFont="1" applyFill="1" applyBorder="1" applyAlignment="1">
      <alignment horizontal="center"/>
    </xf>
    <xf numFmtId="0" fontId="22" fillId="3" borderId="0" xfId="51" applyFont="1" applyFill="1" applyBorder="1" applyAlignment="1">
      <alignment horizontal="center"/>
    </xf>
    <xf numFmtId="0" fontId="23" fillId="3" borderId="9" xfId="50" applyFont="1" applyFill="1" applyBorder="1" applyAlignment="1">
      <alignment horizontal="left" vertical="center"/>
    </xf>
    <xf numFmtId="0" fontId="22" fillId="3" borderId="10" xfId="50" applyFont="1" applyFill="1" applyBorder="1" applyAlignment="1">
      <alignment horizontal="center" vertical="center"/>
    </xf>
    <xf numFmtId="0" fontId="23" fillId="3" borderId="10" xfId="50" applyFont="1" applyFill="1" applyBorder="1" applyAlignment="1">
      <alignment vertical="center"/>
    </xf>
    <xf numFmtId="0" fontId="22" fillId="3" borderId="10" xfId="51" applyFont="1" applyFill="1" applyBorder="1" applyAlignment="1">
      <alignment horizontal="center"/>
    </xf>
    <xf numFmtId="0" fontId="23" fillId="3" borderId="11" xfId="51" applyFont="1" applyFill="1" applyBorder="1" applyAlignment="1" applyProtection="1">
      <alignment horizontal="center" vertical="center"/>
    </xf>
    <xf numFmtId="0" fontId="23" fillId="3" borderId="2" xfId="51" applyFont="1" applyFill="1" applyBorder="1" applyAlignment="1">
      <alignment horizontal="center" vertical="center"/>
    </xf>
    <xf numFmtId="0" fontId="22" fillId="3" borderId="2" xfId="51" applyFont="1" applyFill="1" applyBorder="1" applyAlignment="1">
      <alignment horizontal="center"/>
    </xf>
    <xf numFmtId="0" fontId="24" fillId="0" borderId="7" xfId="54" applyFont="1" applyFill="1" applyBorder="1" applyAlignment="1">
      <alignment horizontal="center"/>
    </xf>
    <xf numFmtId="0" fontId="24" fillId="0" borderId="2" xfId="54" applyFont="1" applyFill="1" applyBorder="1" applyAlignment="1">
      <alignment horizontal="center"/>
    </xf>
    <xf numFmtId="0" fontId="24" fillId="0" borderId="12" xfId="54" applyFont="1" applyFill="1" applyBorder="1" applyAlignment="1">
      <alignment horizontal="center"/>
    </xf>
    <xf numFmtId="177" fontId="25" fillId="0" borderId="2" xfId="54" applyNumberFormat="1" applyFont="1" applyFill="1" applyBorder="1" applyAlignment="1">
      <alignment horizontal="center"/>
    </xf>
    <xf numFmtId="0" fontId="24" fillId="0" borderId="2" xfId="0" applyNumberFormat="1" applyFont="1" applyFill="1" applyBorder="1" applyAlignment="1">
      <alignment horizontal="center" vertical="center"/>
    </xf>
    <xf numFmtId="49" fontId="24" fillId="4" borderId="2" xfId="53" applyNumberFormat="1" applyFont="1" applyFill="1" applyBorder="1" applyAlignment="1">
      <alignment horizontal="center" vertical="center"/>
    </xf>
    <xf numFmtId="0" fontId="25" fillId="0" borderId="2" xfId="0" applyNumberFormat="1" applyFont="1" applyFill="1" applyBorder="1" applyAlignment="1">
      <alignment horizontal="center"/>
    </xf>
    <xf numFmtId="0" fontId="24" fillId="0" borderId="2" xfId="0" applyNumberFormat="1" applyFont="1" applyFill="1" applyBorder="1" applyAlignment="1">
      <alignment horizontal="center"/>
    </xf>
    <xf numFmtId="0" fontId="24" fillId="0" borderId="2" xfId="0" applyFont="1" applyFill="1" applyBorder="1" applyAlignment="1">
      <alignment horizontal="center" vertical="center"/>
    </xf>
    <xf numFmtId="0" fontId="22" fillId="3" borderId="13" xfId="51" applyFont="1" applyFill="1" applyBorder="1" applyAlignment="1"/>
    <xf numFmtId="49" fontId="22" fillId="3" borderId="14" xfId="51" applyNumberFormat="1" applyFont="1" applyFill="1" applyBorder="1" applyAlignment="1">
      <alignment horizontal="center"/>
    </xf>
    <xf numFmtId="49" fontId="22" fillId="3" borderId="14" xfId="51" applyNumberFormat="1" applyFont="1" applyFill="1" applyBorder="1" applyAlignment="1">
      <alignment horizontal="right"/>
    </xf>
    <xf numFmtId="49" fontId="22" fillId="3" borderId="14" xfId="51" applyNumberFormat="1" applyFont="1" applyFill="1" applyBorder="1" applyAlignment="1">
      <alignment horizontal="right" vertical="center"/>
    </xf>
    <xf numFmtId="49" fontId="22" fillId="3" borderId="15" xfId="51" applyNumberFormat="1" applyFont="1" applyFill="1" applyBorder="1" applyAlignment="1">
      <alignment horizontal="center"/>
    </xf>
    <xf numFmtId="0" fontId="22" fillId="3" borderId="16" xfId="51" applyFont="1" applyFill="1" applyBorder="1" applyAlignment="1">
      <alignment horizontal="center"/>
    </xf>
    <xf numFmtId="0" fontId="23" fillId="3" borderId="0" xfId="51" applyFont="1" applyFill="1"/>
    <xf numFmtId="0" fontId="0" fillId="3" borderId="0" xfId="52" applyFont="1" applyFill="1">
      <alignment vertical="center"/>
    </xf>
    <xf numFmtId="0" fontId="23" fillId="3" borderId="10" xfId="50" applyFont="1" applyFill="1" applyBorder="1" applyAlignment="1">
      <alignment horizontal="left" vertical="center"/>
    </xf>
    <xf numFmtId="0" fontId="22" fillId="3" borderId="17" xfId="50" applyFont="1" applyFill="1" applyBorder="1" applyAlignment="1">
      <alignment horizontal="center" vertical="center"/>
    </xf>
    <xf numFmtId="0" fontId="23" fillId="3" borderId="2" xfId="51" applyFont="1" applyFill="1" applyBorder="1" applyAlignment="1" applyProtection="1">
      <alignment horizontal="center" vertical="center"/>
    </xf>
    <xf numFmtId="0" fontId="23" fillId="3" borderId="18" xfId="51" applyFont="1" applyFill="1" applyBorder="1" applyAlignment="1" applyProtection="1">
      <alignment horizontal="center" vertical="center"/>
    </xf>
    <xf numFmtId="0" fontId="23" fillId="3" borderId="2" xfId="52" applyFont="1" applyFill="1" applyBorder="1" applyAlignment="1">
      <alignment horizontal="center" vertical="center"/>
    </xf>
    <xf numFmtId="0" fontId="23" fillId="3" borderId="19" xfId="52" applyFont="1" applyFill="1" applyBorder="1" applyAlignment="1">
      <alignment horizontal="center" vertical="center"/>
    </xf>
    <xf numFmtId="49" fontId="23" fillId="3" borderId="2" xfId="52" applyNumberFormat="1" applyFont="1" applyFill="1" applyBorder="1" applyAlignment="1">
      <alignment horizontal="center" vertical="center"/>
    </xf>
    <xf numFmtId="49" fontId="23" fillId="3" borderId="20" xfId="52" applyNumberFormat="1" applyFont="1" applyFill="1" applyBorder="1" applyAlignment="1">
      <alignment horizontal="center" vertical="center"/>
    </xf>
    <xf numFmtId="49" fontId="22" fillId="3" borderId="2" xfId="52" applyNumberFormat="1" applyFont="1" applyFill="1" applyBorder="1" applyAlignment="1">
      <alignment horizontal="center" vertical="center"/>
    </xf>
    <xf numFmtId="49" fontId="22" fillId="3" borderId="21" xfId="52" applyNumberFormat="1" applyFont="1" applyFill="1" applyBorder="1" applyAlignment="1">
      <alignment horizontal="center" vertical="center"/>
    </xf>
    <xf numFmtId="49" fontId="23" fillId="3" borderId="22" xfId="52" applyNumberFormat="1" applyFont="1" applyFill="1" applyBorder="1" applyAlignment="1">
      <alignment horizontal="center" vertical="center"/>
    </xf>
    <xf numFmtId="49" fontId="22" fillId="3" borderId="22" xfId="52" applyNumberFormat="1" applyFont="1" applyFill="1" applyBorder="1" applyAlignment="1">
      <alignment horizontal="center" vertical="center"/>
    </xf>
    <xf numFmtId="49" fontId="22" fillId="3" borderId="0" xfId="51" applyNumberFormat="1" applyFont="1" applyFill="1" applyAlignment="1">
      <alignment horizontal="center" vertical="center"/>
    </xf>
    <xf numFmtId="49" fontId="22" fillId="3" borderId="23" xfId="51" applyNumberFormat="1" applyFont="1" applyFill="1" applyBorder="1" applyAlignment="1">
      <alignment horizontal="center"/>
    </xf>
    <xf numFmtId="49" fontId="22" fillId="3" borderId="24" xfId="51" applyNumberFormat="1" applyFont="1" applyFill="1" applyBorder="1" applyAlignment="1">
      <alignment horizontal="center"/>
    </xf>
    <xf numFmtId="49" fontId="22" fillId="3" borderId="24" xfId="52" applyNumberFormat="1" applyFont="1" applyFill="1" applyBorder="1" applyAlignment="1">
      <alignment horizontal="center" vertical="center"/>
    </xf>
    <xf numFmtId="49" fontId="22" fillId="3" borderId="25" xfId="51" applyNumberFormat="1" applyFont="1" applyFill="1" applyBorder="1" applyAlignment="1">
      <alignment horizontal="center"/>
    </xf>
    <xf numFmtId="14" fontId="23" fillId="3" borderId="0" xfId="51" applyNumberFormat="1" applyFont="1" applyFill="1"/>
    <xf numFmtId="0" fontId="17" fillId="0" borderId="0" xfId="50" applyFill="1" applyAlignment="1">
      <alignment horizontal="left" vertical="center"/>
    </xf>
    <xf numFmtId="0" fontId="17" fillId="0" borderId="0" xfId="50" applyFill="1" applyBorder="1" applyAlignment="1">
      <alignment horizontal="left" vertical="center"/>
    </xf>
    <xf numFmtId="0" fontId="17" fillId="0" borderId="0" xfId="50" applyFont="1" applyFill="1" applyAlignment="1">
      <alignment horizontal="left" vertical="center"/>
    </xf>
    <xf numFmtId="0" fontId="26" fillId="0" borderId="26" xfId="50" applyFont="1" applyFill="1" applyBorder="1" applyAlignment="1">
      <alignment horizontal="center" vertical="top"/>
    </xf>
    <xf numFmtId="0" fontId="27" fillId="0" borderId="27" xfId="50" applyFont="1" applyFill="1" applyBorder="1" applyAlignment="1">
      <alignment horizontal="left" vertical="center"/>
    </xf>
    <xf numFmtId="0" fontId="28" fillId="0" borderId="28" xfId="50" applyFont="1" applyFill="1" applyBorder="1" applyAlignment="1">
      <alignment horizontal="center" vertical="center"/>
    </xf>
    <xf numFmtId="0" fontId="27" fillId="0" borderId="28" xfId="50" applyFont="1" applyFill="1" applyBorder="1" applyAlignment="1">
      <alignment horizontal="center" vertical="center"/>
    </xf>
    <xf numFmtId="0" fontId="29" fillId="0" borderId="28" xfId="50" applyFont="1" applyFill="1" applyBorder="1" applyAlignment="1">
      <alignment vertical="center"/>
    </xf>
    <xf numFmtId="0" fontId="27" fillId="0" borderId="28" xfId="50" applyFont="1" applyFill="1" applyBorder="1" applyAlignment="1">
      <alignment vertical="center"/>
    </xf>
    <xf numFmtId="0" fontId="29" fillId="0" borderId="28" xfId="50" applyFont="1" applyFill="1" applyBorder="1" applyAlignment="1">
      <alignment horizontal="center" vertical="center"/>
    </xf>
    <xf numFmtId="0" fontId="27" fillId="0" borderId="29" xfId="50" applyFont="1" applyFill="1" applyBorder="1" applyAlignment="1">
      <alignment vertical="center"/>
    </xf>
    <xf numFmtId="0" fontId="28" fillId="0" borderId="30" xfId="50" applyFont="1" applyFill="1" applyBorder="1" applyAlignment="1">
      <alignment horizontal="center" vertical="center"/>
    </xf>
    <xf numFmtId="0" fontId="27" fillId="0" borderId="30" xfId="50" applyFont="1" applyFill="1" applyBorder="1" applyAlignment="1">
      <alignment vertical="center"/>
    </xf>
    <xf numFmtId="58" fontId="29" fillId="0" borderId="30" xfId="50" applyNumberFormat="1" applyFont="1" applyFill="1" applyBorder="1" applyAlignment="1">
      <alignment horizontal="center" vertical="center"/>
    </xf>
    <xf numFmtId="0" fontId="29" fillId="0" borderId="30" xfId="50" applyFont="1" applyFill="1" applyBorder="1" applyAlignment="1">
      <alignment horizontal="center" vertical="center"/>
    </xf>
    <xf numFmtId="0" fontId="27" fillId="0" borderId="30" xfId="50" applyFont="1" applyFill="1" applyBorder="1" applyAlignment="1">
      <alignment horizontal="center" vertical="center"/>
    </xf>
    <xf numFmtId="0" fontId="27" fillId="0" borderId="29" xfId="50" applyFont="1" applyFill="1" applyBorder="1" applyAlignment="1">
      <alignment horizontal="left" vertical="center"/>
    </xf>
    <xf numFmtId="0" fontId="28" fillId="0" borderId="30" xfId="50" applyFont="1" applyFill="1" applyBorder="1" applyAlignment="1">
      <alignment horizontal="right" vertical="center"/>
    </xf>
    <xf numFmtId="0" fontId="27" fillId="0" borderId="30" xfId="50" applyFont="1" applyFill="1" applyBorder="1" applyAlignment="1">
      <alignment horizontal="left" vertical="center"/>
    </xf>
    <xf numFmtId="0" fontId="27" fillId="0" borderId="31" xfId="50" applyFont="1" applyFill="1" applyBorder="1" applyAlignment="1">
      <alignment vertical="center"/>
    </xf>
    <xf numFmtId="0" fontId="28" fillId="0" borderId="32" xfId="50" applyFont="1" applyFill="1" applyBorder="1" applyAlignment="1">
      <alignment horizontal="right" vertical="center"/>
    </xf>
    <xf numFmtId="0" fontId="27" fillId="0" borderId="32" xfId="50" applyFont="1" applyFill="1" applyBorder="1" applyAlignment="1">
      <alignment vertical="center"/>
    </xf>
    <xf numFmtId="0" fontId="29" fillId="0" borderId="32" xfId="50" applyFont="1" applyFill="1" applyBorder="1" applyAlignment="1">
      <alignment vertical="center"/>
    </xf>
    <xf numFmtId="0" fontId="29" fillId="0" borderId="32" xfId="50" applyFont="1" applyFill="1" applyBorder="1" applyAlignment="1">
      <alignment horizontal="left" vertical="center"/>
    </xf>
    <xf numFmtId="0" fontId="27" fillId="0" borderId="32" xfId="50" applyFont="1" applyFill="1" applyBorder="1" applyAlignment="1">
      <alignment horizontal="left" vertical="center"/>
    </xf>
    <xf numFmtId="0" fontId="30" fillId="0" borderId="31" xfId="50" applyFont="1" applyBorder="1" applyAlignment="1">
      <alignment vertical="center"/>
    </xf>
    <xf numFmtId="0" fontId="28" fillId="0" borderId="32" xfId="50" applyFont="1" applyBorder="1" applyAlignment="1">
      <alignment horizontal="center" vertical="center"/>
    </xf>
    <xf numFmtId="0" fontId="28" fillId="0" borderId="33" xfId="50" applyFont="1" applyBorder="1" applyAlignment="1">
      <alignment horizontal="center" vertical="center"/>
    </xf>
    <xf numFmtId="0" fontId="27" fillId="0" borderId="0" xfId="50" applyFont="1" applyFill="1" applyBorder="1" applyAlignment="1">
      <alignment vertical="center"/>
    </xf>
    <xf numFmtId="0" fontId="29" fillId="0" borderId="0" xfId="50" applyFont="1" applyFill="1" applyBorder="1" applyAlignment="1">
      <alignment vertical="center"/>
    </xf>
    <xf numFmtId="0" fontId="29" fillId="0" borderId="0" xfId="50" applyFont="1" applyFill="1" applyAlignment="1">
      <alignment horizontal="left" vertical="center"/>
    </xf>
    <xf numFmtId="0" fontId="27" fillId="0" borderId="27" xfId="50" applyFont="1" applyFill="1" applyBorder="1" applyAlignment="1">
      <alignment vertical="center"/>
    </xf>
    <xf numFmtId="0" fontId="27" fillId="0" borderId="34" xfId="50" applyFont="1" applyFill="1" applyBorder="1" applyAlignment="1">
      <alignment vertical="center"/>
    </xf>
    <xf numFmtId="0" fontId="29" fillId="0" borderId="34" xfId="50" applyFont="1" applyFill="1" applyBorder="1" applyAlignment="1">
      <alignment horizontal="left" vertical="center"/>
    </xf>
    <xf numFmtId="0" fontId="29" fillId="0" borderId="35" xfId="50" applyFont="1" applyFill="1" applyBorder="1" applyAlignment="1">
      <alignment horizontal="center" vertical="center"/>
    </xf>
    <xf numFmtId="0" fontId="29" fillId="0" borderId="36" xfId="50" applyFont="1" applyFill="1" applyBorder="1" applyAlignment="1">
      <alignment horizontal="center" vertical="center"/>
    </xf>
    <xf numFmtId="0" fontId="29" fillId="0" borderId="30" xfId="50" applyFont="1" applyFill="1" applyBorder="1" applyAlignment="1">
      <alignment horizontal="left" vertical="center"/>
    </xf>
    <xf numFmtId="0" fontId="29" fillId="0" borderId="30" xfId="50" applyFont="1" applyFill="1" applyBorder="1" applyAlignment="1">
      <alignment vertical="center"/>
    </xf>
    <xf numFmtId="0" fontId="29" fillId="0" borderId="37" xfId="50" applyFont="1" applyFill="1" applyBorder="1" applyAlignment="1">
      <alignment horizontal="center" vertical="center"/>
    </xf>
    <xf numFmtId="0" fontId="29" fillId="0" borderId="38" xfId="50" applyFont="1" applyFill="1" applyBorder="1" applyAlignment="1">
      <alignment horizontal="center" vertical="center"/>
    </xf>
    <xf numFmtId="0" fontId="30" fillId="0" borderId="39" xfId="50" applyFont="1" applyFill="1" applyBorder="1" applyAlignment="1">
      <alignment horizontal="left" vertical="center"/>
    </xf>
    <xf numFmtId="0" fontId="30" fillId="0" borderId="38" xfId="50" applyFont="1" applyFill="1" applyBorder="1" applyAlignment="1">
      <alignment horizontal="left" vertical="center"/>
    </xf>
    <xf numFmtId="0" fontId="29" fillId="0" borderId="0" xfId="50" applyFont="1" applyFill="1" applyBorder="1" applyAlignment="1">
      <alignment horizontal="left" vertical="center"/>
    </xf>
    <xf numFmtId="0" fontId="27" fillId="0" borderId="28" xfId="50" applyFont="1" applyFill="1" applyBorder="1" applyAlignment="1">
      <alignment horizontal="left" vertical="center"/>
    </xf>
    <xf numFmtId="0" fontId="29" fillId="0" borderId="29" xfId="50" applyFont="1" applyFill="1" applyBorder="1" applyAlignment="1">
      <alignment horizontal="left" vertical="center"/>
    </xf>
    <xf numFmtId="0" fontId="29" fillId="0" borderId="39" xfId="50" applyFont="1" applyFill="1" applyBorder="1" applyAlignment="1">
      <alignment horizontal="left" vertical="center"/>
    </xf>
    <xf numFmtId="0" fontId="29" fillId="0" borderId="38" xfId="50" applyFont="1" applyFill="1" applyBorder="1" applyAlignment="1">
      <alignment horizontal="left" vertical="center"/>
    </xf>
    <xf numFmtId="0" fontId="29" fillId="0" borderId="29" xfId="50" applyFont="1" applyFill="1" applyBorder="1" applyAlignment="1">
      <alignment horizontal="left" vertical="center" wrapText="1"/>
    </xf>
    <xf numFmtId="0" fontId="29" fillId="0" borderId="30" xfId="50" applyFont="1" applyFill="1" applyBorder="1" applyAlignment="1">
      <alignment horizontal="left" vertical="center" wrapText="1"/>
    </xf>
    <xf numFmtId="0" fontId="27" fillId="0" borderId="31" xfId="50" applyFont="1" applyFill="1" applyBorder="1" applyAlignment="1">
      <alignment horizontal="left" vertical="center"/>
    </xf>
    <xf numFmtId="0" fontId="17" fillId="0" borderId="32" xfId="50" applyFill="1" applyBorder="1" applyAlignment="1">
      <alignment horizontal="center" vertical="center"/>
    </xf>
    <xf numFmtId="0" fontId="27" fillId="0" borderId="40" xfId="50" applyFont="1" applyFill="1" applyBorder="1" applyAlignment="1">
      <alignment horizontal="center" vertical="center"/>
    </xf>
    <xf numFmtId="0" fontId="27" fillId="0" borderId="41" xfId="50" applyFont="1" applyFill="1" applyBorder="1" applyAlignment="1">
      <alignment horizontal="left" vertical="center"/>
    </xf>
    <xf numFmtId="0" fontId="27" fillId="0" borderId="36" xfId="50" applyFont="1" applyFill="1" applyBorder="1" applyAlignment="1">
      <alignment horizontal="left" vertical="center"/>
    </xf>
    <xf numFmtId="0" fontId="17" fillId="0" borderId="39" xfId="50" applyFont="1" applyFill="1" applyBorder="1" applyAlignment="1">
      <alignment horizontal="left" vertical="center"/>
    </xf>
    <xf numFmtId="0" fontId="17" fillId="0" borderId="38" xfId="50" applyFont="1" applyFill="1" applyBorder="1" applyAlignment="1">
      <alignment horizontal="left" vertical="center"/>
    </xf>
    <xf numFmtId="0" fontId="31" fillId="0" borderId="39" xfId="50" applyFont="1" applyFill="1" applyBorder="1" applyAlignment="1">
      <alignment horizontal="left" vertical="center"/>
    </xf>
    <xf numFmtId="0" fontId="29" fillId="0" borderId="42" xfId="50" applyFont="1" applyFill="1" applyBorder="1" applyAlignment="1">
      <alignment horizontal="left" vertical="center"/>
    </xf>
    <xf numFmtId="0" fontId="29" fillId="0" borderId="43" xfId="50" applyFont="1" applyFill="1" applyBorder="1" applyAlignment="1">
      <alignment horizontal="left" vertical="center"/>
    </xf>
    <xf numFmtId="0" fontId="30" fillId="0" borderId="27" xfId="50" applyFont="1" applyFill="1" applyBorder="1" applyAlignment="1">
      <alignment horizontal="left" vertical="center"/>
    </xf>
    <xf numFmtId="0" fontId="30" fillId="0" borderId="28" xfId="50" applyFont="1" applyFill="1" applyBorder="1" applyAlignment="1">
      <alignment horizontal="left" vertical="center"/>
    </xf>
    <xf numFmtId="0" fontId="27" fillId="0" borderId="37" xfId="50" applyFont="1" applyFill="1" applyBorder="1" applyAlignment="1">
      <alignment horizontal="left" vertical="center"/>
    </xf>
    <xf numFmtId="0" fontId="27" fillId="0" borderId="44" xfId="50" applyFont="1" applyFill="1" applyBorder="1" applyAlignment="1">
      <alignment horizontal="left" vertical="center"/>
    </xf>
    <xf numFmtId="0" fontId="29" fillId="0" borderId="32" xfId="50" applyFont="1" applyFill="1" applyBorder="1" applyAlignment="1">
      <alignment horizontal="center" vertical="center"/>
    </xf>
    <xf numFmtId="58" fontId="29" fillId="0" borderId="32" xfId="50" applyNumberFormat="1" applyFont="1" applyFill="1" applyBorder="1" applyAlignment="1">
      <alignment vertical="center"/>
    </xf>
    <xf numFmtId="0" fontId="27" fillId="0" borderId="32" xfId="50" applyFont="1" applyFill="1" applyBorder="1" applyAlignment="1">
      <alignment horizontal="center" vertical="center"/>
    </xf>
    <xf numFmtId="0" fontId="29" fillId="0" borderId="45" xfId="50" applyFont="1" applyFill="1" applyBorder="1" applyAlignment="1">
      <alignment horizontal="center" vertical="center"/>
    </xf>
    <xf numFmtId="0" fontId="27" fillId="0" borderId="46" xfId="50" applyFont="1" applyFill="1" applyBorder="1" applyAlignment="1">
      <alignment horizontal="center" vertical="center"/>
    </xf>
    <xf numFmtId="0" fontId="29" fillId="0" borderId="46" xfId="50" applyFont="1" applyFill="1" applyBorder="1" applyAlignment="1">
      <alignment horizontal="left" vertical="center"/>
    </xf>
    <xf numFmtId="0" fontId="29" fillId="0" borderId="33" xfId="50" applyFont="1" applyFill="1" applyBorder="1" applyAlignment="1">
      <alignment horizontal="left" vertical="center"/>
    </xf>
    <xf numFmtId="0" fontId="29" fillId="0" borderId="47" xfId="50" applyFont="1" applyFill="1" applyBorder="1" applyAlignment="1">
      <alignment horizontal="center" vertical="center"/>
    </xf>
    <xf numFmtId="0" fontId="29" fillId="0" borderId="48" xfId="50" applyFont="1" applyFill="1" applyBorder="1" applyAlignment="1">
      <alignment horizontal="center" vertical="center"/>
    </xf>
    <xf numFmtId="0" fontId="30" fillId="0" borderId="48" xfId="50" applyFont="1" applyFill="1" applyBorder="1" applyAlignment="1">
      <alignment horizontal="left" vertical="center"/>
    </xf>
    <xf numFmtId="0" fontId="27" fillId="0" borderId="45" xfId="50" applyFont="1" applyFill="1" applyBorder="1" applyAlignment="1">
      <alignment horizontal="left" vertical="center"/>
    </xf>
    <xf numFmtId="0" fontId="27" fillId="0" borderId="46" xfId="50" applyFont="1" applyFill="1" applyBorder="1" applyAlignment="1">
      <alignment horizontal="left" vertical="center"/>
    </xf>
    <xf numFmtId="0" fontId="29" fillId="0" borderId="48" xfId="50" applyFont="1" applyFill="1" applyBorder="1" applyAlignment="1">
      <alignment horizontal="left" vertical="center"/>
    </xf>
    <xf numFmtId="0" fontId="29" fillId="0" borderId="46" xfId="50" applyFont="1" applyFill="1" applyBorder="1" applyAlignment="1">
      <alignment horizontal="left" vertical="center" wrapText="1"/>
    </xf>
    <xf numFmtId="0" fontId="17" fillId="0" borderId="33" xfId="50" applyFill="1" applyBorder="1" applyAlignment="1">
      <alignment horizontal="center" vertical="center"/>
    </xf>
    <xf numFmtId="0" fontId="27" fillId="0" borderId="47" xfId="50" applyFont="1" applyFill="1" applyBorder="1" applyAlignment="1">
      <alignment horizontal="left" vertical="center"/>
    </xf>
    <xf numFmtId="0" fontId="17" fillId="0" borderId="48" xfId="50" applyFont="1" applyFill="1" applyBorder="1" applyAlignment="1">
      <alignment horizontal="left" vertical="center"/>
    </xf>
    <xf numFmtId="0" fontId="29" fillId="0" borderId="49" xfId="50" applyFont="1" applyFill="1" applyBorder="1" applyAlignment="1">
      <alignment horizontal="left" vertical="center"/>
    </xf>
    <xf numFmtId="0" fontId="30" fillId="0" borderId="45" xfId="50" applyFont="1" applyFill="1" applyBorder="1" applyAlignment="1">
      <alignment horizontal="left" vertical="center"/>
    </xf>
    <xf numFmtId="0" fontId="29" fillId="0" borderId="33" xfId="50" applyFont="1" applyFill="1" applyBorder="1" applyAlignment="1">
      <alignment horizontal="center" vertical="center"/>
    </xf>
    <xf numFmtId="49" fontId="17" fillId="3" borderId="14" xfId="51" applyNumberFormat="1" applyFont="1" applyFill="1" applyBorder="1" applyAlignment="1">
      <alignment horizontal="right"/>
    </xf>
    <xf numFmtId="0" fontId="32" fillId="0" borderId="2" xfId="54" applyFont="1" applyFill="1" applyBorder="1" applyAlignment="1">
      <alignment horizontal="center"/>
    </xf>
    <xf numFmtId="0" fontId="32" fillId="0" borderId="2" xfId="0" applyNumberFormat="1" applyFont="1" applyFill="1" applyBorder="1" applyAlignment="1">
      <alignment horizontal="center" vertical="center"/>
    </xf>
    <xf numFmtId="49" fontId="32" fillId="4" borderId="2" xfId="53" applyNumberFormat="1" applyFont="1" applyFill="1" applyBorder="1" applyAlignment="1">
      <alignment horizontal="center" vertical="center"/>
    </xf>
    <xf numFmtId="0" fontId="32" fillId="0" borderId="2" xfId="0" applyNumberFormat="1" applyFont="1" applyFill="1" applyBorder="1" applyAlignment="1">
      <alignment horizontal="center"/>
    </xf>
    <xf numFmtId="0" fontId="32" fillId="0" borderId="2" xfId="0" applyFont="1" applyFill="1" applyBorder="1" applyAlignment="1">
      <alignment horizontal="center" vertical="center"/>
    </xf>
    <xf numFmtId="0" fontId="22" fillId="3" borderId="2" xfId="51" applyFont="1" applyFill="1" applyBorder="1" applyAlignment="1" applyProtection="1">
      <alignment horizontal="center" vertical="center"/>
    </xf>
    <xf numFmtId="0" fontId="22" fillId="3" borderId="7" xfId="51" applyFont="1" applyFill="1" applyBorder="1" applyAlignment="1" applyProtection="1">
      <alignment horizontal="center" vertical="center"/>
    </xf>
    <xf numFmtId="0" fontId="17" fillId="0" borderId="0" xfId="50" applyFont="1" applyBorder="1" applyAlignment="1">
      <alignment horizontal="left" vertical="center"/>
    </xf>
    <xf numFmtId="0" fontId="17" fillId="0" borderId="0" xfId="50" applyFont="1" applyAlignment="1">
      <alignment horizontal="left" vertical="center"/>
    </xf>
    <xf numFmtId="0" fontId="33" fillId="0" borderId="26" xfId="50" applyFont="1" applyBorder="1" applyAlignment="1">
      <alignment horizontal="center" vertical="top"/>
    </xf>
    <xf numFmtId="0" fontId="31" fillId="0" borderId="50" xfId="50" applyFont="1" applyBorder="1" applyAlignment="1">
      <alignment horizontal="left" vertical="center"/>
    </xf>
    <xf numFmtId="0" fontId="28" fillId="0" borderId="51" xfId="50" applyFont="1" applyBorder="1" applyAlignment="1">
      <alignment horizontal="center" vertical="center"/>
    </xf>
    <xf numFmtId="0" fontId="31" fillId="0" borderId="51" xfId="50" applyFont="1" applyBorder="1" applyAlignment="1">
      <alignment horizontal="center" vertical="center"/>
    </xf>
    <xf numFmtId="0" fontId="30" fillId="0" borderId="51" xfId="50" applyFont="1" applyBorder="1" applyAlignment="1">
      <alignment horizontal="left" vertical="center"/>
    </xf>
    <xf numFmtId="0" fontId="30" fillId="0" borderId="27" xfId="50" applyFont="1" applyBorder="1" applyAlignment="1">
      <alignment horizontal="center" vertical="center"/>
    </xf>
    <xf numFmtId="0" fontId="30" fillId="0" borderId="28" xfId="50" applyFont="1" applyBorder="1" applyAlignment="1">
      <alignment horizontal="center" vertical="center"/>
    </xf>
    <xf numFmtId="0" fontId="30" fillId="0" borderId="45" xfId="50" applyFont="1" applyBorder="1" applyAlignment="1">
      <alignment horizontal="center" vertical="center"/>
    </xf>
    <xf numFmtId="0" fontId="31" fillId="0" borderId="27" xfId="50" applyFont="1" applyBorder="1" applyAlignment="1">
      <alignment horizontal="center" vertical="center"/>
    </xf>
    <xf numFmtId="0" fontId="31" fillId="0" borderId="28" xfId="50" applyFont="1" applyBorder="1" applyAlignment="1">
      <alignment horizontal="center" vertical="center"/>
    </xf>
    <xf numFmtId="0" fontId="31" fillId="0" borderId="45" xfId="50" applyFont="1" applyBorder="1" applyAlignment="1">
      <alignment horizontal="center" vertical="center"/>
    </xf>
    <xf numFmtId="0" fontId="30" fillId="0" borderId="29" xfId="50" applyFont="1" applyBorder="1" applyAlignment="1">
      <alignment horizontal="left" vertical="center"/>
    </xf>
    <xf numFmtId="0" fontId="28" fillId="0" borderId="30" xfId="50" applyFont="1" applyBorder="1" applyAlignment="1">
      <alignment horizontal="left" vertical="center"/>
    </xf>
    <xf numFmtId="0" fontId="28" fillId="0" borderId="46" xfId="50" applyFont="1" applyBorder="1" applyAlignment="1">
      <alignment horizontal="left" vertical="center"/>
    </xf>
    <xf numFmtId="0" fontId="30" fillId="0" borderId="30" xfId="50" applyFont="1" applyBorder="1" applyAlignment="1">
      <alignment horizontal="left" vertical="center"/>
    </xf>
    <xf numFmtId="14" fontId="28" fillId="0" borderId="30" xfId="50" applyNumberFormat="1" applyFont="1" applyBorder="1" applyAlignment="1">
      <alignment horizontal="center" vertical="center"/>
    </xf>
    <xf numFmtId="14" fontId="28" fillId="0" borderId="46" xfId="50" applyNumberFormat="1" applyFont="1" applyBorder="1" applyAlignment="1">
      <alignment horizontal="center" vertical="center"/>
    </xf>
    <xf numFmtId="0" fontId="30" fillId="0" borderId="29" xfId="50" applyFont="1" applyBorder="1" applyAlignment="1">
      <alignment vertical="center"/>
    </xf>
    <xf numFmtId="0" fontId="28" fillId="0" borderId="30" xfId="50" applyFont="1" applyBorder="1" applyAlignment="1">
      <alignment vertical="center"/>
    </xf>
    <xf numFmtId="0" fontId="28" fillId="0" borderId="46" xfId="50" applyFont="1" applyBorder="1" applyAlignment="1">
      <alignment vertical="center"/>
    </xf>
    <xf numFmtId="0" fontId="30" fillId="0" borderId="30" xfId="50" applyFont="1" applyBorder="1" applyAlignment="1">
      <alignment vertical="center"/>
    </xf>
    <xf numFmtId="0" fontId="28" fillId="0" borderId="37" xfId="50" applyFont="1" applyBorder="1" applyAlignment="1">
      <alignment horizontal="left" vertical="center"/>
    </xf>
    <xf numFmtId="0" fontId="28" fillId="0" borderId="48" xfId="50" applyFont="1" applyBorder="1" applyAlignment="1">
      <alignment horizontal="left" vertical="center"/>
    </xf>
    <xf numFmtId="0" fontId="17" fillId="0" borderId="30" xfId="50" applyFont="1" applyBorder="1" applyAlignment="1">
      <alignment vertical="center"/>
    </xf>
    <xf numFmtId="0" fontId="30" fillId="0" borderId="31" xfId="50" applyFont="1" applyBorder="1" applyAlignment="1">
      <alignment horizontal="left" vertical="center"/>
    </xf>
    <xf numFmtId="0" fontId="30" fillId="0" borderId="32" xfId="50" applyFont="1" applyBorder="1" applyAlignment="1">
      <alignment horizontal="left" vertical="center"/>
    </xf>
    <xf numFmtId="14" fontId="28" fillId="0" borderId="32" xfId="50" applyNumberFormat="1" applyFont="1" applyBorder="1" applyAlignment="1">
      <alignment horizontal="center" vertical="center"/>
    </xf>
    <xf numFmtId="14" fontId="28" fillId="0" borderId="33" xfId="50" applyNumberFormat="1" applyFont="1" applyBorder="1" applyAlignment="1">
      <alignment horizontal="center" vertical="center"/>
    </xf>
    <xf numFmtId="0" fontId="30" fillId="0" borderId="52" xfId="50" applyFont="1" applyBorder="1" applyAlignment="1">
      <alignment horizontal="left" vertical="center"/>
    </xf>
    <xf numFmtId="0" fontId="30" fillId="0" borderId="40" xfId="50" applyFont="1" applyBorder="1" applyAlignment="1">
      <alignment horizontal="left" vertical="center"/>
    </xf>
    <xf numFmtId="0" fontId="31" fillId="0" borderId="53" xfId="50" applyFont="1" applyBorder="1" applyAlignment="1">
      <alignment horizontal="left" vertical="center"/>
    </xf>
    <xf numFmtId="0" fontId="31" fillId="0" borderId="54" xfId="50" applyFont="1" applyBorder="1" applyAlignment="1">
      <alignment horizontal="left" vertical="center"/>
    </xf>
    <xf numFmtId="0" fontId="30" fillId="0" borderId="55" xfId="50" applyFont="1" applyBorder="1" applyAlignment="1">
      <alignment vertical="center"/>
    </xf>
    <xf numFmtId="0" fontId="17" fillId="0" borderId="34" xfId="50" applyFont="1" applyBorder="1" applyAlignment="1">
      <alignment horizontal="left" vertical="center"/>
    </xf>
    <xf numFmtId="0" fontId="28" fillId="0" borderId="34" xfId="50" applyFont="1" applyBorder="1" applyAlignment="1">
      <alignment horizontal="left" vertical="center"/>
    </xf>
    <xf numFmtId="0" fontId="17" fillId="0" borderId="34" xfId="50" applyFont="1" applyBorder="1" applyAlignment="1">
      <alignment vertical="center"/>
    </xf>
    <xf numFmtId="0" fontId="30" fillId="0" borderId="34" xfId="50" applyFont="1" applyBorder="1" applyAlignment="1">
      <alignment vertical="center"/>
    </xf>
    <xf numFmtId="0" fontId="17" fillId="0" borderId="30" xfId="50" applyFont="1" applyBorder="1" applyAlignment="1">
      <alignment horizontal="left" vertical="center"/>
    </xf>
    <xf numFmtId="0" fontId="30" fillId="0" borderId="55" xfId="50" applyFont="1" applyBorder="1" applyAlignment="1">
      <alignment horizontal="center" vertical="center"/>
    </xf>
    <xf numFmtId="0" fontId="28" fillId="0" borderId="34" xfId="50" applyFont="1" applyBorder="1" applyAlignment="1">
      <alignment horizontal="center" vertical="center"/>
    </xf>
    <xf numFmtId="0" fontId="30" fillId="0" borderId="34" xfId="50" applyFont="1" applyBorder="1" applyAlignment="1">
      <alignment horizontal="center" vertical="center"/>
    </xf>
    <xf numFmtId="0" fontId="17" fillId="0" borderId="34" xfId="50" applyFont="1" applyBorder="1" applyAlignment="1">
      <alignment horizontal="center" vertical="center"/>
    </xf>
    <xf numFmtId="0" fontId="30" fillId="0" borderId="29" xfId="50" applyFont="1" applyBorder="1" applyAlignment="1">
      <alignment horizontal="center" vertical="center"/>
    </xf>
    <xf numFmtId="0" fontId="28" fillId="0" borderId="30" xfId="50" applyFont="1" applyBorder="1" applyAlignment="1">
      <alignment horizontal="center" vertical="center"/>
    </xf>
    <xf numFmtId="0" fontId="30" fillId="0" borderId="30" xfId="50" applyFont="1" applyBorder="1" applyAlignment="1">
      <alignment horizontal="center" vertical="center"/>
    </xf>
    <xf numFmtId="0" fontId="17" fillId="0" borderId="30" xfId="50" applyFont="1" applyBorder="1" applyAlignment="1">
      <alignment horizontal="center" vertical="center"/>
    </xf>
    <xf numFmtId="0" fontId="30" fillId="0" borderId="42" xfId="50" applyFont="1" applyBorder="1" applyAlignment="1">
      <alignment horizontal="left" vertical="center" wrapText="1"/>
    </xf>
    <xf numFmtId="0" fontId="30" fillId="0" borderId="43" xfId="50" applyFont="1" applyBorder="1" applyAlignment="1">
      <alignment horizontal="left" vertical="center" wrapText="1"/>
    </xf>
    <xf numFmtId="0" fontId="30" fillId="0" borderId="55" xfId="50" applyFont="1" applyBorder="1" applyAlignment="1">
      <alignment horizontal="left" vertical="center"/>
    </xf>
    <xf numFmtId="0" fontId="30" fillId="0" borderId="34" xfId="50" applyFont="1" applyBorder="1" applyAlignment="1">
      <alignment horizontal="left" vertical="center"/>
    </xf>
    <xf numFmtId="0" fontId="34" fillId="0" borderId="56" xfId="50" applyFont="1" applyBorder="1" applyAlignment="1">
      <alignment horizontal="left" vertical="center" wrapText="1"/>
    </xf>
    <xf numFmtId="0" fontId="28" fillId="0" borderId="29" xfId="50" applyFont="1" applyBorder="1" applyAlignment="1">
      <alignment horizontal="left" vertical="center"/>
    </xf>
    <xf numFmtId="9" fontId="28" fillId="0" borderId="30" xfId="50" applyNumberFormat="1" applyFont="1" applyBorder="1" applyAlignment="1">
      <alignment horizontal="center" vertical="center"/>
    </xf>
    <xf numFmtId="0" fontId="31" fillId="0" borderId="53" xfId="0" applyFont="1" applyBorder="1" applyAlignment="1">
      <alignment horizontal="left" vertical="center"/>
    </xf>
    <xf numFmtId="0" fontId="31" fillId="0" borderId="54" xfId="0" applyFont="1" applyBorder="1" applyAlignment="1">
      <alignment horizontal="left" vertical="center"/>
    </xf>
    <xf numFmtId="9" fontId="28" fillId="0" borderId="41" xfId="50" applyNumberFormat="1" applyFont="1" applyBorder="1" applyAlignment="1">
      <alignment horizontal="left" vertical="center"/>
    </xf>
    <xf numFmtId="9" fontId="28" fillId="0" borderId="36" xfId="50" applyNumberFormat="1" applyFont="1" applyBorder="1" applyAlignment="1">
      <alignment horizontal="left" vertical="center"/>
    </xf>
    <xf numFmtId="9" fontId="28" fillId="0" borderId="42" xfId="50" applyNumberFormat="1" applyFont="1" applyBorder="1" applyAlignment="1">
      <alignment horizontal="left" vertical="center"/>
    </xf>
    <xf numFmtId="9" fontId="28" fillId="0" borderId="43" xfId="50" applyNumberFormat="1" applyFont="1" applyBorder="1" applyAlignment="1">
      <alignment horizontal="left" vertical="center"/>
    </xf>
    <xf numFmtId="0" fontId="27" fillId="0" borderId="55" xfId="50" applyFont="1" applyFill="1" applyBorder="1" applyAlignment="1">
      <alignment horizontal="left" vertical="center"/>
    </xf>
    <xf numFmtId="0" fontId="27" fillId="0" borderId="34" xfId="50" applyFont="1" applyFill="1" applyBorder="1" applyAlignment="1">
      <alignment horizontal="left" vertical="center"/>
    </xf>
    <xf numFmtId="0" fontId="27" fillId="0" borderId="57" xfId="50" applyFont="1" applyFill="1" applyBorder="1" applyAlignment="1">
      <alignment horizontal="left" vertical="center"/>
    </xf>
    <xf numFmtId="0" fontId="27" fillId="0" borderId="43" xfId="50" applyFont="1" applyFill="1" applyBorder="1" applyAlignment="1">
      <alignment horizontal="left" vertical="center"/>
    </xf>
    <xf numFmtId="0" fontId="31" fillId="0" borderId="40" xfId="50" applyFont="1" applyFill="1" applyBorder="1" applyAlignment="1">
      <alignment horizontal="left" vertical="center"/>
    </xf>
    <xf numFmtId="0" fontId="28" fillId="0" borderId="58" xfId="50" applyFont="1" applyFill="1" applyBorder="1" applyAlignment="1">
      <alignment horizontal="left" vertical="center"/>
    </xf>
    <xf numFmtId="0" fontId="28" fillId="0" borderId="59" xfId="50" applyFont="1" applyFill="1" applyBorder="1" applyAlignment="1">
      <alignment horizontal="left" vertical="center"/>
    </xf>
    <xf numFmtId="0" fontId="28" fillId="0" borderId="39" xfId="50" applyFont="1" applyFill="1" applyBorder="1" applyAlignment="1">
      <alignment horizontal="left" vertical="center"/>
    </xf>
    <xf numFmtId="0" fontId="28" fillId="0" borderId="38" xfId="50" applyFont="1" applyFill="1" applyBorder="1" applyAlignment="1">
      <alignment horizontal="left" vertical="center"/>
    </xf>
    <xf numFmtId="0" fontId="30" fillId="0" borderId="42" xfId="50" applyFont="1" applyFill="1" applyBorder="1" applyAlignment="1">
      <alignment horizontal="left" vertical="center"/>
    </xf>
    <xf numFmtId="0" fontId="30" fillId="0" borderId="43" xfId="50" applyFont="1" applyFill="1" applyBorder="1" applyAlignment="1">
      <alignment horizontal="left" vertical="center"/>
    </xf>
    <xf numFmtId="0" fontId="31" fillId="0" borderId="50" xfId="50" applyFont="1" applyBorder="1" applyAlignment="1">
      <alignment vertical="center"/>
    </xf>
    <xf numFmtId="0" fontId="35" fillId="0" borderId="54" xfId="50" applyFont="1" applyBorder="1" applyAlignment="1">
      <alignment horizontal="center" vertical="center"/>
    </xf>
    <xf numFmtId="0" fontId="31" fillId="0" borderId="51" xfId="50" applyFont="1" applyBorder="1" applyAlignment="1">
      <alignment vertical="center"/>
    </xf>
    <xf numFmtId="0" fontId="28" fillId="0" borderId="60" xfId="50" applyFont="1" applyBorder="1" applyAlignment="1">
      <alignment vertical="center"/>
    </xf>
    <xf numFmtId="0" fontId="31" fillId="0" borderId="60" xfId="50" applyFont="1" applyBorder="1" applyAlignment="1">
      <alignment vertical="center"/>
    </xf>
    <xf numFmtId="58" fontId="17" fillId="0" borderId="51" xfId="50" applyNumberFormat="1" applyFont="1" applyBorder="1" applyAlignment="1">
      <alignment vertical="center"/>
    </xf>
    <xf numFmtId="0" fontId="31" fillId="0" borderId="40" xfId="50" applyFont="1" applyBorder="1" applyAlignment="1">
      <alignment horizontal="center" vertical="center"/>
    </xf>
    <xf numFmtId="0" fontId="28" fillId="0" borderId="52" xfId="50" applyFont="1" applyFill="1" applyBorder="1" applyAlignment="1">
      <alignment horizontal="left" vertical="center"/>
    </xf>
    <xf numFmtId="0" fontId="28" fillId="0" borderId="40" xfId="50" applyFont="1" applyFill="1" applyBorder="1" applyAlignment="1">
      <alignment horizontal="left" vertical="center"/>
    </xf>
    <xf numFmtId="0" fontId="17" fillId="0" borderId="60" xfId="50" applyFont="1" applyBorder="1" applyAlignment="1">
      <alignment vertical="center"/>
    </xf>
    <xf numFmtId="0" fontId="17" fillId="0" borderId="51" xfId="50" applyFont="1" applyBorder="1" applyAlignment="1">
      <alignment horizontal="center" vertical="center"/>
    </xf>
    <xf numFmtId="0" fontId="17" fillId="0" borderId="61" xfId="50" applyFont="1" applyBorder="1" applyAlignment="1">
      <alignment horizontal="center" vertical="center"/>
    </xf>
    <xf numFmtId="0" fontId="28" fillId="0" borderId="32" xfId="50" applyFont="1" applyBorder="1" applyAlignment="1">
      <alignment horizontal="left" vertical="center"/>
    </xf>
    <xf numFmtId="0" fontId="28" fillId="0" borderId="33" xfId="50" applyFont="1" applyBorder="1" applyAlignment="1">
      <alignment horizontal="left" vertical="center"/>
    </xf>
    <xf numFmtId="0" fontId="30" fillId="0" borderId="62" xfId="50" applyFont="1" applyBorder="1" applyAlignment="1">
      <alignment horizontal="left" vertical="center"/>
    </xf>
    <xf numFmtId="0" fontId="31" fillId="0" borderId="63" xfId="50" applyFont="1" applyBorder="1" applyAlignment="1">
      <alignment horizontal="left" vertical="center"/>
    </xf>
    <xf numFmtId="0" fontId="28" fillId="0" borderId="64" xfId="50" applyFont="1" applyBorder="1" applyAlignment="1">
      <alignment horizontal="left" vertical="center"/>
    </xf>
    <xf numFmtId="0" fontId="30" fillId="0" borderId="33" xfId="50" applyFont="1" applyBorder="1" applyAlignment="1">
      <alignment horizontal="left" vertical="center"/>
    </xf>
    <xf numFmtId="0" fontId="30" fillId="0" borderId="0" xfId="50" applyFont="1" applyBorder="1" applyAlignment="1">
      <alignment vertical="center"/>
    </xf>
    <xf numFmtId="0" fontId="30" fillId="0" borderId="49" xfId="50" applyFont="1" applyBorder="1" applyAlignment="1">
      <alignment horizontal="left" vertical="center" wrapText="1"/>
    </xf>
    <xf numFmtId="0" fontId="30" fillId="0" borderId="64" xfId="50" applyFont="1" applyBorder="1" applyAlignment="1">
      <alignment horizontal="left" vertical="center"/>
    </xf>
    <xf numFmtId="0" fontId="27" fillId="0" borderId="46" xfId="50" applyFont="1" applyBorder="1" applyAlignment="1">
      <alignment horizontal="left" vertical="center"/>
    </xf>
    <xf numFmtId="0" fontId="36" fillId="0" borderId="46" xfId="50" applyFont="1" applyBorder="1" applyAlignment="1">
      <alignment horizontal="left" vertical="center" wrapText="1"/>
    </xf>
    <xf numFmtId="0" fontId="36" fillId="0" borderId="46" xfId="50" applyFont="1" applyBorder="1" applyAlignment="1">
      <alignment horizontal="left" vertical="center"/>
    </xf>
    <xf numFmtId="0" fontId="29" fillId="0" borderId="46" xfId="50" applyFont="1" applyBorder="1" applyAlignment="1">
      <alignment horizontal="left" vertical="center"/>
    </xf>
    <xf numFmtId="0" fontId="31" fillId="0" borderId="63" xfId="0" applyFont="1" applyBorder="1" applyAlignment="1">
      <alignment horizontal="left" vertical="center"/>
    </xf>
    <xf numFmtId="9" fontId="28" fillId="0" borderId="47" xfId="50" applyNumberFormat="1" applyFont="1" applyBorder="1" applyAlignment="1">
      <alignment horizontal="left" vertical="center"/>
    </xf>
    <xf numFmtId="9" fontId="28" fillId="0" borderId="49" xfId="50" applyNumberFormat="1" applyFont="1" applyBorder="1" applyAlignment="1">
      <alignment horizontal="left" vertical="center"/>
    </xf>
    <xf numFmtId="0" fontId="27" fillId="0" borderId="64" xfId="50" applyFont="1" applyFill="1" applyBorder="1" applyAlignment="1">
      <alignment horizontal="left" vertical="center"/>
    </xf>
    <xf numFmtId="0" fontId="27" fillId="0" borderId="49" xfId="50" applyFont="1" applyFill="1" applyBorder="1" applyAlignment="1">
      <alignment horizontal="left" vertical="center"/>
    </xf>
    <xf numFmtId="0" fontId="28" fillId="0" borderId="65" xfId="50" applyFont="1" applyFill="1" applyBorder="1" applyAlignment="1">
      <alignment horizontal="left" vertical="center"/>
    </xf>
    <xf numFmtId="0" fontId="28" fillId="0" borderId="48" xfId="50" applyFont="1" applyFill="1" applyBorder="1" applyAlignment="1">
      <alignment horizontal="left" vertical="center"/>
    </xf>
    <xf numFmtId="0" fontId="30" fillId="0" borderId="49" xfId="50" applyFont="1" applyFill="1" applyBorder="1" applyAlignment="1">
      <alignment horizontal="left" vertical="center"/>
    </xf>
    <xf numFmtId="0" fontId="31" fillId="0" borderId="66" xfId="50" applyFont="1" applyBorder="1" applyAlignment="1">
      <alignment horizontal="center" vertical="center"/>
    </xf>
    <xf numFmtId="0" fontId="28" fillId="0" borderId="60" xfId="50" applyFont="1" applyBorder="1" applyAlignment="1">
      <alignment horizontal="center" vertical="center"/>
    </xf>
    <xf numFmtId="0" fontId="28" fillId="0" borderId="62" xfId="50" applyFont="1" applyBorder="1" applyAlignment="1">
      <alignment horizontal="center" vertical="center"/>
    </xf>
    <xf numFmtId="0" fontId="28" fillId="0" borderId="62" xfId="50" applyFont="1" applyFill="1" applyBorder="1" applyAlignment="1">
      <alignment horizontal="left" vertical="center"/>
    </xf>
    <xf numFmtId="0" fontId="37" fillId="0" borderId="67" xfId="0" applyFont="1" applyBorder="1" applyAlignment="1">
      <alignment horizontal="center" vertical="center" wrapText="1"/>
    </xf>
    <xf numFmtId="0" fontId="37" fillId="0" borderId="68" xfId="0" applyFont="1" applyBorder="1" applyAlignment="1">
      <alignment horizontal="center" vertical="center" wrapText="1"/>
    </xf>
    <xf numFmtId="0" fontId="38" fillId="0" borderId="12" xfId="0" applyFont="1" applyBorder="1"/>
    <xf numFmtId="0" fontId="38" fillId="0" borderId="2" xfId="0" applyFont="1" applyBorder="1"/>
    <xf numFmtId="0" fontId="38" fillId="0" borderId="5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6" borderId="5" xfId="0" applyFont="1" applyFill="1" applyBorder="1" applyAlignment="1">
      <alignment horizontal="center" vertical="center"/>
    </xf>
    <xf numFmtId="0" fontId="38" fillId="6" borderId="7" xfId="0" applyFont="1" applyFill="1" applyBorder="1" applyAlignment="1">
      <alignment horizontal="center" vertical="center"/>
    </xf>
    <xf numFmtId="0" fontId="38" fillId="6" borderId="2" xfId="0" applyFont="1" applyFill="1" applyBorder="1"/>
    <xf numFmtId="0" fontId="0" fillId="0" borderId="12" xfId="0" applyBorder="1"/>
    <xf numFmtId="0" fontId="0" fillId="6" borderId="2" xfId="0" applyFill="1" applyBorder="1"/>
    <xf numFmtId="0" fontId="0" fillId="0" borderId="69" xfId="0" applyBorder="1"/>
    <xf numFmtId="0" fontId="0" fillId="0" borderId="70" xfId="0" applyBorder="1"/>
    <xf numFmtId="0" fontId="0" fillId="6" borderId="70" xfId="0" applyFill="1" applyBorder="1"/>
    <xf numFmtId="0" fontId="0" fillId="7" borderId="0" xfId="0" applyFill="1"/>
    <xf numFmtId="0" fontId="37" fillId="0" borderId="71" xfId="0" applyFont="1" applyBorder="1" applyAlignment="1">
      <alignment horizontal="center" vertical="center" wrapText="1"/>
    </xf>
    <xf numFmtId="0" fontId="38" fillId="0" borderId="72" xfId="0" applyFont="1" applyBorder="1" applyAlignment="1">
      <alignment horizontal="center" vertical="center"/>
    </xf>
    <xf numFmtId="0" fontId="38" fillId="0" borderId="73" xfId="0" applyFont="1" applyBorder="1"/>
    <xf numFmtId="0" fontId="0" fillId="0" borderId="73" xfId="0" applyBorder="1"/>
    <xf numFmtId="0" fontId="0" fillId="0" borderId="74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39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8" fillId="8" borderId="2" xfId="0" applyFont="1" applyFill="1" applyBorder="1" applyAlignment="1">
      <alignment vertical="top" wrapText="1"/>
    </xf>
    <xf numFmtId="0" fontId="40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8" fillId="0" borderId="0" xfId="0" applyFont="1"/>
    <xf numFmtId="0" fontId="8" fillId="0" borderId="0" xfId="0" applyFont="1" applyAlignment="1">
      <alignment vertical="top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_110509_2006-09-28 2" xfId="53"/>
    <cellStyle name="常规 23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checked="Checked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47850" y="211455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82050" y="97345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38725" y="2085975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57275" y="21145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86725" y="2085975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47850" y="19335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82050" y="973455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67200" y="19335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219075</xdr:rowOff>
        </xdr:from>
        <xdr:to>
          <xdr:col>6</xdr:col>
          <xdr:colOff>742950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38725" y="19335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48150" y="21145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57275" y="19335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81875" y="1933575"/>
              <a:ext cx="4572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77200" y="1885950"/>
              <a:ext cx="48577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00925" y="211455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85850" y="28670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85850" y="30480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66900" y="30384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76425" y="2857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38625" y="30384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219575" y="28575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38725" y="30384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38725" y="2857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10450" y="3038475"/>
              <a:ext cx="4286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05775" y="30384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10450" y="2857500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05775" y="2857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28575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58075" y="1181100"/>
              <a:ext cx="3810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58075" y="1362075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19050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58075" y="1000125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200025</xdr:rowOff>
        </xdr:from>
        <xdr:to>
          <xdr:col>10</xdr:col>
          <xdr:colOff>0</xdr:colOff>
          <xdr:row>5</xdr:row>
          <xdr:rowOff>38100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48550" y="819150"/>
              <a:ext cx="39052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219075</xdr:rowOff>
        </xdr:from>
        <xdr:to>
          <xdr:col>10</xdr:col>
          <xdr:colOff>0</xdr:colOff>
          <xdr:row>4</xdr:row>
          <xdr:rowOff>28575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29500" y="638175"/>
              <a:ext cx="4095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77200" y="62865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190500</xdr:rowOff>
        </xdr:from>
        <xdr:to>
          <xdr:col>10</xdr:col>
          <xdr:colOff>742950</xdr:colOff>
          <xdr:row>5</xdr:row>
          <xdr:rowOff>9525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86725" y="81915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05775" y="10001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05775" y="118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05775" y="136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47850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57275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67200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38725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305550" y="229552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85850" y="88106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858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76425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76425" y="880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95775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86250" y="88011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010150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010150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10450" y="898207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05775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00925" y="880110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05775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305550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305550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143250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143250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86725" y="2286000"/>
              <a:ext cx="4953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81875" y="2295525"/>
              <a:ext cx="4572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305550" y="211455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305550" y="19335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305550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76425" y="67722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67000" y="67722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238125</xdr:rowOff>
        </xdr:from>
        <xdr:to>
          <xdr:col>3</xdr:col>
          <xdr:colOff>571500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158365" y="216217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520190" y="7412355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104775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63015" y="1304925"/>
              <a:ext cx="438150" cy="419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91075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57925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48575" y="7421880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2177415" y="2524125"/>
              <a:ext cx="8001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238125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400550" y="2162175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257800" y="2057400"/>
              <a:ext cx="609600" cy="381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257800" y="2238375"/>
              <a:ext cx="6096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238125</xdr:rowOff>
        </xdr:from>
        <xdr:to>
          <xdr:col>6</xdr:col>
          <xdr:colOff>0</xdr:colOff>
          <xdr:row>13</xdr:row>
          <xdr:rowOff>180975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400550" y="2524125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257800" y="2447925"/>
              <a:ext cx="6096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96250" y="2038350"/>
              <a:ext cx="400050" cy="400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96250" y="2238375"/>
              <a:ext cx="4000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238125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229475" y="252412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96250" y="2371725"/>
              <a:ext cx="400050" cy="514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58025" y="10668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58125" y="7048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58125" y="88582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158365" y="161925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806065" y="1628775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806065" y="1809750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453390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606165" y="1438275"/>
              <a:ext cx="790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929890" y="1438275"/>
              <a:ext cx="647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543425" y="1438275"/>
              <a:ext cx="2381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0</xdr:colOff>
          <xdr:row>24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691765" y="4352925"/>
              <a:ext cx="428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229475" y="216217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229475" y="234315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58125" y="10668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58025" y="88582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58025" y="7048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377315" y="2238375"/>
              <a:ext cx="4191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920240" y="4171950"/>
              <a:ext cx="1104900" cy="581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2158365" y="234315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219075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282065" y="2524125"/>
              <a:ext cx="5715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339215" y="2162175"/>
              <a:ext cx="5810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71975" y="2343150"/>
              <a:ext cx="6762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158365" y="14382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2158365" y="21621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>
            <a:xfrm>
              <a:off x="1520190" y="7412355"/>
              <a:ext cx="2762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104775</xdr:rowOff>
        </xdr:to>
        <xdr:sp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>
            <a:xfrm>
              <a:off x="1263015" y="1304925"/>
              <a:ext cx="4381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>
            <a:xfrm>
              <a:off x="4791075" y="741235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>
            <a:xfrm>
              <a:off x="6257925" y="741235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8198" name="Check Box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>
            <a:xfrm>
              <a:off x="7648575" y="7421880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8199" name="Check Box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>
            <a:xfrm>
              <a:off x="2177415" y="25241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8200" name="Check Box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>
            <a:xfrm>
              <a:off x="4400550" y="21621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8201" name="Check Box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>
            <a:xfrm>
              <a:off x="5257800" y="205740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8202" name="Check Box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>
            <a:xfrm>
              <a:off x="5257800" y="223837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8203" name="Check Box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>
            <a:xfrm>
              <a:off x="4400550" y="25241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8204" name="Check Box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>
            <a:xfrm>
              <a:off x="5257800" y="244792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8205" name="Check Box 13" hidden="1">
              <a:extLst>
                <a:ext uri="{63B3BB69-23CF-44E3-9099-C40C66FF867C}">
                  <a14:compatExt spid="_x0000_s8205"/>
                </a:ext>
              </a:extLst>
            </xdr:cNvPr>
            <xdr:cNvSpPr/>
          </xdr:nvSpPr>
          <xdr:spPr>
            <a:xfrm>
              <a:off x="8096250" y="203835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8206" name="Check Box 14" hidden="1">
              <a:extLst>
                <a:ext uri="{63B3BB69-23CF-44E3-9099-C40C66FF867C}">
                  <a14:compatExt spid="_x0000_s8206"/>
                </a:ext>
              </a:extLst>
            </xdr:cNvPr>
            <xdr:cNvSpPr/>
          </xdr:nvSpPr>
          <xdr:spPr>
            <a:xfrm>
              <a:off x="8096250" y="223837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8207" name="Check Box 15" hidden="1">
              <a:extLst>
                <a:ext uri="{63B3BB69-23CF-44E3-9099-C40C66FF867C}">
                  <a14:compatExt spid="_x0000_s8207"/>
                </a:ext>
              </a:extLst>
            </xdr:cNvPr>
            <xdr:cNvSpPr/>
          </xdr:nvSpPr>
          <xdr:spPr>
            <a:xfrm>
              <a:off x="7229475" y="25241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8208" name="Check Box 16" hidden="1">
              <a:extLst>
                <a:ext uri="{63B3BB69-23CF-44E3-9099-C40C66FF867C}">
                  <a14:compatExt spid="_x0000_s8208"/>
                </a:ext>
              </a:extLst>
            </xdr:cNvPr>
            <xdr:cNvSpPr/>
          </xdr:nvSpPr>
          <xdr:spPr>
            <a:xfrm>
              <a:off x="8096250" y="2371725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0</xdr:rowOff>
        </xdr:to>
        <xdr:sp>
          <xdr:nvSpPr>
            <xdr:cNvPr id="8209" name="Check Box 17" hidden="1">
              <a:extLst>
                <a:ext uri="{63B3BB69-23CF-44E3-9099-C40C66FF867C}">
                  <a14:compatExt spid="_x0000_s8209"/>
                </a:ext>
              </a:extLst>
            </xdr:cNvPr>
            <xdr:cNvSpPr/>
          </xdr:nvSpPr>
          <xdr:spPr>
            <a:xfrm>
              <a:off x="7058025" y="10668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8210" name="Check Box 18" hidden="1">
              <a:extLst>
                <a:ext uri="{63B3BB69-23CF-44E3-9099-C40C66FF867C}">
                  <a14:compatExt spid="_x0000_s8210"/>
                </a:ext>
              </a:extLst>
            </xdr:cNvPr>
            <xdr:cNvSpPr/>
          </xdr:nvSpPr>
          <xdr:spPr>
            <a:xfrm>
              <a:off x="785812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8211" name="Check Box 19" hidden="1">
              <a:extLst>
                <a:ext uri="{63B3BB69-23CF-44E3-9099-C40C66FF867C}">
                  <a14:compatExt spid="_x0000_s8211"/>
                </a:ext>
              </a:extLst>
            </xdr:cNvPr>
            <xdr:cNvSpPr/>
          </xdr:nvSpPr>
          <xdr:spPr>
            <a:xfrm>
              <a:off x="785812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8212" name="Check Box 20" hidden="1">
              <a:extLst>
                <a:ext uri="{63B3BB69-23CF-44E3-9099-C40C66FF867C}">
                  <a14:compatExt spid="_x0000_s8212"/>
                </a:ext>
              </a:extLst>
            </xdr:cNvPr>
            <xdr:cNvSpPr/>
          </xdr:nvSpPr>
          <xdr:spPr>
            <a:xfrm>
              <a:off x="2158365" y="16192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8213" name="Check Box 21" hidden="1">
              <a:extLst>
                <a:ext uri="{63B3BB69-23CF-44E3-9099-C40C66FF867C}">
                  <a14:compatExt spid="_x0000_s8213"/>
                </a:ext>
              </a:extLst>
            </xdr:cNvPr>
            <xdr:cNvSpPr/>
          </xdr:nvSpPr>
          <xdr:spPr>
            <a:xfrm>
              <a:off x="2806065" y="16287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8214" name="Check Box 22" hidden="1">
              <a:extLst>
                <a:ext uri="{63B3BB69-23CF-44E3-9099-C40C66FF867C}">
                  <a14:compatExt spid="_x0000_s8214"/>
                </a:ext>
              </a:extLst>
            </xdr:cNvPr>
            <xdr:cNvSpPr/>
          </xdr:nvSpPr>
          <xdr:spPr>
            <a:xfrm>
              <a:off x="2806065" y="180975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453390</xdr:colOff>
          <xdr:row>8</xdr:row>
          <xdr:rowOff>0</xdr:rowOff>
        </xdr:to>
        <xdr:sp>
          <xdr:nvSpPr>
            <xdr:cNvPr id="8215" name="Check Box 23" hidden="1">
              <a:extLst>
                <a:ext uri="{63B3BB69-23CF-44E3-9099-C40C66FF867C}">
                  <a14:compatExt spid="_x0000_s8215"/>
                </a:ext>
              </a:extLst>
            </xdr:cNvPr>
            <xdr:cNvSpPr/>
          </xdr:nvSpPr>
          <xdr:spPr>
            <a:xfrm>
              <a:off x="3606165" y="14382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8216" name="Check Box 24" hidden="1">
              <a:extLst>
                <a:ext uri="{63B3BB69-23CF-44E3-9099-C40C66FF867C}">
                  <a14:compatExt spid="_x0000_s8216"/>
                </a:ext>
              </a:extLst>
            </xdr:cNvPr>
            <xdr:cNvSpPr/>
          </xdr:nvSpPr>
          <xdr:spPr>
            <a:xfrm>
              <a:off x="2929890" y="143827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8217" name="Check Box 25" hidden="1">
              <a:extLst>
                <a:ext uri="{63B3BB69-23CF-44E3-9099-C40C66FF867C}">
                  <a14:compatExt spid="_x0000_s8217"/>
                </a:ext>
              </a:extLst>
            </xdr:cNvPr>
            <xdr:cNvSpPr/>
          </xdr:nvSpPr>
          <xdr:spPr>
            <a:xfrm>
              <a:off x="4543425" y="143827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8218" name="Check Box 26" hidden="1">
              <a:extLst>
                <a:ext uri="{63B3BB69-23CF-44E3-9099-C40C66FF867C}">
                  <a14:compatExt spid="_x0000_s8218"/>
                </a:ext>
              </a:extLst>
            </xdr:cNvPr>
            <xdr:cNvSpPr/>
          </xdr:nvSpPr>
          <xdr:spPr>
            <a:xfrm>
              <a:off x="2691765" y="4352925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8219" name="Check Box 27" hidden="1">
              <a:extLst>
                <a:ext uri="{63B3BB69-23CF-44E3-9099-C40C66FF867C}">
                  <a14:compatExt spid="_x0000_s8219"/>
                </a:ext>
              </a:extLst>
            </xdr:cNvPr>
            <xdr:cNvSpPr/>
          </xdr:nvSpPr>
          <xdr:spPr>
            <a:xfrm>
              <a:off x="7229475" y="21621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8220" name="Check Box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>
            <a:xfrm>
              <a:off x="7229475" y="23431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0</xdr:rowOff>
        </xdr:to>
        <xdr:sp>
          <xdr:nvSpPr>
            <xdr:cNvPr id="8221" name="Check Box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>
            <a:xfrm>
              <a:off x="7858125" y="10668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8222" name="Check Box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>
            <a:xfrm>
              <a:off x="705802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8223" name="Check Box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>
            <a:xfrm>
              <a:off x="705802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8224" name="Check Box 32" hidden="1">
              <a:extLst>
                <a:ext uri="{63B3BB69-23CF-44E3-9099-C40C66FF867C}">
                  <a14:compatExt spid="_x0000_s8224"/>
                </a:ext>
              </a:extLst>
            </xdr:cNvPr>
            <xdr:cNvSpPr/>
          </xdr:nvSpPr>
          <xdr:spPr>
            <a:xfrm>
              <a:off x="1377315" y="2238375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8225" name="Check Box 33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>
            <a:xfrm>
              <a:off x="1920240" y="417195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8226" name="Check Box 34" hidden="1">
              <a:extLst>
                <a:ext uri="{63B3BB69-23CF-44E3-9099-C40C66FF867C}">
                  <a14:compatExt spid="_x0000_s8226"/>
                </a:ext>
              </a:extLst>
            </xdr:cNvPr>
            <xdr:cNvSpPr/>
          </xdr:nvSpPr>
          <xdr:spPr>
            <a:xfrm>
              <a:off x="2158365" y="23431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8227" name="Check Box 35" hidden="1">
              <a:extLst>
                <a:ext uri="{63B3BB69-23CF-44E3-9099-C40C66FF867C}">
                  <a14:compatExt spid="_x0000_s8227"/>
                </a:ext>
              </a:extLst>
            </xdr:cNvPr>
            <xdr:cNvSpPr/>
          </xdr:nvSpPr>
          <xdr:spPr>
            <a:xfrm>
              <a:off x="1282065" y="2524125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8228" name="Check Box 36" hidden="1">
              <a:extLst>
                <a:ext uri="{63B3BB69-23CF-44E3-9099-C40C66FF867C}">
                  <a14:compatExt spid="_x0000_s8228"/>
                </a:ext>
              </a:extLst>
            </xdr:cNvPr>
            <xdr:cNvSpPr/>
          </xdr:nvSpPr>
          <xdr:spPr>
            <a:xfrm>
              <a:off x="1339215" y="216217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8229" name="Check Box 37" hidden="1">
              <a:extLst>
                <a:ext uri="{63B3BB69-23CF-44E3-9099-C40C66FF867C}">
                  <a14:compatExt spid="_x0000_s8229"/>
                </a:ext>
              </a:extLst>
            </xdr:cNvPr>
            <xdr:cNvSpPr/>
          </xdr:nvSpPr>
          <xdr:spPr>
            <a:xfrm>
              <a:off x="4371975" y="234315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8230" name="Check Box 38" hidden="1">
              <a:extLst>
                <a:ext uri="{63B3BB69-23CF-44E3-9099-C40C66FF867C}">
                  <a14:compatExt spid="_x0000_s8230"/>
                </a:ext>
              </a:extLst>
            </xdr:cNvPr>
            <xdr:cNvSpPr/>
          </xdr:nvSpPr>
          <xdr:spPr>
            <a:xfrm>
              <a:off x="2158365" y="14382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8231" name="Check Box 39" hidden="1">
              <a:extLst>
                <a:ext uri="{63B3BB69-23CF-44E3-9099-C40C66FF867C}">
                  <a14:compatExt spid="_x0000_s8231"/>
                </a:ext>
              </a:extLst>
            </xdr:cNvPr>
            <xdr:cNvSpPr/>
          </xdr:nvSpPr>
          <xdr:spPr>
            <a:xfrm>
              <a:off x="2158365" y="21621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8232" name="Check Box 40" hidden="1">
              <a:extLst>
                <a:ext uri="{63B3BB69-23CF-44E3-9099-C40C66FF867C}">
                  <a14:compatExt spid="_x0000_s8232"/>
                </a:ext>
              </a:extLst>
            </xdr:cNvPr>
            <xdr:cNvSpPr/>
          </xdr:nvSpPr>
          <xdr:spPr>
            <a:xfrm>
              <a:off x="1520190" y="7412355"/>
              <a:ext cx="2762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104775</xdr:rowOff>
        </xdr:to>
        <xdr:sp>
          <xdr:nvSpPr>
            <xdr:cNvPr id="8233" name="Check Box 41" hidden="1">
              <a:extLst>
                <a:ext uri="{63B3BB69-23CF-44E3-9099-C40C66FF867C}">
                  <a14:compatExt spid="_x0000_s8233"/>
                </a:ext>
              </a:extLst>
            </xdr:cNvPr>
            <xdr:cNvSpPr/>
          </xdr:nvSpPr>
          <xdr:spPr>
            <a:xfrm>
              <a:off x="1263015" y="1304925"/>
              <a:ext cx="4381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8234" name="Check Box 42" hidden="1">
              <a:extLst>
                <a:ext uri="{63B3BB69-23CF-44E3-9099-C40C66FF867C}">
                  <a14:compatExt spid="_x0000_s8234"/>
                </a:ext>
              </a:extLst>
            </xdr:cNvPr>
            <xdr:cNvSpPr/>
          </xdr:nvSpPr>
          <xdr:spPr>
            <a:xfrm>
              <a:off x="4791075" y="741235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8235" name="Check Box 43" hidden="1">
              <a:extLst>
                <a:ext uri="{63B3BB69-23CF-44E3-9099-C40C66FF867C}">
                  <a14:compatExt spid="_x0000_s8235"/>
                </a:ext>
              </a:extLst>
            </xdr:cNvPr>
            <xdr:cNvSpPr/>
          </xdr:nvSpPr>
          <xdr:spPr>
            <a:xfrm>
              <a:off x="6257925" y="741235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8236" name="Check Box 44" hidden="1">
              <a:extLst>
                <a:ext uri="{63B3BB69-23CF-44E3-9099-C40C66FF867C}">
                  <a14:compatExt spid="_x0000_s8236"/>
                </a:ext>
              </a:extLst>
            </xdr:cNvPr>
            <xdr:cNvSpPr/>
          </xdr:nvSpPr>
          <xdr:spPr>
            <a:xfrm>
              <a:off x="7648575" y="7421880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8237" name="Check Box 45" hidden="1">
              <a:extLst>
                <a:ext uri="{63B3BB69-23CF-44E3-9099-C40C66FF867C}">
                  <a14:compatExt spid="_x0000_s8237"/>
                </a:ext>
              </a:extLst>
            </xdr:cNvPr>
            <xdr:cNvSpPr/>
          </xdr:nvSpPr>
          <xdr:spPr>
            <a:xfrm>
              <a:off x="2177415" y="25241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8238" name="Check Box 46" hidden="1">
              <a:extLst>
                <a:ext uri="{63B3BB69-23CF-44E3-9099-C40C66FF867C}">
                  <a14:compatExt spid="_x0000_s8238"/>
                </a:ext>
              </a:extLst>
            </xdr:cNvPr>
            <xdr:cNvSpPr/>
          </xdr:nvSpPr>
          <xdr:spPr>
            <a:xfrm>
              <a:off x="4400550" y="21621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8239" name="Check Box 47" hidden="1">
              <a:extLst>
                <a:ext uri="{63B3BB69-23CF-44E3-9099-C40C66FF867C}">
                  <a14:compatExt spid="_x0000_s8239"/>
                </a:ext>
              </a:extLst>
            </xdr:cNvPr>
            <xdr:cNvSpPr/>
          </xdr:nvSpPr>
          <xdr:spPr>
            <a:xfrm>
              <a:off x="5257800" y="205740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8240" name="Check Box 48" hidden="1">
              <a:extLst>
                <a:ext uri="{63B3BB69-23CF-44E3-9099-C40C66FF867C}">
                  <a14:compatExt spid="_x0000_s8240"/>
                </a:ext>
              </a:extLst>
            </xdr:cNvPr>
            <xdr:cNvSpPr/>
          </xdr:nvSpPr>
          <xdr:spPr>
            <a:xfrm>
              <a:off x="5257800" y="223837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8241" name="Check Box 49" hidden="1">
              <a:extLst>
                <a:ext uri="{63B3BB69-23CF-44E3-9099-C40C66FF867C}">
                  <a14:compatExt spid="_x0000_s8241"/>
                </a:ext>
              </a:extLst>
            </xdr:cNvPr>
            <xdr:cNvSpPr/>
          </xdr:nvSpPr>
          <xdr:spPr>
            <a:xfrm>
              <a:off x="4400550" y="25241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8242" name="Check Box 50" hidden="1">
              <a:extLst>
                <a:ext uri="{63B3BB69-23CF-44E3-9099-C40C66FF867C}">
                  <a14:compatExt spid="_x0000_s8242"/>
                </a:ext>
              </a:extLst>
            </xdr:cNvPr>
            <xdr:cNvSpPr/>
          </xdr:nvSpPr>
          <xdr:spPr>
            <a:xfrm>
              <a:off x="5257800" y="244792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8243" name="Check Box 51" hidden="1">
              <a:extLst>
                <a:ext uri="{63B3BB69-23CF-44E3-9099-C40C66FF867C}">
                  <a14:compatExt spid="_x0000_s8243"/>
                </a:ext>
              </a:extLst>
            </xdr:cNvPr>
            <xdr:cNvSpPr/>
          </xdr:nvSpPr>
          <xdr:spPr>
            <a:xfrm>
              <a:off x="8096250" y="203835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8244" name="Check Box 52" hidden="1">
              <a:extLst>
                <a:ext uri="{63B3BB69-23CF-44E3-9099-C40C66FF867C}">
                  <a14:compatExt spid="_x0000_s8244"/>
                </a:ext>
              </a:extLst>
            </xdr:cNvPr>
            <xdr:cNvSpPr/>
          </xdr:nvSpPr>
          <xdr:spPr>
            <a:xfrm>
              <a:off x="8096250" y="223837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8245" name="Check Box 53" hidden="1">
              <a:extLst>
                <a:ext uri="{63B3BB69-23CF-44E3-9099-C40C66FF867C}">
                  <a14:compatExt spid="_x0000_s8245"/>
                </a:ext>
              </a:extLst>
            </xdr:cNvPr>
            <xdr:cNvSpPr/>
          </xdr:nvSpPr>
          <xdr:spPr>
            <a:xfrm>
              <a:off x="7229475" y="25241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8246" name="Check Box 54" hidden="1">
              <a:extLst>
                <a:ext uri="{63B3BB69-23CF-44E3-9099-C40C66FF867C}">
                  <a14:compatExt spid="_x0000_s8246"/>
                </a:ext>
              </a:extLst>
            </xdr:cNvPr>
            <xdr:cNvSpPr/>
          </xdr:nvSpPr>
          <xdr:spPr>
            <a:xfrm>
              <a:off x="8096250" y="2371725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0</xdr:rowOff>
        </xdr:to>
        <xdr:sp>
          <xdr:nvSpPr>
            <xdr:cNvPr id="8247" name="Check Box 55" hidden="1">
              <a:extLst>
                <a:ext uri="{63B3BB69-23CF-44E3-9099-C40C66FF867C}">
                  <a14:compatExt spid="_x0000_s8247"/>
                </a:ext>
              </a:extLst>
            </xdr:cNvPr>
            <xdr:cNvSpPr/>
          </xdr:nvSpPr>
          <xdr:spPr>
            <a:xfrm>
              <a:off x="7058025" y="10668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8248" name="Check Box 56" hidden="1">
              <a:extLst>
                <a:ext uri="{63B3BB69-23CF-44E3-9099-C40C66FF867C}">
                  <a14:compatExt spid="_x0000_s8248"/>
                </a:ext>
              </a:extLst>
            </xdr:cNvPr>
            <xdr:cNvSpPr/>
          </xdr:nvSpPr>
          <xdr:spPr>
            <a:xfrm>
              <a:off x="785812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8249" name="Check Box 57" hidden="1">
              <a:extLst>
                <a:ext uri="{63B3BB69-23CF-44E3-9099-C40C66FF867C}">
                  <a14:compatExt spid="_x0000_s8249"/>
                </a:ext>
              </a:extLst>
            </xdr:cNvPr>
            <xdr:cNvSpPr/>
          </xdr:nvSpPr>
          <xdr:spPr>
            <a:xfrm>
              <a:off x="785812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8250" name="Check Box 58" hidden="1">
              <a:extLst>
                <a:ext uri="{63B3BB69-23CF-44E3-9099-C40C66FF867C}">
                  <a14:compatExt spid="_x0000_s8250"/>
                </a:ext>
              </a:extLst>
            </xdr:cNvPr>
            <xdr:cNvSpPr/>
          </xdr:nvSpPr>
          <xdr:spPr>
            <a:xfrm>
              <a:off x="2158365" y="16192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8251" name="Check Box 59" hidden="1">
              <a:extLst>
                <a:ext uri="{63B3BB69-23CF-44E3-9099-C40C66FF867C}">
                  <a14:compatExt spid="_x0000_s8251"/>
                </a:ext>
              </a:extLst>
            </xdr:cNvPr>
            <xdr:cNvSpPr/>
          </xdr:nvSpPr>
          <xdr:spPr>
            <a:xfrm>
              <a:off x="2806065" y="16287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8252" name="Check Box 60" hidden="1">
              <a:extLst>
                <a:ext uri="{63B3BB69-23CF-44E3-9099-C40C66FF867C}">
                  <a14:compatExt spid="_x0000_s8252"/>
                </a:ext>
              </a:extLst>
            </xdr:cNvPr>
            <xdr:cNvSpPr/>
          </xdr:nvSpPr>
          <xdr:spPr>
            <a:xfrm>
              <a:off x="2806065" y="180975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453390</xdr:colOff>
          <xdr:row>8</xdr:row>
          <xdr:rowOff>0</xdr:rowOff>
        </xdr:to>
        <xdr:sp>
          <xdr:nvSpPr>
            <xdr:cNvPr id="8253" name="Check Box 61" hidden="1">
              <a:extLst>
                <a:ext uri="{63B3BB69-23CF-44E3-9099-C40C66FF867C}">
                  <a14:compatExt spid="_x0000_s8253"/>
                </a:ext>
              </a:extLst>
            </xdr:cNvPr>
            <xdr:cNvSpPr/>
          </xdr:nvSpPr>
          <xdr:spPr>
            <a:xfrm>
              <a:off x="3606165" y="14382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8254" name="Check Box 62" hidden="1">
              <a:extLst>
                <a:ext uri="{63B3BB69-23CF-44E3-9099-C40C66FF867C}">
                  <a14:compatExt spid="_x0000_s8254"/>
                </a:ext>
              </a:extLst>
            </xdr:cNvPr>
            <xdr:cNvSpPr/>
          </xdr:nvSpPr>
          <xdr:spPr>
            <a:xfrm>
              <a:off x="2929890" y="143827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8255" name="Check Box 63" hidden="1">
              <a:extLst>
                <a:ext uri="{63B3BB69-23CF-44E3-9099-C40C66FF867C}">
                  <a14:compatExt spid="_x0000_s8255"/>
                </a:ext>
              </a:extLst>
            </xdr:cNvPr>
            <xdr:cNvSpPr/>
          </xdr:nvSpPr>
          <xdr:spPr>
            <a:xfrm>
              <a:off x="4543425" y="143827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8256" name="Check Box 64" hidden="1">
              <a:extLst>
                <a:ext uri="{63B3BB69-23CF-44E3-9099-C40C66FF867C}">
                  <a14:compatExt spid="_x0000_s8256"/>
                </a:ext>
              </a:extLst>
            </xdr:cNvPr>
            <xdr:cNvSpPr/>
          </xdr:nvSpPr>
          <xdr:spPr>
            <a:xfrm>
              <a:off x="2691765" y="4352925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8257" name="Check Box 65" hidden="1">
              <a:extLst>
                <a:ext uri="{63B3BB69-23CF-44E3-9099-C40C66FF867C}">
                  <a14:compatExt spid="_x0000_s8257"/>
                </a:ext>
              </a:extLst>
            </xdr:cNvPr>
            <xdr:cNvSpPr/>
          </xdr:nvSpPr>
          <xdr:spPr>
            <a:xfrm>
              <a:off x="7229475" y="21621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8258" name="Check Box 66" hidden="1">
              <a:extLst>
                <a:ext uri="{63B3BB69-23CF-44E3-9099-C40C66FF867C}">
                  <a14:compatExt spid="_x0000_s8258"/>
                </a:ext>
              </a:extLst>
            </xdr:cNvPr>
            <xdr:cNvSpPr/>
          </xdr:nvSpPr>
          <xdr:spPr>
            <a:xfrm>
              <a:off x="7229475" y="23431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0</xdr:rowOff>
        </xdr:to>
        <xdr:sp>
          <xdr:nvSpPr>
            <xdr:cNvPr id="8259" name="Check Box 67" hidden="1">
              <a:extLst>
                <a:ext uri="{63B3BB69-23CF-44E3-9099-C40C66FF867C}">
                  <a14:compatExt spid="_x0000_s8259"/>
                </a:ext>
              </a:extLst>
            </xdr:cNvPr>
            <xdr:cNvSpPr/>
          </xdr:nvSpPr>
          <xdr:spPr>
            <a:xfrm>
              <a:off x="7858125" y="10668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8260" name="Check Box 68" hidden="1">
              <a:extLst>
                <a:ext uri="{63B3BB69-23CF-44E3-9099-C40C66FF867C}">
                  <a14:compatExt spid="_x0000_s8260"/>
                </a:ext>
              </a:extLst>
            </xdr:cNvPr>
            <xdr:cNvSpPr/>
          </xdr:nvSpPr>
          <xdr:spPr>
            <a:xfrm>
              <a:off x="705802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8261" name="Check Box 69" hidden="1">
              <a:extLst>
                <a:ext uri="{63B3BB69-23CF-44E3-9099-C40C66FF867C}">
                  <a14:compatExt spid="_x0000_s8261"/>
                </a:ext>
              </a:extLst>
            </xdr:cNvPr>
            <xdr:cNvSpPr/>
          </xdr:nvSpPr>
          <xdr:spPr>
            <a:xfrm>
              <a:off x="705802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8262" name="Check Box 70" hidden="1">
              <a:extLst>
                <a:ext uri="{63B3BB69-23CF-44E3-9099-C40C66FF867C}">
                  <a14:compatExt spid="_x0000_s8262"/>
                </a:ext>
              </a:extLst>
            </xdr:cNvPr>
            <xdr:cNvSpPr/>
          </xdr:nvSpPr>
          <xdr:spPr>
            <a:xfrm>
              <a:off x="1377315" y="2238375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8263" name="Check Box 71" hidden="1">
              <a:extLst>
                <a:ext uri="{63B3BB69-23CF-44E3-9099-C40C66FF867C}">
                  <a14:compatExt spid="_x0000_s8263"/>
                </a:ext>
              </a:extLst>
            </xdr:cNvPr>
            <xdr:cNvSpPr/>
          </xdr:nvSpPr>
          <xdr:spPr>
            <a:xfrm>
              <a:off x="1920240" y="417195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8264" name="Check Box 72" hidden="1">
              <a:extLst>
                <a:ext uri="{63B3BB69-23CF-44E3-9099-C40C66FF867C}">
                  <a14:compatExt spid="_x0000_s8264"/>
                </a:ext>
              </a:extLst>
            </xdr:cNvPr>
            <xdr:cNvSpPr/>
          </xdr:nvSpPr>
          <xdr:spPr>
            <a:xfrm>
              <a:off x="2158365" y="23431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8265" name="Check Box 73" hidden="1">
              <a:extLst>
                <a:ext uri="{63B3BB69-23CF-44E3-9099-C40C66FF867C}">
                  <a14:compatExt spid="_x0000_s8265"/>
                </a:ext>
              </a:extLst>
            </xdr:cNvPr>
            <xdr:cNvSpPr/>
          </xdr:nvSpPr>
          <xdr:spPr>
            <a:xfrm>
              <a:off x="1282065" y="2524125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8266" name="Check Box 74" hidden="1">
              <a:extLst>
                <a:ext uri="{63B3BB69-23CF-44E3-9099-C40C66FF867C}">
                  <a14:compatExt spid="_x0000_s8266"/>
                </a:ext>
              </a:extLst>
            </xdr:cNvPr>
            <xdr:cNvSpPr/>
          </xdr:nvSpPr>
          <xdr:spPr>
            <a:xfrm>
              <a:off x="1339215" y="216217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8267" name="Check Box 75" hidden="1">
              <a:extLst>
                <a:ext uri="{63B3BB69-23CF-44E3-9099-C40C66FF867C}">
                  <a14:compatExt spid="_x0000_s8267"/>
                </a:ext>
              </a:extLst>
            </xdr:cNvPr>
            <xdr:cNvSpPr/>
          </xdr:nvSpPr>
          <xdr:spPr>
            <a:xfrm>
              <a:off x="4371975" y="234315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8268" name="Check Box 76" hidden="1">
              <a:extLst>
                <a:ext uri="{63B3BB69-23CF-44E3-9099-C40C66FF867C}">
                  <a14:compatExt spid="_x0000_s8268"/>
                </a:ext>
              </a:extLst>
            </xdr:cNvPr>
            <xdr:cNvSpPr/>
          </xdr:nvSpPr>
          <xdr:spPr>
            <a:xfrm>
              <a:off x="2158365" y="14382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9.xml"/><Relationship Id="rId8" Type="http://schemas.openxmlformats.org/officeDocument/2006/relationships/ctrlProp" Target="../ctrlProps/ctrlProp108.xml"/><Relationship Id="rId78" Type="http://schemas.openxmlformats.org/officeDocument/2006/relationships/ctrlProp" Target="../ctrlProps/ctrlProp178.xml"/><Relationship Id="rId77" Type="http://schemas.openxmlformats.org/officeDocument/2006/relationships/ctrlProp" Target="../ctrlProps/ctrlProp177.xml"/><Relationship Id="rId76" Type="http://schemas.openxmlformats.org/officeDocument/2006/relationships/ctrlProp" Target="../ctrlProps/ctrlProp176.xml"/><Relationship Id="rId75" Type="http://schemas.openxmlformats.org/officeDocument/2006/relationships/ctrlProp" Target="../ctrlProps/ctrlProp175.xml"/><Relationship Id="rId74" Type="http://schemas.openxmlformats.org/officeDocument/2006/relationships/ctrlProp" Target="../ctrlProps/ctrlProp174.xml"/><Relationship Id="rId73" Type="http://schemas.openxmlformats.org/officeDocument/2006/relationships/ctrlProp" Target="../ctrlProps/ctrlProp173.xml"/><Relationship Id="rId72" Type="http://schemas.openxmlformats.org/officeDocument/2006/relationships/ctrlProp" Target="../ctrlProps/ctrlProp172.xml"/><Relationship Id="rId71" Type="http://schemas.openxmlformats.org/officeDocument/2006/relationships/ctrlProp" Target="../ctrlProps/ctrlProp171.xml"/><Relationship Id="rId70" Type="http://schemas.openxmlformats.org/officeDocument/2006/relationships/ctrlProp" Target="../ctrlProps/ctrlProp170.xml"/><Relationship Id="rId7" Type="http://schemas.openxmlformats.org/officeDocument/2006/relationships/ctrlProp" Target="../ctrlProps/ctrlProp107.xml"/><Relationship Id="rId69" Type="http://schemas.openxmlformats.org/officeDocument/2006/relationships/ctrlProp" Target="../ctrlProps/ctrlProp169.xml"/><Relationship Id="rId68" Type="http://schemas.openxmlformats.org/officeDocument/2006/relationships/ctrlProp" Target="../ctrlProps/ctrlProp168.xml"/><Relationship Id="rId67" Type="http://schemas.openxmlformats.org/officeDocument/2006/relationships/ctrlProp" Target="../ctrlProps/ctrlProp167.xml"/><Relationship Id="rId66" Type="http://schemas.openxmlformats.org/officeDocument/2006/relationships/ctrlProp" Target="../ctrlProps/ctrlProp166.xml"/><Relationship Id="rId65" Type="http://schemas.openxmlformats.org/officeDocument/2006/relationships/ctrlProp" Target="../ctrlProps/ctrlProp165.xml"/><Relationship Id="rId64" Type="http://schemas.openxmlformats.org/officeDocument/2006/relationships/ctrlProp" Target="../ctrlProps/ctrlProp164.xml"/><Relationship Id="rId63" Type="http://schemas.openxmlformats.org/officeDocument/2006/relationships/ctrlProp" Target="../ctrlProps/ctrlProp163.xml"/><Relationship Id="rId62" Type="http://schemas.openxmlformats.org/officeDocument/2006/relationships/ctrlProp" Target="../ctrlProps/ctrlProp162.xml"/><Relationship Id="rId61" Type="http://schemas.openxmlformats.org/officeDocument/2006/relationships/ctrlProp" Target="../ctrlProps/ctrlProp161.xml"/><Relationship Id="rId60" Type="http://schemas.openxmlformats.org/officeDocument/2006/relationships/ctrlProp" Target="../ctrlProps/ctrlProp160.xml"/><Relationship Id="rId6" Type="http://schemas.openxmlformats.org/officeDocument/2006/relationships/ctrlProp" Target="../ctrlProps/ctrlProp106.xml"/><Relationship Id="rId59" Type="http://schemas.openxmlformats.org/officeDocument/2006/relationships/ctrlProp" Target="../ctrlProps/ctrlProp159.xml"/><Relationship Id="rId58" Type="http://schemas.openxmlformats.org/officeDocument/2006/relationships/ctrlProp" Target="../ctrlProps/ctrlProp158.xml"/><Relationship Id="rId57" Type="http://schemas.openxmlformats.org/officeDocument/2006/relationships/ctrlProp" Target="../ctrlProps/ctrlProp157.xml"/><Relationship Id="rId56" Type="http://schemas.openxmlformats.org/officeDocument/2006/relationships/ctrlProp" Target="../ctrlProps/ctrlProp156.xml"/><Relationship Id="rId55" Type="http://schemas.openxmlformats.org/officeDocument/2006/relationships/ctrlProp" Target="../ctrlProps/ctrlProp155.xml"/><Relationship Id="rId54" Type="http://schemas.openxmlformats.org/officeDocument/2006/relationships/ctrlProp" Target="../ctrlProps/ctrlProp154.xml"/><Relationship Id="rId53" Type="http://schemas.openxmlformats.org/officeDocument/2006/relationships/ctrlProp" Target="../ctrlProps/ctrlProp153.xml"/><Relationship Id="rId52" Type="http://schemas.openxmlformats.org/officeDocument/2006/relationships/ctrlProp" Target="../ctrlProps/ctrlProp152.xml"/><Relationship Id="rId51" Type="http://schemas.openxmlformats.org/officeDocument/2006/relationships/ctrlProp" Target="../ctrlProps/ctrlProp151.xml"/><Relationship Id="rId50" Type="http://schemas.openxmlformats.org/officeDocument/2006/relationships/ctrlProp" Target="../ctrlProps/ctrlProp150.xml"/><Relationship Id="rId5" Type="http://schemas.openxmlformats.org/officeDocument/2006/relationships/ctrlProp" Target="../ctrlProps/ctrlProp105.xml"/><Relationship Id="rId49" Type="http://schemas.openxmlformats.org/officeDocument/2006/relationships/ctrlProp" Target="../ctrlProps/ctrlProp149.xml"/><Relationship Id="rId48" Type="http://schemas.openxmlformats.org/officeDocument/2006/relationships/ctrlProp" Target="../ctrlProps/ctrlProp148.xml"/><Relationship Id="rId47" Type="http://schemas.openxmlformats.org/officeDocument/2006/relationships/ctrlProp" Target="../ctrlProps/ctrlProp147.xml"/><Relationship Id="rId46" Type="http://schemas.openxmlformats.org/officeDocument/2006/relationships/ctrlProp" Target="../ctrlProps/ctrlProp146.xml"/><Relationship Id="rId45" Type="http://schemas.openxmlformats.org/officeDocument/2006/relationships/ctrlProp" Target="../ctrlProps/ctrlProp145.xml"/><Relationship Id="rId44" Type="http://schemas.openxmlformats.org/officeDocument/2006/relationships/ctrlProp" Target="../ctrlProps/ctrlProp144.xml"/><Relationship Id="rId43" Type="http://schemas.openxmlformats.org/officeDocument/2006/relationships/ctrlProp" Target="../ctrlProps/ctrlProp143.xml"/><Relationship Id="rId42" Type="http://schemas.openxmlformats.org/officeDocument/2006/relationships/ctrlProp" Target="../ctrlProps/ctrlProp142.xml"/><Relationship Id="rId41" Type="http://schemas.openxmlformats.org/officeDocument/2006/relationships/ctrlProp" Target="../ctrlProps/ctrlProp141.xml"/><Relationship Id="rId40" Type="http://schemas.openxmlformats.org/officeDocument/2006/relationships/ctrlProp" Target="../ctrlProps/ctrlProp140.xml"/><Relationship Id="rId4" Type="http://schemas.openxmlformats.org/officeDocument/2006/relationships/ctrlProp" Target="../ctrlProps/ctrlProp104.xml"/><Relationship Id="rId39" Type="http://schemas.openxmlformats.org/officeDocument/2006/relationships/ctrlProp" Target="../ctrlProps/ctrlProp139.xml"/><Relationship Id="rId38" Type="http://schemas.openxmlformats.org/officeDocument/2006/relationships/ctrlProp" Target="../ctrlProps/ctrlProp138.xml"/><Relationship Id="rId37" Type="http://schemas.openxmlformats.org/officeDocument/2006/relationships/ctrlProp" Target="../ctrlProps/ctrlProp137.xml"/><Relationship Id="rId36" Type="http://schemas.openxmlformats.org/officeDocument/2006/relationships/ctrlProp" Target="../ctrlProps/ctrlProp136.xml"/><Relationship Id="rId35" Type="http://schemas.openxmlformats.org/officeDocument/2006/relationships/ctrlProp" Target="../ctrlProps/ctrlProp135.xml"/><Relationship Id="rId34" Type="http://schemas.openxmlformats.org/officeDocument/2006/relationships/ctrlProp" Target="../ctrlProps/ctrlProp134.xml"/><Relationship Id="rId33" Type="http://schemas.openxmlformats.org/officeDocument/2006/relationships/ctrlProp" Target="../ctrlProps/ctrlProp133.xml"/><Relationship Id="rId32" Type="http://schemas.openxmlformats.org/officeDocument/2006/relationships/ctrlProp" Target="../ctrlProps/ctrlProp132.xml"/><Relationship Id="rId31" Type="http://schemas.openxmlformats.org/officeDocument/2006/relationships/ctrlProp" Target="../ctrlProps/ctrlProp131.xml"/><Relationship Id="rId30" Type="http://schemas.openxmlformats.org/officeDocument/2006/relationships/ctrlProp" Target="../ctrlProps/ctrlProp130.xml"/><Relationship Id="rId3" Type="http://schemas.openxmlformats.org/officeDocument/2006/relationships/ctrlProp" Target="../ctrlProps/ctrlProp103.xml"/><Relationship Id="rId29" Type="http://schemas.openxmlformats.org/officeDocument/2006/relationships/ctrlProp" Target="../ctrlProps/ctrlProp129.xml"/><Relationship Id="rId28" Type="http://schemas.openxmlformats.org/officeDocument/2006/relationships/ctrlProp" Target="../ctrlProps/ctrlProp128.xml"/><Relationship Id="rId27" Type="http://schemas.openxmlformats.org/officeDocument/2006/relationships/ctrlProp" Target="../ctrlProps/ctrlProp127.xml"/><Relationship Id="rId26" Type="http://schemas.openxmlformats.org/officeDocument/2006/relationships/ctrlProp" Target="../ctrlProps/ctrlProp126.xml"/><Relationship Id="rId25" Type="http://schemas.openxmlformats.org/officeDocument/2006/relationships/ctrlProp" Target="../ctrlProps/ctrlProp125.xml"/><Relationship Id="rId24" Type="http://schemas.openxmlformats.org/officeDocument/2006/relationships/ctrlProp" Target="../ctrlProps/ctrlProp124.xml"/><Relationship Id="rId23" Type="http://schemas.openxmlformats.org/officeDocument/2006/relationships/ctrlProp" Target="../ctrlProps/ctrlProp123.xml"/><Relationship Id="rId22" Type="http://schemas.openxmlformats.org/officeDocument/2006/relationships/ctrlProp" Target="../ctrlProps/ctrlProp122.xml"/><Relationship Id="rId21" Type="http://schemas.openxmlformats.org/officeDocument/2006/relationships/ctrlProp" Target="../ctrlProps/ctrlProp121.xml"/><Relationship Id="rId20" Type="http://schemas.openxmlformats.org/officeDocument/2006/relationships/ctrlProp" Target="../ctrlProps/ctrlProp120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9.xml"/><Relationship Id="rId18" Type="http://schemas.openxmlformats.org/officeDocument/2006/relationships/ctrlProp" Target="../ctrlProps/ctrlProp118.xml"/><Relationship Id="rId17" Type="http://schemas.openxmlformats.org/officeDocument/2006/relationships/ctrlProp" Target="../ctrlProps/ctrlProp117.xml"/><Relationship Id="rId16" Type="http://schemas.openxmlformats.org/officeDocument/2006/relationships/ctrlProp" Target="../ctrlProps/ctrlProp116.xml"/><Relationship Id="rId15" Type="http://schemas.openxmlformats.org/officeDocument/2006/relationships/ctrlProp" Target="../ctrlProps/ctrlProp115.xml"/><Relationship Id="rId14" Type="http://schemas.openxmlformats.org/officeDocument/2006/relationships/ctrlProp" Target="../ctrlProps/ctrlProp114.xml"/><Relationship Id="rId13" Type="http://schemas.openxmlformats.org/officeDocument/2006/relationships/ctrlProp" Target="../ctrlProps/ctrlProp113.xml"/><Relationship Id="rId12" Type="http://schemas.openxmlformats.org/officeDocument/2006/relationships/ctrlProp" Target="../ctrlProps/ctrlProp112.xml"/><Relationship Id="rId11" Type="http://schemas.openxmlformats.org/officeDocument/2006/relationships/ctrlProp" Target="../ctrlProps/ctrlProp111.xml"/><Relationship Id="rId10" Type="http://schemas.openxmlformats.org/officeDocument/2006/relationships/ctrlProp" Target="../ctrlProps/ctrlProp110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0" zoomScaleNormal="120" topLeftCell="A16" workbookViewId="0">
      <selection activeCell="B41" sqref="B41"/>
    </sheetView>
  </sheetViews>
  <sheetFormatPr defaultColWidth="11" defaultRowHeight="14.25" outlineLevelCol="1"/>
  <cols>
    <col min="1" max="1" width="5.5" customWidth="1"/>
    <col min="2" max="2" width="96.375" style="386" customWidth="1"/>
    <col min="3" max="3" width="10.125" customWidth="1"/>
  </cols>
  <sheetData>
    <row r="1" ht="21" customHeight="1" spans="1:2">
      <c r="A1" s="387"/>
      <c r="B1" s="388" t="s">
        <v>0</v>
      </c>
    </row>
    <row r="2" spans="1:2">
      <c r="A2" s="7">
        <v>1</v>
      </c>
      <c r="B2" s="389" t="s">
        <v>1</v>
      </c>
    </row>
    <row r="3" spans="1:2">
      <c r="A3" s="7">
        <v>2</v>
      </c>
      <c r="B3" s="389" t="s">
        <v>2</v>
      </c>
    </row>
    <row r="4" spans="1:2">
      <c r="A4" s="7">
        <v>3</v>
      </c>
      <c r="B4" s="389" t="s">
        <v>3</v>
      </c>
    </row>
    <row r="5" spans="1:2">
      <c r="A5" s="7">
        <v>4</v>
      </c>
      <c r="B5" s="389" t="s">
        <v>4</v>
      </c>
    </row>
    <row r="6" spans="1:2">
      <c r="A6" s="7">
        <v>5</v>
      </c>
      <c r="B6" s="389" t="s">
        <v>5</v>
      </c>
    </row>
    <row r="7" spans="1:2">
      <c r="A7" s="7">
        <v>6</v>
      </c>
      <c r="B7" s="389" t="s">
        <v>6</v>
      </c>
    </row>
    <row r="8" s="385" customFormat="1" ht="15" customHeight="1" spans="1:2">
      <c r="A8" s="390">
        <v>7</v>
      </c>
      <c r="B8" s="391" t="s">
        <v>7</v>
      </c>
    </row>
    <row r="9" ht="18.95" customHeight="1" spans="1:2">
      <c r="A9" s="387"/>
      <c r="B9" s="392" t="s">
        <v>8</v>
      </c>
    </row>
    <row r="10" ht="15.95" customHeight="1" spans="1:2">
      <c r="A10" s="7">
        <v>1</v>
      </c>
      <c r="B10" s="393" t="s">
        <v>9</v>
      </c>
    </row>
    <row r="11" spans="1:2">
      <c r="A11" s="7">
        <v>2</v>
      </c>
      <c r="B11" s="389" t="s">
        <v>10</v>
      </c>
    </row>
    <row r="12" spans="1:2">
      <c r="A12" s="7">
        <v>3</v>
      </c>
      <c r="B12" s="391" t="s">
        <v>11</v>
      </c>
    </row>
    <row r="13" spans="1:2">
      <c r="A13" s="7">
        <v>4</v>
      </c>
      <c r="B13" s="389" t="s">
        <v>12</v>
      </c>
    </row>
    <row r="14" spans="1:2">
      <c r="A14" s="7">
        <v>5</v>
      </c>
      <c r="B14" s="389" t="s">
        <v>13</v>
      </c>
    </row>
    <row r="15" spans="1:2">
      <c r="A15" s="7">
        <v>6</v>
      </c>
      <c r="B15" s="389" t="s">
        <v>14</v>
      </c>
    </row>
    <row r="16" spans="1:2">
      <c r="A16" s="7">
        <v>7</v>
      </c>
      <c r="B16" s="389" t="s">
        <v>15</v>
      </c>
    </row>
    <row r="17" spans="1:2">
      <c r="A17" s="7">
        <v>8</v>
      </c>
      <c r="B17" s="389" t="s">
        <v>16</v>
      </c>
    </row>
    <row r="18" spans="1:2">
      <c r="A18" s="7">
        <v>9</v>
      </c>
      <c r="B18" s="389" t="s">
        <v>17</v>
      </c>
    </row>
    <row r="19" spans="1:2">
      <c r="A19" s="7"/>
      <c r="B19" s="389"/>
    </row>
    <row r="20" ht="20.25" spans="1:2">
      <c r="A20" s="387"/>
      <c r="B20" s="388" t="s">
        <v>18</v>
      </c>
    </row>
    <row r="21" spans="1:2">
      <c r="A21" s="7">
        <v>1</v>
      </c>
      <c r="B21" s="394" t="s">
        <v>19</v>
      </c>
    </row>
    <row r="22" spans="1:2">
      <c r="A22" s="7">
        <v>2</v>
      </c>
      <c r="B22" s="389" t="s">
        <v>20</v>
      </c>
    </row>
    <row r="23" spans="1:2">
      <c r="A23" s="7">
        <v>3</v>
      </c>
      <c r="B23" s="389" t="s">
        <v>21</v>
      </c>
    </row>
    <row r="24" spans="1:2">
      <c r="A24" s="7">
        <v>4</v>
      </c>
      <c r="B24" s="389" t="s">
        <v>22</v>
      </c>
    </row>
    <row r="25" spans="1:2">
      <c r="A25" s="7">
        <v>5</v>
      </c>
      <c r="B25" s="389" t="s">
        <v>23</v>
      </c>
    </row>
    <row r="26" spans="1:2">
      <c r="A26" s="7">
        <v>6</v>
      </c>
      <c r="B26" s="389" t="s">
        <v>24</v>
      </c>
    </row>
    <row r="27" spans="1:2">
      <c r="A27" s="7">
        <v>7</v>
      </c>
      <c r="B27" s="389" t="s">
        <v>25</v>
      </c>
    </row>
    <row r="28" spans="1:2">
      <c r="A28" s="7">
        <v>8</v>
      </c>
      <c r="B28" s="389" t="s">
        <v>26</v>
      </c>
    </row>
    <row r="29" spans="1:2">
      <c r="A29" s="7"/>
      <c r="B29" s="389"/>
    </row>
    <row r="30" ht="20.25" spans="1:2">
      <c r="A30" s="387"/>
      <c r="B30" s="388" t="s">
        <v>27</v>
      </c>
    </row>
    <row r="31" spans="1:2">
      <c r="A31" s="7">
        <v>1</v>
      </c>
      <c r="B31" s="394" t="s">
        <v>28</v>
      </c>
    </row>
    <row r="32" spans="1:2">
      <c r="A32" s="7">
        <v>2</v>
      </c>
      <c r="B32" s="389" t="s">
        <v>29</v>
      </c>
    </row>
    <row r="33" spans="1:2">
      <c r="A33" s="7">
        <v>3</v>
      </c>
      <c r="B33" s="389" t="s">
        <v>30</v>
      </c>
    </row>
    <row r="34" spans="1:2">
      <c r="A34" s="7">
        <v>4</v>
      </c>
      <c r="B34" s="389" t="s">
        <v>31</v>
      </c>
    </row>
    <row r="35" spans="1:2">
      <c r="A35" s="7">
        <v>5</v>
      </c>
      <c r="B35" s="389" t="s">
        <v>32</v>
      </c>
    </row>
    <row r="36" spans="1:2">
      <c r="A36" s="7">
        <v>6</v>
      </c>
      <c r="B36" s="389" t="s">
        <v>33</v>
      </c>
    </row>
    <row r="37" spans="1:2">
      <c r="A37" s="7">
        <v>7</v>
      </c>
      <c r="B37" s="389" t="s">
        <v>34</v>
      </c>
    </row>
    <row r="38" spans="1:2">
      <c r="A38" s="7"/>
      <c r="B38" s="389"/>
    </row>
    <row r="40" spans="1:2">
      <c r="A40" s="395" t="s">
        <v>35</v>
      </c>
      <c r="B40" s="396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zoomScale="125" zoomScaleNormal="125" topLeftCell="A19" workbookViewId="0">
      <selection activeCell="C26" sqref="C26:E33"/>
    </sheetView>
  </sheetViews>
  <sheetFormatPr defaultColWidth="9" defaultRowHeight="14.25"/>
  <cols>
    <col min="1" max="1" width="5" customWidth="1"/>
    <col min="2" max="2" width="7.12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62" t="s">
        <v>319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="59" customFormat="1" ht="16.5" customHeight="1" spans="1:13">
      <c r="A2" s="63" t="s">
        <v>286</v>
      </c>
      <c r="B2" s="64" t="s">
        <v>291</v>
      </c>
      <c r="C2" s="64" t="s">
        <v>287</v>
      </c>
      <c r="D2" s="65" t="s">
        <v>320</v>
      </c>
      <c r="E2" s="64" t="s">
        <v>289</v>
      </c>
      <c r="F2" s="64" t="s">
        <v>290</v>
      </c>
      <c r="G2" s="63" t="s">
        <v>321</v>
      </c>
      <c r="H2" s="63"/>
      <c r="I2" s="63" t="s">
        <v>322</v>
      </c>
      <c r="J2" s="63"/>
      <c r="K2" s="105" t="s">
        <v>323</v>
      </c>
      <c r="L2" s="106" t="s">
        <v>324</v>
      </c>
      <c r="M2" s="65" t="s">
        <v>325</v>
      </c>
    </row>
    <row r="3" s="59" customFormat="1" ht="16.5" customHeight="1" spans="1:13">
      <c r="A3" s="63"/>
      <c r="B3" s="66"/>
      <c r="C3" s="66"/>
      <c r="D3" s="67"/>
      <c r="E3" s="66"/>
      <c r="F3" s="66"/>
      <c r="G3" s="63" t="s">
        <v>326</v>
      </c>
      <c r="H3" s="63" t="s">
        <v>327</v>
      </c>
      <c r="I3" s="63" t="s">
        <v>326</v>
      </c>
      <c r="J3" s="63" t="s">
        <v>327</v>
      </c>
      <c r="K3" s="107"/>
      <c r="L3" s="108"/>
      <c r="M3" s="67"/>
    </row>
    <row r="4" s="60" customFormat="1" spans="1:13">
      <c r="A4" s="68">
        <v>1</v>
      </c>
      <c r="B4" s="69" t="s">
        <v>305</v>
      </c>
      <c r="C4" s="70" t="s">
        <v>310</v>
      </c>
      <c r="D4" s="71" t="s">
        <v>303</v>
      </c>
      <c r="E4" s="72" t="s">
        <v>122</v>
      </c>
      <c r="F4" s="73">
        <v>82246</v>
      </c>
      <c r="G4" s="74">
        <v>0.012</v>
      </c>
      <c r="H4" s="74">
        <v>0.006</v>
      </c>
      <c r="I4" s="74"/>
      <c r="J4" s="97"/>
      <c r="K4" s="109"/>
      <c r="L4" s="110" t="s">
        <v>328</v>
      </c>
      <c r="M4" s="85" t="s">
        <v>96</v>
      </c>
    </row>
    <row r="5" s="60" customFormat="1" spans="1:13">
      <c r="A5" s="68">
        <v>2</v>
      </c>
      <c r="B5" s="69" t="s">
        <v>305</v>
      </c>
      <c r="C5" s="75"/>
      <c r="D5" s="71" t="s">
        <v>303</v>
      </c>
      <c r="E5" s="76"/>
      <c r="F5" s="73">
        <v>82246</v>
      </c>
      <c r="G5" s="74">
        <v>0.01</v>
      </c>
      <c r="H5" s="74">
        <v>0.006</v>
      </c>
      <c r="I5" s="74"/>
      <c r="J5" s="85"/>
      <c r="K5" s="85"/>
      <c r="L5" s="110" t="s">
        <v>328</v>
      </c>
      <c r="M5" s="85" t="s">
        <v>96</v>
      </c>
    </row>
    <row r="6" s="61" customFormat="1" spans="1:13">
      <c r="A6" s="68">
        <v>3</v>
      </c>
      <c r="B6" s="69" t="s">
        <v>305</v>
      </c>
      <c r="C6" s="77" t="s">
        <v>311</v>
      </c>
      <c r="D6" s="71" t="s">
        <v>303</v>
      </c>
      <c r="E6" s="76"/>
      <c r="F6" s="73">
        <v>81317</v>
      </c>
      <c r="G6" s="74">
        <v>0.014</v>
      </c>
      <c r="H6" s="74">
        <v>0.004</v>
      </c>
      <c r="I6" s="74"/>
      <c r="J6" s="85"/>
      <c r="K6" s="85"/>
      <c r="L6" s="110" t="s">
        <v>328</v>
      </c>
      <c r="M6" s="85" t="s">
        <v>96</v>
      </c>
    </row>
    <row r="7" s="61" customFormat="1" spans="1:13">
      <c r="A7" s="68">
        <v>4</v>
      </c>
      <c r="B7" s="69" t="s">
        <v>305</v>
      </c>
      <c r="C7" s="75"/>
      <c r="D7" s="71" t="s">
        <v>303</v>
      </c>
      <c r="E7" s="76"/>
      <c r="F7" s="73">
        <v>81317</v>
      </c>
      <c r="G7" s="74">
        <v>0.013</v>
      </c>
      <c r="H7" s="74">
        <v>0.003</v>
      </c>
      <c r="I7" s="111"/>
      <c r="J7" s="111"/>
      <c r="K7" s="90"/>
      <c r="L7" s="110" t="s">
        <v>328</v>
      </c>
      <c r="M7" s="85" t="s">
        <v>96</v>
      </c>
    </row>
    <row r="8" s="61" customFormat="1" spans="1:13">
      <c r="A8" s="68">
        <v>5</v>
      </c>
      <c r="B8" s="69" t="s">
        <v>305</v>
      </c>
      <c r="C8" s="77" t="s">
        <v>312</v>
      </c>
      <c r="D8" s="71" t="s">
        <v>303</v>
      </c>
      <c r="E8" s="76"/>
      <c r="F8" s="73">
        <v>82246</v>
      </c>
      <c r="G8" s="74">
        <v>0.015</v>
      </c>
      <c r="H8" s="74">
        <v>0.01</v>
      </c>
      <c r="I8" s="111"/>
      <c r="J8" s="111"/>
      <c r="K8" s="90"/>
      <c r="L8" s="110" t="s">
        <v>328</v>
      </c>
      <c r="M8" s="85" t="s">
        <v>96</v>
      </c>
    </row>
    <row r="9" s="61" customFormat="1" spans="1:13">
      <c r="A9" s="68">
        <v>6</v>
      </c>
      <c r="B9" s="69" t="s">
        <v>305</v>
      </c>
      <c r="C9" s="70" t="s">
        <v>329</v>
      </c>
      <c r="D9" s="71" t="s">
        <v>303</v>
      </c>
      <c r="E9" s="72" t="s">
        <v>330</v>
      </c>
      <c r="F9" s="73" t="s">
        <v>304</v>
      </c>
      <c r="G9" s="74">
        <v>0.009</v>
      </c>
      <c r="H9" s="74">
        <v>0.005</v>
      </c>
      <c r="I9" s="111"/>
      <c r="J9" s="111"/>
      <c r="K9" s="90"/>
      <c r="L9" s="110" t="s">
        <v>328</v>
      </c>
      <c r="M9" s="85" t="s">
        <v>96</v>
      </c>
    </row>
    <row r="10" s="61" customFormat="1" spans="1:13">
      <c r="A10" s="68">
        <v>7</v>
      </c>
      <c r="B10" s="69" t="s">
        <v>305</v>
      </c>
      <c r="C10" s="75"/>
      <c r="D10" s="71" t="s">
        <v>303</v>
      </c>
      <c r="E10" s="76"/>
      <c r="F10" s="73" t="s">
        <v>304</v>
      </c>
      <c r="G10" s="74">
        <v>0.01</v>
      </c>
      <c r="H10" s="74">
        <v>0.002</v>
      </c>
      <c r="I10" s="111"/>
      <c r="J10" s="111"/>
      <c r="K10" s="90"/>
      <c r="L10" s="110" t="s">
        <v>328</v>
      </c>
      <c r="M10" s="85" t="s">
        <v>96</v>
      </c>
    </row>
    <row r="11" s="61" customFormat="1" spans="1:13">
      <c r="A11" s="68">
        <v>8</v>
      </c>
      <c r="B11" s="69" t="s">
        <v>305</v>
      </c>
      <c r="C11" s="78" t="s">
        <v>331</v>
      </c>
      <c r="D11" s="71" t="s">
        <v>303</v>
      </c>
      <c r="E11" s="76"/>
      <c r="F11" s="73" t="s">
        <v>304</v>
      </c>
      <c r="G11" s="74">
        <v>0.01</v>
      </c>
      <c r="H11" s="74">
        <v>0.004</v>
      </c>
      <c r="I11" s="111"/>
      <c r="J11" s="111"/>
      <c r="K11" s="90"/>
      <c r="L11" s="110" t="s">
        <v>328</v>
      </c>
      <c r="M11" s="85" t="s">
        <v>96</v>
      </c>
    </row>
    <row r="12" s="61" customFormat="1" spans="1:13">
      <c r="A12" s="68">
        <v>9</v>
      </c>
      <c r="B12" s="69" t="s">
        <v>305</v>
      </c>
      <c r="C12" s="79"/>
      <c r="D12" s="71" t="s">
        <v>303</v>
      </c>
      <c r="E12" s="76"/>
      <c r="F12" s="73" t="s">
        <v>304</v>
      </c>
      <c r="G12" s="74">
        <v>0.009</v>
      </c>
      <c r="H12" s="74">
        <v>0.004</v>
      </c>
      <c r="I12" s="111"/>
      <c r="J12" s="111"/>
      <c r="K12" s="90"/>
      <c r="L12" s="110" t="s">
        <v>328</v>
      </c>
      <c r="M12" s="85" t="s">
        <v>96</v>
      </c>
    </row>
    <row r="13" s="61" customFormat="1" spans="1:13">
      <c r="A13" s="68">
        <v>10</v>
      </c>
      <c r="B13" s="69" t="s">
        <v>305</v>
      </c>
      <c r="C13" s="80" t="s">
        <v>332</v>
      </c>
      <c r="D13" s="71" t="s">
        <v>303</v>
      </c>
      <c r="E13" s="76"/>
      <c r="F13" s="73" t="s">
        <v>304</v>
      </c>
      <c r="G13" s="74">
        <v>0.014</v>
      </c>
      <c r="H13" s="74">
        <v>0.004</v>
      </c>
      <c r="I13" s="111"/>
      <c r="J13" s="111"/>
      <c r="K13" s="90"/>
      <c r="L13" s="110" t="s">
        <v>328</v>
      </c>
      <c r="M13" s="85" t="s">
        <v>96</v>
      </c>
    </row>
    <row r="14" s="61" customFormat="1" spans="1:13">
      <c r="A14" s="68">
        <v>11</v>
      </c>
      <c r="B14" s="69" t="s">
        <v>305</v>
      </c>
      <c r="C14" s="80"/>
      <c r="D14" s="71" t="s">
        <v>303</v>
      </c>
      <c r="E14" s="76"/>
      <c r="F14" s="73" t="s">
        <v>304</v>
      </c>
      <c r="G14" s="74">
        <v>0.012</v>
      </c>
      <c r="H14" s="74">
        <v>0.006</v>
      </c>
      <c r="I14" s="111"/>
      <c r="J14" s="111"/>
      <c r="K14" s="90"/>
      <c r="L14" s="110" t="s">
        <v>328</v>
      </c>
      <c r="M14" s="85" t="s">
        <v>96</v>
      </c>
    </row>
    <row r="15" s="61" customFormat="1" spans="1:13">
      <c r="A15" s="68">
        <v>12</v>
      </c>
      <c r="B15" s="69" t="s">
        <v>305</v>
      </c>
      <c r="C15" s="75" t="s">
        <v>333</v>
      </c>
      <c r="D15" s="71" t="s">
        <v>303</v>
      </c>
      <c r="E15" s="76"/>
      <c r="F15" s="73" t="s">
        <v>304</v>
      </c>
      <c r="G15" s="81">
        <v>0.013</v>
      </c>
      <c r="H15" s="81">
        <v>0.003</v>
      </c>
      <c r="I15" s="111"/>
      <c r="J15" s="111"/>
      <c r="K15" s="90"/>
      <c r="L15" s="110" t="s">
        <v>328</v>
      </c>
      <c r="M15" s="85" t="s">
        <v>96</v>
      </c>
    </row>
    <row r="16" s="61" customFormat="1" spans="1:13">
      <c r="A16" s="68">
        <v>13</v>
      </c>
      <c r="B16" s="69" t="s">
        <v>305</v>
      </c>
      <c r="C16" s="75" t="s">
        <v>334</v>
      </c>
      <c r="D16" s="71" t="s">
        <v>303</v>
      </c>
      <c r="E16" s="76"/>
      <c r="F16" s="73" t="s">
        <v>304</v>
      </c>
      <c r="G16" s="81">
        <v>0.01</v>
      </c>
      <c r="H16" s="81">
        <v>0.008</v>
      </c>
      <c r="I16" s="111"/>
      <c r="J16" s="111"/>
      <c r="K16" s="90"/>
      <c r="L16" s="110" t="s">
        <v>328</v>
      </c>
      <c r="M16" s="85" t="s">
        <v>96</v>
      </c>
    </row>
    <row r="17" s="61" customFormat="1" spans="1:13">
      <c r="A17" s="68">
        <v>14</v>
      </c>
      <c r="B17" s="69" t="s">
        <v>305</v>
      </c>
      <c r="C17" s="80"/>
      <c r="D17" s="71" t="s">
        <v>303</v>
      </c>
      <c r="E17" s="76"/>
      <c r="F17" s="73" t="s">
        <v>304</v>
      </c>
      <c r="G17" s="81">
        <v>0.01</v>
      </c>
      <c r="H17" s="81">
        <v>0.012</v>
      </c>
      <c r="I17" s="111"/>
      <c r="J17" s="111"/>
      <c r="K17" s="90"/>
      <c r="L17" s="110" t="s">
        <v>328</v>
      </c>
      <c r="M17" s="85" t="s">
        <v>96</v>
      </c>
    </row>
    <row r="18" s="61" customFormat="1" spans="1:13">
      <c r="A18" s="68">
        <v>15</v>
      </c>
      <c r="B18" s="69" t="s">
        <v>305</v>
      </c>
      <c r="C18" s="80" t="s">
        <v>335</v>
      </c>
      <c r="D18" s="71" t="s">
        <v>303</v>
      </c>
      <c r="E18" s="76"/>
      <c r="F18" s="73" t="s">
        <v>304</v>
      </c>
      <c r="G18" s="81">
        <v>0.012</v>
      </c>
      <c r="H18" s="81">
        <v>0.005</v>
      </c>
      <c r="I18" s="111"/>
      <c r="J18" s="111"/>
      <c r="K18" s="90"/>
      <c r="L18" s="110" t="s">
        <v>328</v>
      </c>
      <c r="M18" s="85" t="s">
        <v>96</v>
      </c>
    </row>
    <row r="19" s="61" customFormat="1" spans="1:13">
      <c r="A19" s="68">
        <v>16</v>
      </c>
      <c r="B19" s="69" t="s">
        <v>305</v>
      </c>
      <c r="C19" s="80"/>
      <c r="D19" s="71" t="s">
        <v>303</v>
      </c>
      <c r="E19" s="76"/>
      <c r="F19" s="73" t="s">
        <v>304</v>
      </c>
      <c r="G19" s="81">
        <v>0.01</v>
      </c>
      <c r="H19" s="81">
        <v>0.008</v>
      </c>
      <c r="I19" s="111"/>
      <c r="J19" s="111"/>
      <c r="K19" s="90"/>
      <c r="L19" s="110" t="s">
        <v>328</v>
      </c>
      <c r="M19" s="85" t="s">
        <v>96</v>
      </c>
    </row>
    <row r="20" s="61" customFormat="1" spans="1:13">
      <c r="A20" s="68">
        <v>17</v>
      </c>
      <c r="B20" s="69" t="s">
        <v>305</v>
      </c>
      <c r="C20" s="80" t="s">
        <v>336</v>
      </c>
      <c r="D20" s="71" t="s">
        <v>303</v>
      </c>
      <c r="E20" s="76"/>
      <c r="F20" s="73" t="s">
        <v>304</v>
      </c>
      <c r="G20" s="81">
        <v>0.016</v>
      </c>
      <c r="H20" s="81">
        <v>0.006</v>
      </c>
      <c r="I20" s="111"/>
      <c r="J20" s="111"/>
      <c r="K20" s="90"/>
      <c r="L20" s="110" t="s">
        <v>328</v>
      </c>
      <c r="M20" s="85" t="s">
        <v>96</v>
      </c>
    </row>
    <row r="21" s="61" customFormat="1" spans="1:13">
      <c r="A21" s="68">
        <v>18</v>
      </c>
      <c r="B21" s="69" t="s">
        <v>305</v>
      </c>
      <c r="C21" s="80"/>
      <c r="D21" s="71" t="s">
        <v>303</v>
      </c>
      <c r="E21" s="76"/>
      <c r="F21" s="73" t="s">
        <v>304</v>
      </c>
      <c r="G21" s="81">
        <v>0.016</v>
      </c>
      <c r="H21" s="81">
        <v>0.006</v>
      </c>
      <c r="I21" s="111"/>
      <c r="J21" s="111"/>
      <c r="K21" s="90"/>
      <c r="L21" s="110" t="s">
        <v>328</v>
      </c>
      <c r="M21" s="85" t="s">
        <v>96</v>
      </c>
    </row>
    <row r="22" s="61" customFormat="1" spans="1:13">
      <c r="A22" s="68">
        <v>19</v>
      </c>
      <c r="B22" s="69" t="s">
        <v>305</v>
      </c>
      <c r="C22" s="70" t="s">
        <v>337</v>
      </c>
      <c r="D22" s="71" t="s">
        <v>303</v>
      </c>
      <c r="E22" s="76"/>
      <c r="F22" s="73" t="s">
        <v>304</v>
      </c>
      <c r="G22" s="82">
        <v>0.015</v>
      </c>
      <c r="H22" s="82">
        <v>0.004</v>
      </c>
      <c r="I22" s="111"/>
      <c r="J22" s="111"/>
      <c r="K22" s="90"/>
      <c r="L22" s="42" t="s">
        <v>328</v>
      </c>
      <c r="M22" s="85" t="s">
        <v>96</v>
      </c>
    </row>
    <row r="23" s="61" customFormat="1" spans="1:13">
      <c r="A23" s="68">
        <v>20</v>
      </c>
      <c r="B23" s="69" t="s">
        <v>305</v>
      </c>
      <c r="C23" s="70" t="s">
        <v>338</v>
      </c>
      <c r="D23" s="71" t="s">
        <v>303</v>
      </c>
      <c r="E23" s="76"/>
      <c r="F23" s="73" t="s">
        <v>304</v>
      </c>
      <c r="G23" s="74">
        <v>0.01</v>
      </c>
      <c r="H23" s="74">
        <v>0.004</v>
      </c>
      <c r="I23" s="111"/>
      <c r="J23" s="111"/>
      <c r="K23" s="90"/>
      <c r="L23" s="42" t="s">
        <v>328</v>
      </c>
      <c r="M23" s="85" t="s">
        <v>96</v>
      </c>
    </row>
    <row r="24" s="61" customFormat="1" spans="1:13">
      <c r="A24" s="68">
        <v>21</v>
      </c>
      <c r="B24" s="69" t="s">
        <v>305</v>
      </c>
      <c r="C24" s="75"/>
      <c r="D24" s="71" t="s">
        <v>303</v>
      </c>
      <c r="E24" s="76"/>
      <c r="F24" s="73" t="s">
        <v>304</v>
      </c>
      <c r="G24" s="74">
        <v>0.01</v>
      </c>
      <c r="H24" s="74">
        <v>0.004</v>
      </c>
      <c r="I24" s="111"/>
      <c r="J24" s="111"/>
      <c r="K24" s="90"/>
      <c r="L24" s="42" t="s">
        <v>328</v>
      </c>
      <c r="M24" s="85" t="s">
        <v>96</v>
      </c>
    </row>
    <row r="25" s="61" customFormat="1" spans="1:13">
      <c r="A25" s="68">
        <v>22</v>
      </c>
      <c r="B25" s="69" t="s">
        <v>305</v>
      </c>
      <c r="C25" s="80" t="s">
        <v>339</v>
      </c>
      <c r="D25" s="71" t="s">
        <v>303</v>
      </c>
      <c r="E25" s="83"/>
      <c r="F25" s="73" t="s">
        <v>304</v>
      </c>
      <c r="G25" s="74">
        <v>0.01</v>
      </c>
      <c r="H25" s="74">
        <v>0.006</v>
      </c>
      <c r="I25" s="111"/>
      <c r="J25" s="111"/>
      <c r="K25" s="90"/>
      <c r="L25" s="42" t="s">
        <v>328</v>
      </c>
      <c r="M25" s="85" t="s">
        <v>96</v>
      </c>
    </row>
    <row r="26" s="61" customFormat="1" spans="1:13">
      <c r="A26" s="68">
        <v>23</v>
      </c>
      <c r="B26" s="69" t="s">
        <v>305</v>
      </c>
      <c r="C26" s="70" t="s">
        <v>313</v>
      </c>
      <c r="D26" s="71" t="s">
        <v>303</v>
      </c>
      <c r="E26" s="72" t="s">
        <v>124</v>
      </c>
      <c r="F26" s="73">
        <v>82246</v>
      </c>
      <c r="G26" s="74">
        <v>0.015</v>
      </c>
      <c r="H26" s="74">
        <v>0.004</v>
      </c>
      <c r="I26" s="111"/>
      <c r="J26" s="111"/>
      <c r="K26" s="90"/>
      <c r="L26" s="110" t="s">
        <v>328</v>
      </c>
      <c r="M26" s="85" t="s">
        <v>96</v>
      </c>
    </row>
    <row r="27" s="61" customFormat="1" spans="1:13">
      <c r="A27" s="68">
        <v>24</v>
      </c>
      <c r="B27" s="69" t="s">
        <v>305</v>
      </c>
      <c r="C27" s="75"/>
      <c r="D27" s="71" t="s">
        <v>303</v>
      </c>
      <c r="E27" s="76"/>
      <c r="F27" s="73">
        <v>82246</v>
      </c>
      <c r="G27" s="74">
        <v>0.012</v>
      </c>
      <c r="H27" s="74">
        <v>0.005</v>
      </c>
      <c r="I27" s="111"/>
      <c r="J27" s="111"/>
      <c r="K27" s="90"/>
      <c r="L27" s="110" t="s">
        <v>328</v>
      </c>
      <c r="M27" s="85" t="s">
        <v>96</v>
      </c>
    </row>
    <row r="28" s="61" customFormat="1" spans="1:13">
      <c r="A28" s="68">
        <v>25</v>
      </c>
      <c r="B28" s="69" t="s">
        <v>305</v>
      </c>
      <c r="C28" s="70" t="s">
        <v>314</v>
      </c>
      <c r="D28" s="71" t="s">
        <v>303</v>
      </c>
      <c r="E28" s="76"/>
      <c r="F28" s="73">
        <v>82246</v>
      </c>
      <c r="G28" s="74">
        <v>0.009</v>
      </c>
      <c r="H28" s="74">
        <v>0.002</v>
      </c>
      <c r="I28" s="111"/>
      <c r="J28" s="111"/>
      <c r="K28" s="90"/>
      <c r="L28" s="110" t="s">
        <v>328</v>
      </c>
      <c r="M28" s="85" t="s">
        <v>96</v>
      </c>
    </row>
    <row r="29" s="61" customFormat="1" spans="1:13">
      <c r="A29" s="68">
        <v>26</v>
      </c>
      <c r="B29" s="69" t="s">
        <v>305</v>
      </c>
      <c r="C29" s="75"/>
      <c r="D29" s="71" t="s">
        <v>303</v>
      </c>
      <c r="E29" s="76"/>
      <c r="F29" s="73">
        <v>82246</v>
      </c>
      <c r="G29" s="84">
        <v>0.03</v>
      </c>
      <c r="H29" s="84">
        <v>0.01</v>
      </c>
      <c r="I29" s="111"/>
      <c r="J29" s="111"/>
      <c r="K29" s="90"/>
      <c r="L29" s="110" t="s">
        <v>328</v>
      </c>
      <c r="M29" s="85" t="s">
        <v>96</v>
      </c>
    </row>
    <row r="30" s="61" customFormat="1" spans="1:13">
      <c r="A30" s="68">
        <v>27</v>
      </c>
      <c r="B30" s="69" t="s">
        <v>305</v>
      </c>
      <c r="C30" s="77" t="s">
        <v>315</v>
      </c>
      <c r="D30" s="71" t="s">
        <v>303</v>
      </c>
      <c r="E30" s="76"/>
      <c r="F30" s="73">
        <v>82246</v>
      </c>
      <c r="G30" s="74">
        <v>0.009</v>
      </c>
      <c r="H30" s="74">
        <v>0.003</v>
      </c>
      <c r="I30" s="111"/>
      <c r="J30" s="111"/>
      <c r="K30" s="90"/>
      <c r="L30" s="110" t="s">
        <v>328</v>
      </c>
      <c r="M30" s="85" t="s">
        <v>96</v>
      </c>
    </row>
    <row r="31" s="61" customFormat="1" spans="1:13">
      <c r="A31" s="68">
        <v>28</v>
      </c>
      <c r="B31" s="69" t="s">
        <v>305</v>
      </c>
      <c r="C31" s="77"/>
      <c r="D31" s="71" t="s">
        <v>303</v>
      </c>
      <c r="E31" s="76"/>
      <c r="F31" s="73">
        <v>82246</v>
      </c>
      <c r="G31" s="74">
        <v>0.011</v>
      </c>
      <c r="H31" s="74">
        <v>0.002</v>
      </c>
      <c r="I31" s="111"/>
      <c r="J31" s="111"/>
      <c r="K31" s="90"/>
      <c r="L31" s="110" t="s">
        <v>328</v>
      </c>
      <c r="M31" s="85" t="s">
        <v>96</v>
      </c>
    </row>
    <row r="32" s="61" customFormat="1" spans="1:13">
      <c r="A32" s="68">
        <v>29</v>
      </c>
      <c r="B32" s="69" t="s">
        <v>305</v>
      </c>
      <c r="C32" s="80" t="s">
        <v>310</v>
      </c>
      <c r="D32" s="71" t="s">
        <v>303</v>
      </c>
      <c r="E32" s="76"/>
      <c r="F32" s="73">
        <v>82246</v>
      </c>
      <c r="G32" s="74">
        <v>0.007</v>
      </c>
      <c r="H32" s="74">
        <v>0.005</v>
      </c>
      <c r="I32" s="111"/>
      <c r="J32" s="111"/>
      <c r="K32" s="90"/>
      <c r="L32" s="110" t="s">
        <v>328</v>
      </c>
      <c r="M32" s="85" t="s">
        <v>96</v>
      </c>
    </row>
    <row r="33" s="61" customFormat="1" spans="1:13">
      <c r="A33" s="68">
        <v>30</v>
      </c>
      <c r="B33" s="69" t="s">
        <v>305</v>
      </c>
      <c r="C33" s="80"/>
      <c r="D33" s="71" t="s">
        <v>303</v>
      </c>
      <c r="E33" s="76"/>
      <c r="F33" s="73">
        <v>82246</v>
      </c>
      <c r="G33" s="74">
        <v>0.015</v>
      </c>
      <c r="H33" s="74">
        <v>0.002</v>
      </c>
      <c r="I33" s="111"/>
      <c r="J33" s="111"/>
      <c r="K33" s="90"/>
      <c r="L33" s="110" t="s">
        <v>328</v>
      </c>
      <c r="M33" s="85" t="s">
        <v>96</v>
      </c>
    </row>
    <row r="34" s="61" customFormat="1" spans="1:13">
      <c r="A34" s="85"/>
      <c r="B34" s="86"/>
      <c r="C34" s="87"/>
      <c r="D34" s="88"/>
      <c r="E34" s="86"/>
      <c r="F34" s="73"/>
      <c r="G34" s="74"/>
      <c r="H34" s="74"/>
      <c r="I34" s="111"/>
      <c r="J34" s="111"/>
      <c r="K34" s="90"/>
      <c r="L34" s="110"/>
      <c r="M34" s="85"/>
    </row>
    <row r="35" s="61" customFormat="1" spans="1:13">
      <c r="A35" s="85"/>
      <c r="B35" s="86"/>
      <c r="C35" s="89"/>
      <c r="D35" s="88"/>
      <c r="E35" s="86"/>
      <c r="F35" s="73"/>
      <c r="G35" s="74"/>
      <c r="H35" s="74"/>
      <c r="I35" s="111"/>
      <c r="J35" s="111"/>
      <c r="K35" s="90"/>
      <c r="L35" s="110"/>
      <c r="M35" s="85"/>
    </row>
    <row r="36" s="61" customFormat="1" spans="1:13">
      <c r="A36" s="85"/>
      <c r="B36" s="86"/>
      <c r="C36" s="89"/>
      <c r="D36" s="88"/>
      <c r="E36" s="86"/>
      <c r="F36" s="73"/>
      <c r="G36" s="74"/>
      <c r="H36" s="74"/>
      <c r="I36" s="111"/>
      <c r="J36" s="111"/>
      <c r="K36" s="90"/>
      <c r="L36" s="90"/>
      <c r="M36" s="90"/>
    </row>
    <row r="37" s="61" customFormat="1" spans="1:13">
      <c r="A37" s="90"/>
      <c r="B37" s="90"/>
      <c r="C37" s="91"/>
      <c r="D37" s="92"/>
      <c r="E37" s="91"/>
      <c r="F37" s="93"/>
      <c r="G37" s="94"/>
      <c r="H37" s="95"/>
      <c r="I37" s="111"/>
      <c r="J37" s="111"/>
      <c r="K37" s="112"/>
      <c r="L37" s="90"/>
      <c r="M37" s="90"/>
    </row>
    <row r="38" spans="1:13">
      <c r="A38" s="96"/>
      <c r="B38" s="96"/>
      <c r="C38" s="96"/>
      <c r="D38" s="96"/>
      <c r="E38" s="96"/>
      <c r="F38" s="96"/>
      <c r="G38" s="97"/>
      <c r="H38" s="97"/>
      <c r="I38" s="85"/>
      <c r="J38" s="85"/>
      <c r="K38" s="85"/>
      <c r="L38" s="96"/>
      <c r="M38" s="96"/>
    </row>
    <row r="39" spans="1:13">
      <c r="A39" s="96"/>
      <c r="B39" s="96"/>
      <c r="C39" s="96"/>
      <c r="D39" s="96"/>
      <c r="E39" s="96"/>
      <c r="F39" s="96"/>
      <c r="G39" s="97"/>
      <c r="H39" s="97"/>
      <c r="I39" s="85"/>
      <c r="J39" s="85"/>
      <c r="K39" s="85"/>
      <c r="L39" s="96"/>
      <c r="M39" s="96"/>
    </row>
    <row r="40" s="25" customFormat="1" ht="18.75" spans="1:13">
      <c r="A40" s="98" t="s">
        <v>316</v>
      </c>
      <c r="B40" s="99"/>
      <c r="C40" s="99"/>
      <c r="D40" s="99"/>
      <c r="E40" s="100"/>
      <c r="F40" s="101"/>
      <c r="G40" s="102"/>
      <c r="H40" s="98" t="s">
        <v>340</v>
      </c>
      <c r="I40" s="99"/>
      <c r="J40" s="99"/>
      <c r="K40" s="100"/>
      <c r="L40" s="98"/>
      <c r="M40" s="100"/>
    </row>
    <row r="41" ht="107.25" customHeight="1" spans="1:13">
      <c r="A41" s="103" t="s">
        <v>341</v>
      </c>
      <c r="B41" s="103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</row>
  </sheetData>
  <mergeCells count="33">
    <mergeCell ref="A1:M1"/>
    <mergeCell ref="G2:H2"/>
    <mergeCell ref="I2:J2"/>
    <mergeCell ref="A40:E40"/>
    <mergeCell ref="F40:G40"/>
    <mergeCell ref="H40:K40"/>
    <mergeCell ref="L40:M40"/>
    <mergeCell ref="A41:M41"/>
    <mergeCell ref="A2:A3"/>
    <mergeCell ref="B2:B3"/>
    <mergeCell ref="C2:C3"/>
    <mergeCell ref="C4:C5"/>
    <mergeCell ref="C6:C7"/>
    <mergeCell ref="C9:C10"/>
    <mergeCell ref="C11:C12"/>
    <mergeCell ref="C13:C14"/>
    <mergeCell ref="C16:C17"/>
    <mergeCell ref="C18:C19"/>
    <mergeCell ref="C20:C21"/>
    <mergeCell ref="C23:C24"/>
    <mergeCell ref="C26:C27"/>
    <mergeCell ref="C28:C29"/>
    <mergeCell ref="C30:C31"/>
    <mergeCell ref="C32:C33"/>
    <mergeCell ref="D2:D3"/>
    <mergeCell ref="E2:E3"/>
    <mergeCell ref="E4:E8"/>
    <mergeCell ref="E9:E25"/>
    <mergeCell ref="E26:E33"/>
    <mergeCell ref="F2:F3"/>
    <mergeCell ref="K2:K3"/>
    <mergeCell ref="L2:L3"/>
    <mergeCell ref="M2:M3"/>
  </mergeCells>
  <dataValidations count="1">
    <dataValidation type="list" allowBlank="1" showInputMessage="1" showErrorMessage="1" sqref="M1:M3 M38:M1048576 JI1:JI41 TE1:TE41 ADA1:ADA41 AMW1:AMW41 AWS1:AWS41 BGO1:BGO41 BQK1:BQK41 CAG1:CAG41 CKC1:CKC41 CTY1:CTY41 DDU1:DDU41 DNQ1:DNQ41 DXM1:DXM41 EHI1:EHI41 ERE1:ERE41 FBA1:FBA41 FKW1:FKW41 FUS1:FUS41 GEO1:GEO41 GOK1:GOK41 GYG1:GYG41 HIC1:HIC41 HRY1:HRY41 IBU1:IBU41 ILQ1:ILQ41 IVM1:IVM41 JFI1:JFI41 JPE1:JPE41 JZA1:JZA41 KIW1:KIW41 KSS1:KSS41 LCO1:LCO41 LMK1:LMK41 LWG1:LWG41 MGC1:MGC41 MPY1:MPY41 MZU1:MZU41 NJQ1:NJQ41 NTM1:NTM41 ODI1:ODI41 ONE1:ONE41 OXA1:OXA41 PGW1:PGW41 PQS1:PQS41 QAO1:QAO41 QKK1:QKK41 QUG1:QUG41 REC1:REC41 RNY1:RNY41 RXU1:RXU41 SHQ1:SHQ41 SRM1:SRM41 TBI1:TBI41 TLE1:TLE41 TVA1:TVA41 UEW1:UEW41 UOS1:UOS41 UYO1:UYO41 VIK1:VIK41 VSG1:VSG41 WCC1:WCC41 WLY1:WLY41 WVU1:WVU41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W18"/>
  <sheetViews>
    <sheetView zoomScale="125" zoomScaleNormal="125" workbookViewId="0">
      <selection activeCell="D11" sqref="D11:D12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9.75" customWidth="1"/>
    <col min="8" max="8" width="11" customWidth="1"/>
    <col min="9" max="9" width="7" customWidth="1"/>
    <col min="10" max="15" width="8.125" customWidth="1"/>
    <col min="16" max="16" width="13.5" customWidth="1"/>
    <col min="17" max="17" width="17" customWidth="1"/>
    <col min="18" max="20" width="8.125" customWidth="1"/>
    <col min="21" max="21" width="9.75" customWidth="1"/>
    <col min="22" max="22" width="7" customWidth="1"/>
    <col min="23" max="23" width="8.5" customWidth="1"/>
  </cols>
  <sheetData>
    <row r="3" ht="16.5" spans="1:23">
      <c r="A3" s="3" t="s">
        <v>342</v>
      </c>
      <c r="B3" s="3" t="s">
        <v>291</v>
      </c>
      <c r="C3" s="3" t="s">
        <v>287</v>
      </c>
      <c r="D3" s="3" t="s">
        <v>288</v>
      </c>
      <c r="E3" s="3" t="s">
        <v>289</v>
      </c>
      <c r="F3" s="3" t="s">
        <v>290</v>
      </c>
      <c r="G3" s="39" t="s">
        <v>343</v>
      </c>
      <c r="H3" s="40"/>
      <c r="I3" s="54"/>
      <c r="J3" s="39" t="s">
        <v>344</v>
      </c>
      <c r="K3" s="40"/>
      <c r="L3" s="54"/>
      <c r="M3" s="39" t="s">
        <v>345</v>
      </c>
      <c r="N3" s="40"/>
      <c r="O3" s="54"/>
      <c r="P3" s="39" t="s">
        <v>346</v>
      </c>
      <c r="Q3" s="40"/>
      <c r="R3" s="54"/>
      <c r="S3" s="40" t="s">
        <v>347</v>
      </c>
      <c r="T3" s="40"/>
      <c r="U3" s="54"/>
      <c r="V3" s="35" t="s">
        <v>348</v>
      </c>
      <c r="W3" s="35" t="s">
        <v>300</v>
      </c>
    </row>
    <row r="4" ht="16.5" spans="1:23">
      <c r="A4" s="5"/>
      <c r="B4" s="41"/>
      <c r="C4" s="41"/>
      <c r="D4" s="41"/>
      <c r="E4" s="41"/>
      <c r="F4" s="41"/>
      <c r="G4" s="2" t="s">
        <v>349</v>
      </c>
      <c r="H4" s="2" t="s">
        <v>69</v>
      </c>
      <c r="I4" s="2" t="s">
        <v>291</v>
      </c>
      <c r="J4" s="2" t="s">
        <v>349</v>
      </c>
      <c r="K4" s="2" t="s">
        <v>69</v>
      </c>
      <c r="L4" s="2" t="s">
        <v>291</v>
      </c>
      <c r="M4" s="2" t="s">
        <v>349</v>
      </c>
      <c r="N4" s="2" t="s">
        <v>69</v>
      </c>
      <c r="O4" s="2" t="s">
        <v>291</v>
      </c>
      <c r="P4" s="2" t="s">
        <v>349</v>
      </c>
      <c r="Q4" s="2" t="s">
        <v>69</v>
      </c>
      <c r="R4" s="2" t="s">
        <v>291</v>
      </c>
      <c r="S4" s="2" t="s">
        <v>349</v>
      </c>
      <c r="T4" s="2" t="s">
        <v>69</v>
      </c>
      <c r="U4" s="2" t="s">
        <v>291</v>
      </c>
      <c r="V4" s="56"/>
      <c r="W4" s="56"/>
    </row>
    <row r="5" ht="45" spans="1:23">
      <c r="A5" s="42">
        <v>1</v>
      </c>
      <c r="B5" s="43" t="s">
        <v>350</v>
      </c>
      <c r="C5" s="44"/>
      <c r="D5" s="43" t="s">
        <v>303</v>
      </c>
      <c r="E5" s="43" t="s">
        <v>351</v>
      </c>
      <c r="F5" s="43" t="s">
        <v>352</v>
      </c>
      <c r="G5" s="45" t="s">
        <v>353</v>
      </c>
      <c r="H5" s="45" t="s">
        <v>354</v>
      </c>
      <c r="I5" s="55" t="s">
        <v>355</v>
      </c>
      <c r="J5" s="45" t="s">
        <v>356</v>
      </c>
      <c r="K5" s="45" t="s">
        <v>357</v>
      </c>
      <c r="L5" s="55" t="s">
        <v>355</v>
      </c>
      <c r="M5" s="45" t="s">
        <v>358</v>
      </c>
      <c r="N5" s="45" t="s">
        <v>359</v>
      </c>
      <c r="O5" s="45" t="s">
        <v>360</v>
      </c>
      <c r="P5" s="45" t="s">
        <v>361</v>
      </c>
      <c r="Q5" s="45" t="s">
        <v>362</v>
      </c>
      <c r="R5" s="45" t="s">
        <v>363</v>
      </c>
      <c r="S5" s="57" t="s">
        <v>364</v>
      </c>
      <c r="T5" s="50" t="s">
        <v>365</v>
      </c>
      <c r="U5" s="58" t="s">
        <v>360</v>
      </c>
      <c r="V5" s="52" t="s">
        <v>96</v>
      </c>
      <c r="W5" s="13"/>
    </row>
    <row r="6" ht="16.5" spans="1:23">
      <c r="A6" s="46"/>
      <c r="B6" s="47"/>
      <c r="C6" s="46"/>
      <c r="D6" s="46"/>
      <c r="E6" s="46"/>
      <c r="F6" s="47"/>
      <c r="G6" s="39" t="s">
        <v>366</v>
      </c>
      <c r="H6" s="40"/>
      <c r="I6" s="54"/>
      <c r="J6" s="39" t="s">
        <v>367</v>
      </c>
      <c r="K6" s="40"/>
      <c r="L6" s="54"/>
      <c r="M6" s="39" t="s">
        <v>368</v>
      </c>
      <c r="N6" s="40"/>
      <c r="O6" s="54"/>
      <c r="P6" s="39" t="s">
        <v>369</v>
      </c>
      <c r="Q6" s="40"/>
      <c r="R6" s="54"/>
      <c r="S6" s="40" t="s">
        <v>370</v>
      </c>
      <c r="T6" s="40"/>
      <c r="U6" s="54"/>
      <c r="V6" s="13"/>
      <c r="W6" s="13"/>
    </row>
    <row r="7" ht="16.5" spans="1:23">
      <c r="A7" s="46"/>
      <c r="B7" s="47"/>
      <c r="C7" s="46"/>
      <c r="D7" s="46"/>
      <c r="E7" s="46"/>
      <c r="F7" s="47"/>
      <c r="G7" s="2" t="s">
        <v>349</v>
      </c>
      <c r="H7" s="2" t="s">
        <v>69</v>
      </c>
      <c r="I7" s="2" t="s">
        <v>291</v>
      </c>
      <c r="J7" s="2" t="s">
        <v>349</v>
      </c>
      <c r="K7" s="2" t="s">
        <v>69</v>
      </c>
      <c r="L7" s="2" t="s">
        <v>291</v>
      </c>
      <c r="M7" s="2" t="s">
        <v>349</v>
      </c>
      <c r="N7" s="2" t="s">
        <v>69</v>
      </c>
      <c r="O7" s="2" t="s">
        <v>291</v>
      </c>
      <c r="P7" s="2" t="s">
        <v>349</v>
      </c>
      <c r="Q7" s="2" t="s">
        <v>69</v>
      </c>
      <c r="R7" s="2" t="s">
        <v>291</v>
      </c>
      <c r="S7" s="2" t="s">
        <v>349</v>
      </c>
      <c r="T7" s="2" t="s">
        <v>69</v>
      </c>
      <c r="U7" s="2" t="s">
        <v>291</v>
      </c>
      <c r="V7" s="13"/>
      <c r="W7" s="13"/>
    </row>
    <row r="8" ht="24" customHeight="1" spans="1:23">
      <c r="A8" s="48"/>
      <c r="B8" s="49"/>
      <c r="C8" s="48"/>
      <c r="D8" s="48"/>
      <c r="E8" s="48"/>
      <c r="F8" s="49"/>
      <c r="G8" s="50" t="s">
        <v>371</v>
      </c>
      <c r="H8" s="50" t="s">
        <v>372</v>
      </c>
      <c r="I8" s="52" t="s">
        <v>373</v>
      </c>
      <c r="J8" s="52"/>
      <c r="K8" s="52"/>
      <c r="L8" s="52"/>
      <c r="M8" s="13"/>
      <c r="N8" s="13"/>
      <c r="O8" s="13"/>
      <c r="P8" s="13"/>
      <c r="Q8" s="13"/>
      <c r="R8" s="13"/>
      <c r="S8" s="13"/>
      <c r="T8" s="13"/>
      <c r="U8" s="13"/>
      <c r="V8" s="13" t="s">
        <v>96</v>
      </c>
      <c r="W8" s="13"/>
    </row>
    <row r="9" spans="1:23">
      <c r="A9" s="51"/>
      <c r="B9" s="51"/>
      <c r="C9" s="51"/>
      <c r="D9" s="51"/>
      <c r="E9" s="51"/>
      <c r="F9" s="51"/>
      <c r="G9" s="52"/>
      <c r="H9" s="52"/>
      <c r="I9" s="52"/>
      <c r="J9" s="52"/>
      <c r="K9" s="52"/>
      <c r="L9" s="52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>
      <c r="A10" s="53"/>
      <c r="B10" s="53"/>
      <c r="C10" s="53"/>
      <c r="D10" s="53"/>
      <c r="E10" s="53"/>
      <c r="F10" s="5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>
      <c r="A11" s="51"/>
      <c r="B11" s="51"/>
      <c r="C11" s="51"/>
      <c r="D11" s="51"/>
      <c r="E11" s="51"/>
      <c r="F11" s="51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spans="1:23">
      <c r="A12" s="53"/>
      <c r="B12" s="53"/>
      <c r="C12" s="53"/>
      <c r="D12" s="53"/>
      <c r="E12" s="53"/>
      <c r="F12" s="5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3">
      <c r="A13" s="51"/>
      <c r="B13" s="51"/>
      <c r="C13" s="51"/>
      <c r="D13" s="51"/>
      <c r="E13" s="51"/>
      <c r="F13" s="51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3">
      <c r="A14" s="53"/>
      <c r="B14" s="53"/>
      <c r="C14" s="53"/>
      <c r="D14" s="53"/>
      <c r="E14" s="53"/>
      <c r="F14" s="5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</row>
    <row r="15" spans="1:23">
      <c r="A15" s="51"/>
      <c r="B15" s="51"/>
      <c r="C15" s="51"/>
      <c r="D15" s="51"/>
      <c r="E15" s="51"/>
      <c r="F15" s="51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>
      <c r="A16" s="53"/>
      <c r="B16" s="53"/>
      <c r="C16" s="53"/>
      <c r="D16" s="53"/>
      <c r="E16" s="53"/>
      <c r="F16" s="53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</row>
    <row r="18" ht="18.75" spans="1:23">
      <c r="A18" s="15" t="s">
        <v>374</v>
      </c>
      <c r="B18" s="16"/>
      <c r="C18" s="16"/>
      <c r="D18" s="16"/>
      <c r="E18" s="17"/>
      <c r="F18" s="18"/>
      <c r="G18" s="32"/>
      <c r="H18" s="38"/>
      <c r="I18" s="38"/>
      <c r="J18" s="15" t="s">
        <v>375</v>
      </c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7"/>
      <c r="V18" s="16"/>
      <c r="W18" s="23"/>
    </row>
  </sheetData>
  <mergeCells count="51">
    <mergeCell ref="G3:I3"/>
    <mergeCell ref="J3:L3"/>
    <mergeCell ref="M3:O3"/>
    <mergeCell ref="P3:R3"/>
    <mergeCell ref="S3:U3"/>
    <mergeCell ref="G6:I6"/>
    <mergeCell ref="J6:L6"/>
    <mergeCell ref="M6:O6"/>
    <mergeCell ref="P6:R6"/>
    <mergeCell ref="S6:U6"/>
    <mergeCell ref="A18:E18"/>
    <mergeCell ref="F18:G18"/>
    <mergeCell ref="J18:U18"/>
    <mergeCell ref="A3:A4"/>
    <mergeCell ref="A5:A8"/>
    <mergeCell ref="A9:A10"/>
    <mergeCell ref="A11:A12"/>
    <mergeCell ref="A13:A14"/>
    <mergeCell ref="A15:A16"/>
    <mergeCell ref="B3:B4"/>
    <mergeCell ref="B5:B8"/>
    <mergeCell ref="B9:B10"/>
    <mergeCell ref="B11:B12"/>
    <mergeCell ref="B13:B14"/>
    <mergeCell ref="B15:B16"/>
    <mergeCell ref="C3:C4"/>
    <mergeCell ref="C5:C8"/>
    <mergeCell ref="C9:C10"/>
    <mergeCell ref="C11:C12"/>
    <mergeCell ref="C13:C14"/>
    <mergeCell ref="C15:C16"/>
    <mergeCell ref="D3:D4"/>
    <mergeCell ref="D5:D8"/>
    <mergeCell ref="D9:D10"/>
    <mergeCell ref="D11:D12"/>
    <mergeCell ref="D13:D14"/>
    <mergeCell ref="D15:D16"/>
    <mergeCell ref="E3:E4"/>
    <mergeCell ref="E5:E8"/>
    <mergeCell ref="E9:E10"/>
    <mergeCell ref="E11:E12"/>
    <mergeCell ref="E13:E14"/>
    <mergeCell ref="E15:E16"/>
    <mergeCell ref="F3:F4"/>
    <mergeCell ref="F5:F8"/>
    <mergeCell ref="F9:F10"/>
    <mergeCell ref="F11:F12"/>
    <mergeCell ref="F13:F14"/>
    <mergeCell ref="F15:F16"/>
    <mergeCell ref="V3:V4"/>
    <mergeCell ref="W3:W4"/>
  </mergeCells>
  <dataValidations count="1">
    <dataValidation type="list" allowBlank="1" showInputMessage="1" showErrorMessage="1" sqref="W1:W2 W5:W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G20" sqref="G20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1" t="s">
        <v>376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="24" customFormat="1" ht="16.5" spans="1:14">
      <c r="A2" s="34" t="s">
        <v>377</v>
      </c>
      <c r="B2" s="35" t="s">
        <v>287</v>
      </c>
      <c r="C2" s="35" t="s">
        <v>288</v>
      </c>
      <c r="D2" s="35" t="s">
        <v>289</v>
      </c>
      <c r="E2" s="35" t="s">
        <v>290</v>
      </c>
      <c r="F2" s="35" t="s">
        <v>291</v>
      </c>
      <c r="G2" s="34" t="s">
        <v>378</v>
      </c>
      <c r="H2" s="34" t="s">
        <v>379</v>
      </c>
      <c r="I2" s="34" t="s">
        <v>380</v>
      </c>
      <c r="J2" s="34" t="s">
        <v>379</v>
      </c>
      <c r="K2" s="34" t="s">
        <v>381</v>
      </c>
      <c r="L2" s="34" t="s">
        <v>379</v>
      </c>
      <c r="M2" s="35" t="s">
        <v>348</v>
      </c>
      <c r="N2" s="35" t="s">
        <v>300</v>
      </c>
    </row>
    <row r="3" spans="1:14">
      <c r="A3" s="7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ht="16.5" spans="1:14">
      <c r="A4" s="36" t="s">
        <v>377</v>
      </c>
      <c r="B4" s="37" t="s">
        <v>382</v>
      </c>
      <c r="C4" s="37" t="s">
        <v>349</v>
      </c>
      <c r="D4" s="37" t="s">
        <v>289</v>
      </c>
      <c r="E4" s="35" t="s">
        <v>290</v>
      </c>
      <c r="F4" s="35" t="s">
        <v>291</v>
      </c>
      <c r="G4" s="34" t="s">
        <v>378</v>
      </c>
      <c r="H4" s="34" t="s">
        <v>379</v>
      </c>
      <c r="I4" s="34" t="s">
        <v>380</v>
      </c>
      <c r="J4" s="34" t="s">
        <v>379</v>
      </c>
      <c r="K4" s="34" t="s">
        <v>381</v>
      </c>
      <c r="L4" s="34" t="s">
        <v>379</v>
      </c>
      <c r="M4" s="35" t="s">
        <v>348</v>
      </c>
      <c r="N4" s="35" t="s">
        <v>300</v>
      </c>
    </row>
    <row r="5" spans="1:14">
      <c r="A5" s="7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>
      <c r="A6" s="7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="25" customFormat="1" ht="18.75" spans="1:14">
      <c r="A11" s="15" t="s">
        <v>316</v>
      </c>
      <c r="B11" s="16"/>
      <c r="C11" s="16"/>
      <c r="D11" s="17"/>
      <c r="E11" s="18"/>
      <c r="F11" s="38"/>
      <c r="G11" s="32"/>
      <c r="H11" s="38"/>
      <c r="I11" s="15" t="s">
        <v>317</v>
      </c>
      <c r="J11" s="16"/>
      <c r="K11" s="16"/>
      <c r="L11" s="16"/>
      <c r="M11" s="16"/>
      <c r="N11" s="23"/>
    </row>
    <row r="12" ht="16.5" spans="1:14">
      <c r="A12" s="19" t="s">
        <v>383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zoomScale="125" zoomScaleNormal="125" workbookViewId="0">
      <selection activeCell="G19" sqref="G19"/>
    </sheetView>
  </sheetViews>
  <sheetFormatPr defaultColWidth="9" defaultRowHeight="14.25"/>
  <cols>
    <col min="1" max="1" width="17.375" customWidth="1"/>
    <col min="2" max="2" width="10.375" customWidth="1"/>
    <col min="3" max="3" width="12.125" customWidth="1"/>
    <col min="4" max="4" width="12.875" customWidth="1"/>
    <col min="5" max="5" width="16.125" customWidth="1"/>
    <col min="6" max="6" width="14.375" customWidth="1"/>
    <col min="7" max="7" width="14.5" customWidth="1"/>
    <col min="8" max="9" width="14" customWidth="1"/>
    <col min="10" max="10" width="11.5" customWidth="1"/>
  </cols>
  <sheetData>
    <row r="1" ht="29.25" spans="1:10">
      <c r="A1" s="1" t="s">
        <v>384</v>
      </c>
      <c r="B1" s="1"/>
      <c r="C1" s="1"/>
      <c r="D1" s="1"/>
      <c r="E1" s="1"/>
      <c r="F1" s="1"/>
      <c r="G1" s="1"/>
      <c r="H1" s="1"/>
      <c r="I1" s="1"/>
      <c r="J1" s="1"/>
    </row>
    <row r="2" s="24" customFormat="1" ht="16.5" spans="1:12">
      <c r="A2" s="2" t="s">
        <v>342</v>
      </c>
      <c r="B2" s="3" t="s">
        <v>291</v>
      </c>
      <c r="C2" s="3" t="s">
        <v>287</v>
      </c>
      <c r="D2" s="2" t="s">
        <v>288</v>
      </c>
      <c r="E2" s="3" t="s">
        <v>289</v>
      </c>
      <c r="F2" s="3" t="s">
        <v>290</v>
      </c>
      <c r="G2" s="2" t="s">
        <v>385</v>
      </c>
      <c r="H2" s="2" t="s">
        <v>386</v>
      </c>
      <c r="I2" s="2" t="s">
        <v>387</v>
      </c>
      <c r="J2" s="2" t="s">
        <v>388</v>
      </c>
      <c r="K2" s="3" t="s">
        <v>348</v>
      </c>
      <c r="L2" s="3" t="s">
        <v>300</v>
      </c>
    </row>
    <row r="3" ht="36" customHeight="1" spans="1:12">
      <c r="A3" s="26"/>
      <c r="B3" s="27"/>
      <c r="C3" s="28"/>
      <c r="D3" s="29"/>
      <c r="E3" s="30"/>
      <c r="F3" s="31"/>
      <c r="G3" s="31"/>
      <c r="H3" s="31"/>
      <c r="I3" s="33"/>
      <c r="J3" s="13"/>
      <c r="K3" s="13" t="s">
        <v>96</v>
      </c>
      <c r="L3" s="13"/>
    </row>
    <row r="4" spans="1:12">
      <c r="A4" s="7"/>
      <c r="B4" s="27"/>
      <c r="C4" s="28"/>
      <c r="D4" s="29"/>
      <c r="E4" s="30"/>
      <c r="F4" s="31"/>
      <c r="G4" s="31"/>
      <c r="H4" s="31"/>
      <c r="I4" s="33"/>
      <c r="J4" s="13"/>
      <c r="K4" s="13"/>
      <c r="L4" s="13"/>
    </row>
    <row r="5" spans="1:12">
      <c r="A5" s="7"/>
      <c r="B5" s="27"/>
      <c r="C5" s="28"/>
      <c r="D5" s="29"/>
      <c r="E5" s="30"/>
      <c r="F5" s="31"/>
      <c r="G5" s="31"/>
      <c r="H5" s="31"/>
      <c r="I5" s="33"/>
      <c r="J5" s="13"/>
      <c r="K5" s="13"/>
      <c r="L5" s="13"/>
    </row>
    <row r="6" spans="1:12">
      <c r="A6" s="7"/>
      <c r="B6" s="27"/>
      <c r="C6" s="28"/>
      <c r="D6" s="29"/>
      <c r="E6" s="30"/>
      <c r="F6" s="31"/>
      <c r="G6" s="31"/>
      <c r="H6" s="31"/>
      <c r="I6" s="33"/>
      <c r="J6" s="13"/>
      <c r="K6" s="13"/>
      <c r="L6" s="13"/>
    </row>
    <row r="7" spans="1:12">
      <c r="A7" s="7"/>
      <c r="B7" s="27"/>
      <c r="C7" s="28"/>
      <c r="D7" s="29"/>
      <c r="E7" s="30"/>
      <c r="F7" s="31"/>
      <c r="G7" s="31"/>
      <c r="H7" s="31"/>
      <c r="I7" s="33"/>
      <c r="J7" s="7"/>
      <c r="K7" s="13"/>
      <c r="L7" s="7"/>
    </row>
    <row r="8" s="25" customFormat="1" customHeight="1" spans="1:12">
      <c r="A8" s="7"/>
      <c r="B8" s="27"/>
      <c r="C8" s="28"/>
      <c r="D8" s="29"/>
      <c r="E8" s="28"/>
      <c r="F8" s="31"/>
      <c r="G8" s="28"/>
      <c r="H8" s="28"/>
      <c r="I8" s="33"/>
      <c r="J8" s="13"/>
      <c r="K8" s="13"/>
      <c r="L8" s="13"/>
    </row>
    <row r="9" customHeight="1" spans="1:12">
      <c r="A9" s="7"/>
      <c r="B9" s="27"/>
      <c r="C9" s="28"/>
      <c r="D9" s="29"/>
      <c r="E9" s="28"/>
      <c r="F9" s="31"/>
      <c r="G9" s="28"/>
      <c r="H9" s="28"/>
      <c r="I9" s="33"/>
      <c r="J9" s="13"/>
      <c r="K9" s="13"/>
      <c r="L9" s="13"/>
    </row>
    <row r="10" customHeight="1" spans="1:12">
      <c r="A10" s="7"/>
      <c r="B10" s="27"/>
      <c r="C10" s="28"/>
      <c r="D10" s="29"/>
      <c r="E10" s="28"/>
      <c r="F10" s="31"/>
      <c r="G10" s="28"/>
      <c r="H10" s="28"/>
      <c r="I10" s="33"/>
      <c r="J10" s="13"/>
      <c r="K10" s="13"/>
      <c r="L10" s="13"/>
    </row>
    <row r="11" customHeight="1" spans="1:12">
      <c r="A11" s="7"/>
      <c r="B11" s="27"/>
      <c r="C11" s="28"/>
      <c r="D11" s="29"/>
      <c r="E11" s="28"/>
      <c r="F11" s="31"/>
      <c r="G11" s="28"/>
      <c r="H11" s="28"/>
      <c r="I11" s="33"/>
      <c r="J11" s="13"/>
      <c r="K11" s="13"/>
      <c r="L11" s="13"/>
    </row>
    <row r="12" customHeight="1" spans="1:12">
      <c r="A12" s="7"/>
      <c r="B12" s="27"/>
      <c r="C12" s="28"/>
      <c r="D12" s="29"/>
      <c r="E12" s="28"/>
      <c r="F12" s="31"/>
      <c r="G12" s="28"/>
      <c r="H12" s="28"/>
      <c r="I12" s="33"/>
      <c r="J12" s="7"/>
      <c r="K12" s="13"/>
      <c r="L12" s="7"/>
    </row>
    <row r="13" ht="18.75" spans="1:12">
      <c r="A13" s="15" t="s">
        <v>316</v>
      </c>
      <c r="B13" s="16"/>
      <c r="C13" s="16"/>
      <c r="D13" s="16"/>
      <c r="E13" s="17"/>
      <c r="F13" s="18"/>
      <c r="G13" s="32"/>
      <c r="H13" s="15" t="s">
        <v>389</v>
      </c>
      <c r="I13" s="16"/>
      <c r="J13" s="16"/>
      <c r="K13" s="16"/>
      <c r="L13" s="23"/>
    </row>
    <row r="14" ht="72.75" customHeight="1" spans="1:12">
      <c r="A14" s="19" t="s">
        <v>390</v>
      </c>
      <c r="B14" s="19"/>
      <c r="C14" s="20"/>
      <c r="D14" s="20"/>
      <c r="E14" s="20"/>
      <c r="F14" s="20"/>
      <c r="G14" s="20"/>
      <c r="H14" s="20"/>
      <c r="I14" s="20"/>
      <c r="J14" s="20"/>
      <c r="K14" s="20"/>
      <c r="L14" s="20"/>
    </row>
  </sheetData>
  <mergeCells count="5">
    <mergeCell ref="A1:J1"/>
    <mergeCell ref="A13:E13"/>
    <mergeCell ref="F13:G13"/>
    <mergeCell ref="H13:J13"/>
    <mergeCell ref="A14:L14"/>
  </mergeCells>
  <dataValidations count="1">
    <dataValidation type="list" allowBlank="1" showInputMessage="1" showErrorMessage="1" sqref="L3:L14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14"/>
  <sheetViews>
    <sheetView zoomScale="125" zoomScaleNormal="125" workbookViewId="0">
      <selection activeCell="F19" sqref="F19"/>
    </sheetView>
  </sheetViews>
  <sheetFormatPr defaultColWidth="9" defaultRowHeight="14.25"/>
  <cols>
    <col min="1" max="1" width="7" customWidth="1"/>
    <col min="2" max="2" width="10" customWidth="1"/>
    <col min="3" max="3" width="30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2" ht="29.25" spans="1:9">
      <c r="A2" s="1" t="s">
        <v>391</v>
      </c>
      <c r="B2" s="1"/>
      <c r="C2" s="1"/>
      <c r="D2" s="1"/>
      <c r="E2" s="1"/>
      <c r="F2" s="1"/>
      <c r="G2" s="1"/>
      <c r="H2" s="1"/>
      <c r="I2" s="1"/>
    </row>
    <row r="3" ht="16.5" spans="1:9">
      <c r="A3" s="2" t="s">
        <v>286</v>
      </c>
      <c r="B3" s="3" t="s">
        <v>291</v>
      </c>
      <c r="C3" s="3" t="s">
        <v>349</v>
      </c>
      <c r="D3" s="3" t="s">
        <v>289</v>
      </c>
      <c r="E3" s="3" t="s">
        <v>290</v>
      </c>
      <c r="F3" s="2" t="s">
        <v>392</v>
      </c>
      <c r="G3" s="2" t="s">
        <v>322</v>
      </c>
      <c r="H3" s="4" t="s">
        <v>323</v>
      </c>
      <c r="I3" s="21" t="s">
        <v>325</v>
      </c>
    </row>
    <row r="4" ht="16.5" spans="1:9">
      <c r="A4" s="2"/>
      <c r="B4" s="5"/>
      <c r="C4" s="5"/>
      <c r="D4" s="5"/>
      <c r="E4" s="5"/>
      <c r="F4" s="2" t="s">
        <v>393</v>
      </c>
      <c r="G4" s="2" t="s">
        <v>326</v>
      </c>
      <c r="H4" s="6"/>
      <c r="I4" s="22"/>
    </row>
    <row r="5" spans="1:9">
      <c r="A5" s="7">
        <v>1</v>
      </c>
      <c r="B5" s="8" t="s">
        <v>394</v>
      </c>
      <c r="C5" s="9" t="s">
        <v>395</v>
      </c>
      <c r="D5" s="9" t="s">
        <v>396</v>
      </c>
      <c r="E5" s="10" t="s">
        <v>64</v>
      </c>
      <c r="F5" s="11">
        <v>0.05</v>
      </c>
      <c r="G5" s="12">
        <v>0.05</v>
      </c>
      <c r="H5" s="13"/>
      <c r="I5" s="14" t="s">
        <v>306</v>
      </c>
    </row>
    <row r="6" spans="1:9">
      <c r="A6" s="7">
        <v>2</v>
      </c>
      <c r="B6" s="8" t="s">
        <v>394</v>
      </c>
      <c r="C6" s="9" t="s">
        <v>365</v>
      </c>
      <c r="D6" s="9" t="s">
        <v>121</v>
      </c>
      <c r="E6" s="10" t="s">
        <v>64</v>
      </c>
      <c r="F6" s="11"/>
      <c r="G6" s="12"/>
      <c r="H6" s="13"/>
      <c r="I6" s="14" t="s">
        <v>306</v>
      </c>
    </row>
    <row r="7" spans="1:9">
      <c r="A7" s="7">
        <v>3</v>
      </c>
      <c r="B7" s="8"/>
      <c r="C7" s="9"/>
      <c r="D7" s="9"/>
      <c r="E7" s="10"/>
      <c r="F7" s="11"/>
      <c r="G7" s="12"/>
      <c r="H7" s="14"/>
      <c r="I7" s="14"/>
    </row>
    <row r="8" spans="1:9">
      <c r="A8" s="7"/>
      <c r="B8" s="7"/>
      <c r="C8" s="13"/>
      <c r="D8" s="13"/>
      <c r="E8" s="13"/>
      <c r="F8" s="13"/>
      <c r="G8" s="13"/>
      <c r="H8" s="13"/>
      <c r="I8" s="13"/>
    </row>
    <row r="9" spans="1:9">
      <c r="A9" s="7"/>
      <c r="B9" s="7"/>
      <c r="C9" s="7"/>
      <c r="D9" s="7"/>
      <c r="E9" s="7"/>
      <c r="F9" s="7"/>
      <c r="G9" s="7"/>
      <c r="H9" s="7"/>
      <c r="I9" s="7"/>
    </row>
    <row r="10" spans="1:9">
      <c r="A10" s="7"/>
      <c r="B10" s="7"/>
      <c r="C10" s="7"/>
      <c r="D10" s="7"/>
      <c r="E10" s="7"/>
      <c r="F10" s="7"/>
      <c r="G10" s="7"/>
      <c r="H10" s="7"/>
      <c r="I10" s="7"/>
    </row>
    <row r="11" spans="1:9">
      <c r="A11" s="7"/>
      <c r="B11" s="7"/>
      <c r="C11" s="7"/>
      <c r="D11" s="7"/>
      <c r="E11" s="7"/>
      <c r="F11" s="7"/>
      <c r="G11" s="7"/>
      <c r="H11" s="7"/>
      <c r="I11" s="7"/>
    </row>
    <row r="12" spans="1:9">
      <c r="A12" s="7"/>
      <c r="B12" s="7"/>
      <c r="C12" s="7"/>
      <c r="D12" s="7"/>
      <c r="E12" s="7"/>
      <c r="F12" s="7"/>
      <c r="G12" s="7"/>
      <c r="H12" s="7"/>
      <c r="I12" s="7"/>
    </row>
    <row r="13" ht="18.75" spans="1:9">
      <c r="A13" s="15" t="s">
        <v>316</v>
      </c>
      <c r="B13" s="16"/>
      <c r="C13" s="16"/>
      <c r="D13" s="17"/>
      <c r="E13" s="18"/>
      <c r="F13" s="15" t="s">
        <v>389</v>
      </c>
      <c r="G13" s="16"/>
      <c r="H13" s="17"/>
      <c r="I13" s="23"/>
    </row>
    <row r="14" ht="39.75" customHeight="1" spans="1:9">
      <c r="A14" s="19" t="s">
        <v>397</v>
      </c>
      <c r="B14" s="19"/>
      <c r="C14" s="20"/>
      <c r="D14" s="20"/>
      <c r="E14" s="20"/>
      <c r="F14" s="20"/>
      <c r="G14" s="20"/>
      <c r="H14" s="20"/>
      <c r="I14" s="20"/>
    </row>
  </sheetData>
  <mergeCells count="11">
    <mergeCell ref="A2:I2"/>
    <mergeCell ref="A13:D13"/>
    <mergeCell ref="F13:H13"/>
    <mergeCell ref="A14:I14"/>
    <mergeCell ref="A3:A4"/>
    <mergeCell ref="B3:B4"/>
    <mergeCell ref="C3:C4"/>
    <mergeCell ref="D3:D4"/>
    <mergeCell ref="E3:E4"/>
    <mergeCell ref="H3:H4"/>
    <mergeCell ref="I3:I4"/>
  </mergeCells>
  <dataValidations count="1">
    <dataValidation type="list" allowBlank="1" showInputMessage="1" showErrorMessage="1" sqref="H7 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65" t="s">
        <v>36</v>
      </c>
      <c r="C2" s="366"/>
      <c r="D2" s="366"/>
      <c r="E2" s="366"/>
      <c r="F2" s="366"/>
      <c r="G2" s="366"/>
      <c r="H2" s="366"/>
      <c r="I2" s="380"/>
    </row>
    <row r="3" ht="27.95" customHeight="1" spans="2:9">
      <c r="B3" s="367"/>
      <c r="C3" s="368"/>
      <c r="D3" s="369" t="s">
        <v>37</v>
      </c>
      <c r="E3" s="370"/>
      <c r="F3" s="371" t="s">
        <v>38</v>
      </c>
      <c r="G3" s="372"/>
      <c r="H3" s="369" t="s">
        <v>39</v>
      </c>
      <c r="I3" s="381"/>
    </row>
    <row r="4" ht="27.95" customHeight="1" spans="2:9">
      <c r="B4" s="367" t="s">
        <v>40</v>
      </c>
      <c r="C4" s="368" t="s">
        <v>41</v>
      </c>
      <c r="D4" s="368" t="s">
        <v>42</v>
      </c>
      <c r="E4" s="368" t="s">
        <v>43</v>
      </c>
      <c r="F4" s="373" t="s">
        <v>42</v>
      </c>
      <c r="G4" s="373" t="s">
        <v>43</v>
      </c>
      <c r="H4" s="368" t="s">
        <v>42</v>
      </c>
      <c r="I4" s="382" t="s">
        <v>43</v>
      </c>
    </row>
    <row r="5" ht="27.95" customHeight="1" spans="2:9">
      <c r="B5" s="374" t="s">
        <v>44</v>
      </c>
      <c r="C5" s="7">
        <v>13</v>
      </c>
      <c r="D5" s="7">
        <v>0</v>
      </c>
      <c r="E5" s="7">
        <v>1</v>
      </c>
      <c r="F5" s="375">
        <v>0</v>
      </c>
      <c r="G5" s="375">
        <v>1</v>
      </c>
      <c r="H5" s="7">
        <v>1</v>
      </c>
      <c r="I5" s="383">
        <v>2</v>
      </c>
    </row>
    <row r="6" ht="27.95" customHeight="1" spans="2:9">
      <c r="B6" s="374" t="s">
        <v>45</v>
      </c>
      <c r="C6" s="7">
        <v>20</v>
      </c>
      <c r="D6" s="7">
        <v>0</v>
      </c>
      <c r="E6" s="7">
        <v>1</v>
      </c>
      <c r="F6" s="375">
        <v>1</v>
      </c>
      <c r="G6" s="375">
        <v>2</v>
      </c>
      <c r="H6" s="7">
        <v>2</v>
      </c>
      <c r="I6" s="383">
        <v>3</v>
      </c>
    </row>
    <row r="7" ht="27.95" customHeight="1" spans="2:9">
      <c r="B7" s="374" t="s">
        <v>46</v>
      </c>
      <c r="C7" s="7">
        <v>32</v>
      </c>
      <c r="D7" s="7">
        <v>0</v>
      </c>
      <c r="E7" s="7">
        <v>1</v>
      </c>
      <c r="F7" s="375">
        <v>2</v>
      </c>
      <c r="G7" s="375">
        <v>3</v>
      </c>
      <c r="H7" s="7">
        <v>3</v>
      </c>
      <c r="I7" s="383">
        <v>4</v>
      </c>
    </row>
    <row r="8" ht="27.95" customHeight="1" spans="2:9">
      <c r="B8" s="374" t="s">
        <v>47</v>
      </c>
      <c r="C8" s="7">
        <v>50</v>
      </c>
      <c r="D8" s="7">
        <v>1</v>
      </c>
      <c r="E8" s="7">
        <v>2</v>
      </c>
      <c r="F8" s="375">
        <v>3</v>
      </c>
      <c r="G8" s="375">
        <v>4</v>
      </c>
      <c r="H8" s="7">
        <v>5</v>
      </c>
      <c r="I8" s="383">
        <v>6</v>
      </c>
    </row>
    <row r="9" ht="27.95" customHeight="1" spans="2:9">
      <c r="B9" s="374" t="s">
        <v>48</v>
      </c>
      <c r="C9" s="7">
        <v>80</v>
      </c>
      <c r="D9" s="7">
        <v>2</v>
      </c>
      <c r="E9" s="7">
        <v>3</v>
      </c>
      <c r="F9" s="375">
        <v>5</v>
      </c>
      <c r="G9" s="375">
        <v>6</v>
      </c>
      <c r="H9" s="7">
        <v>7</v>
      </c>
      <c r="I9" s="383">
        <v>8</v>
      </c>
    </row>
    <row r="10" ht="27.95" customHeight="1" spans="2:9">
      <c r="B10" s="374" t="s">
        <v>49</v>
      </c>
      <c r="C10" s="7">
        <v>125</v>
      </c>
      <c r="D10" s="7">
        <v>3</v>
      </c>
      <c r="E10" s="7">
        <v>4</v>
      </c>
      <c r="F10" s="375">
        <v>7</v>
      </c>
      <c r="G10" s="375">
        <v>8</v>
      </c>
      <c r="H10" s="7">
        <v>10</v>
      </c>
      <c r="I10" s="383">
        <v>11</v>
      </c>
    </row>
    <row r="11" ht="27.95" customHeight="1" spans="2:9">
      <c r="B11" s="374" t="s">
        <v>50</v>
      </c>
      <c r="C11" s="7">
        <v>200</v>
      </c>
      <c r="D11" s="7">
        <v>5</v>
      </c>
      <c r="E11" s="7">
        <v>6</v>
      </c>
      <c r="F11" s="375">
        <v>10</v>
      </c>
      <c r="G11" s="375">
        <v>11</v>
      </c>
      <c r="H11" s="7">
        <v>14</v>
      </c>
      <c r="I11" s="383">
        <v>15</v>
      </c>
    </row>
    <row r="12" ht="27.95" customHeight="1" spans="2:9">
      <c r="B12" s="376" t="s">
        <v>51</v>
      </c>
      <c r="C12" s="377">
        <v>315</v>
      </c>
      <c r="D12" s="377">
        <v>7</v>
      </c>
      <c r="E12" s="377">
        <v>8</v>
      </c>
      <c r="F12" s="378">
        <v>14</v>
      </c>
      <c r="G12" s="378">
        <v>15</v>
      </c>
      <c r="H12" s="377">
        <v>21</v>
      </c>
      <c r="I12" s="384">
        <v>22</v>
      </c>
    </row>
    <row r="14" spans="2:4">
      <c r="B14" s="379" t="s">
        <v>52</v>
      </c>
      <c r="C14" s="379"/>
      <c r="D14" s="37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B8" sqref="B8:C8"/>
    </sheetView>
  </sheetViews>
  <sheetFormatPr defaultColWidth="10.375" defaultRowHeight="16.5" customHeight="1"/>
  <cols>
    <col min="1" max="1" width="11" style="257" customWidth="1"/>
    <col min="2" max="9" width="10.375" style="257"/>
    <col min="10" max="10" width="8.875" style="257" customWidth="1"/>
    <col min="11" max="11" width="12" style="257" customWidth="1"/>
    <col min="12" max="16384" width="10.375" style="257"/>
  </cols>
  <sheetData>
    <row r="1" ht="21" spans="1:11">
      <c r="A1" s="258" t="s">
        <v>53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</row>
    <row r="2" ht="15" spans="1:11">
      <c r="A2" s="259" t="s">
        <v>54</v>
      </c>
      <c r="B2" s="260" t="s">
        <v>55</v>
      </c>
      <c r="C2" s="260"/>
      <c r="D2" s="261" t="s">
        <v>56</v>
      </c>
      <c r="E2" s="261"/>
      <c r="F2" s="260" t="s">
        <v>57</v>
      </c>
      <c r="G2" s="260"/>
      <c r="H2" s="262" t="s">
        <v>58</v>
      </c>
      <c r="I2" s="338" t="s">
        <v>59</v>
      </c>
      <c r="J2" s="338"/>
      <c r="K2" s="339"/>
    </row>
    <row r="3" ht="14.25" spans="1:11">
      <c r="A3" s="263" t="s">
        <v>60</v>
      </c>
      <c r="B3" s="264"/>
      <c r="C3" s="265"/>
      <c r="D3" s="266" t="s">
        <v>61</v>
      </c>
      <c r="E3" s="267"/>
      <c r="F3" s="267"/>
      <c r="G3" s="268"/>
      <c r="H3" s="266" t="s">
        <v>62</v>
      </c>
      <c r="I3" s="267"/>
      <c r="J3" s="267"/>
      <c r="K3" s="268"/>
    </row>
    <row r="4" ht="14.25" spans="1:11">
      <c r="A4" s="269" t="s">
        <v>63</v>
      </c>
      <c r="B4" s="270" t="s">
        <v>64</v>
      </c>
      <c r="C4" s="271"/>
      <c r="D4" s="269" t="s">
        <v>65</v>
      </c>
      <c r="E4" s="272"/>
      <c r="F4" s="273">
        <v>44966</v>
      </c>
      <c r="G4" s="274"/>
      <c r="H4" s="269" t="s">
        <v>66</v>
      </c>
      <c r="I4" s="272"/>
      <c r="J4" s="270" t="s">
        <v>67</v>
      </c>
      <c r="K4" s="271" t="s">
        <v>68</v>
      </c>
    </row>
    <row r="5" ht="14.25" spans="1:11">
      <c r="A5" s="275" t="s">
        <v>69</v>
      </c>
      <c r="B5" s="270" t="s">
        <v>70</v>
      </c>
      <c r="C5" s="271"/>
      <c r="D5" s="269" t="s">
        <v>71</v>
      </c>
      <c r="E5" s="272"/>
      <c r="F5" s="273">
        <v>44877</v>
      </c>
      <c r="G5" s="274"/>
      <c r="H5" s="269" t="s">
        <v>72</v>
      </c>
      <c r="I5" s="272"/>
      <c r="J5" s="270" t="s">
        <v>67</v>
      </c>
      <c r="K5" s="271" t="s">
        <v>68</v>
      </c>
    </row>
    <row r="6" ht="14.25" spans="1:11">
      <c r="A6" s="269" t="s">
        <v>73</v>
      </c>
      <c r="B6" s="276">
        <v>3</v>
      </c>
      <c r="C6" s="277">
        <v>6</v>
      </c>
      <c r="D6" s="275" t="s">
        <v>74</v>
      </c>
      <c r="E6" s="278"/>
      <c r="F6" s="273">
        <v>44907</v>
      </c>
      <c r="G6" s="274"/>
      <c r="H6" s="269" t="s">
        <v>75</v>
      </c>
      <c r="I6" s="272"/>
      <c r="J6" s="270" t="s">
        <v>67</v>
      </c>
      <c r="K6" s="271" t="s">
        <v>68</v>
      </c>
    </row>
    <row r="7" ht="14.25" spans="1:11">
      <c r="A7" s="269" t="s">
        <v>76</v>
      </c>
      <c r="B7" s="279">
        <v>10256</v>
      </c>
      <c r="C7" s="280"/>
      <c r="D7" s="275" t="s">
        <v>77</v>
      </c>
      <c r="E7" s="281"/>
      <c r="F7" s="273">
        <v>44911</v>
      </c>
      <c r="G7" s="274"/>
      <c r="H7" s="269" t="s">
        <v>78</v>
      </c>
      <c r="I7" s="272"/>
      <c r="J7" s="270" t="s">
        <v>67</v>
      </c>
      <c r="K7" s="271" t="s">
        <v>68</v>
      </c>
    </row>
    <row r="8" ht="15" spans="1:11">
      <c r="A8" s="190" t="s">
        <v>79</v>
      </c>
      <c r="B8" s="191" t="s">
        <v>80</v>
      </c>
      <c r="C8" s="192"/>
      <c r="D8" s="282" t="s">
        <v>81</v>
      </c>
      <c r="E8" s="283"/>
      <c r="F8" s="284">
        <v>44962</v>
      </c>
      <c r="G8" s="285"/>
      <c r="H8" s="282" t="s">
        <v>82</v>
      </c>
      <c r="I8" s="283"/>
      <c r="J8" s="340" t="s">
        <v>67</v>
      </c>
      <c r="K8" s="341" t="s">
        <v>68</v>
      </c>
    </row>
    <row r="9" ht="15" spans="1:11">
      <c r="A9" s="286" t="s">
        <v>83</v>
      </c>
      <c r="B9" s="287"/>
      <c r="C9" s="287"/>
      <c r="D9" s="287"/>
      <c r="E9" s="287"/>
      <c r="F9" s="287"/>
      <c r="G9" s="287"/>
      <c r="H9" s="287"/>
      <c r="I9" s="287"/>
      <c r="J9" s="287"/>
      <c r="K9" s="342"/>
    </row>
    <row r="10" ht="15" spans="1:11">
      <c r="A10" s="288" t="s">
        <v>84</v>
      </c>
      <c r="B10" s="289"/>
      <c r="C10" s="289"/>
      <c r="D10" s="289"/>
      <c r="E10" s="289"/>
      <c r="F10" s="289"/>
      <c r="G10" s="289"/>
      <c r="H10" s="289"/>
      <c r="I10" s="289"/>
      <c r="J10" s="289"/>
      <c r="K10" s="343"/>
    </row>
    <row r="11" ht="14.25" spans="1:11">
      <c r="A11" s="290" t="s">
        <v>85</v>
      </c>
      <c r="B11" s="291" t="s">
        <v>86</v>
      </c>
      <c r="C11" s="292" t="s">
        <v>87</v>
      </c>
      <c r="D11" s="293"/>
      <c r="E11" s="294" t="s">
        <v>88</v>
      </c>
      <c r="F11" s="291" t="s">
        <v>86</v>
      </c>
      <c r="G11" s="292" t="s">
        <v>87</v>
      </c>
      <c r="H11" s="292" t="s">
        <v>89</v>
      </c>
      <c r="I11" s="294" t="s">
        <v>90</v>
      </c>
      <c r="J11" s="291" t="s">
        <v>86</v>
      </c>
      <c r="K11" s="344" t="s">
        <v>87</v>
      </c>
    </row>
    <row r="12" ht="14.25" spans="1:11">
      <c r="A12" s="275" t="s">
        <v>91</v>
      </c>
      <c r="B12" s="295" t="s">
        <v>86</v>
      </c>
      <c r="C12" s="270" t="s">
        <v>87</v>
      </c>
      <c r="D12" s="281"/>
      <c r="E12" s="278" t="s">
        <v>92</v>
      </c>
      <c r="F12" s="295" t="s">
        <v>86</v>
      </c>
      <c r="G12" s="270" t="s">
        <v>87</v>
      </c>
      <c r="H12" s="270" t="s">
        <v>89</v>
      </c>
      <c r="I12" s="278" t="s">
        <v>93</v>
      </c>
      <c r="J12" s="295" t="s">
        <v>86</v>
      </c>
      <c r="K12" s="271" t="s">
        <v>87</v>
      </c>
    </row>
    <row r="13" ht="14.25" spans="1:11">
      <c r="A13" s="275" t="s">
        <v>94</v>
      </c>
      <c r="B13" s="295" t="s">
        <v>86</v>
      </c>
      <c r="C13" s="270" t="s">
        <v>87</v>
      </c>
      <c r="D13" s="281"/>
      <c r="E13" s="278" t="s">
        <v>95</v>
      </c>
      <c r="F13" s="270" t="s">
        <v>96</v>
      </c>
      <c r="G13" s="270" t="s">
        <v>97</v>
      </c>
      <c r="H13" s="270" t="s">
        <v>89</v>
      </c>
      <c r="I13" s="278" t="s">
        <v>98</v>
      </c>
      <c r="J13" s="295" t="s">
        <v>86</v>
      </c>
      <c r="K13" s="271" t="s">
        <v>87</v>
      </c>
    </row>
    <row r="14" ht="15" spans="1:11">
      <c r="A14" s="282" t="s">
        <v>99</v>
      </c>
      <c r="B14" s="283"/>
      <c r="C14" s="283"/>
      <c r="D14" s="283"/>
      <c r="E14" s="283"/>
      <c r="F14" s="283"/>
      <c r="G14" s="283"/>
      <c r="H14" s="283"/>
      <c r="I14" s="283"/>
      <c r="J14" s="283"/>
      <c r="K14" s="345"/>
    </row>
    <row r="15" ht="15" spans="1:11">
      <c r="A15" s="288" t="s">
        <v>100</v>
      </c>
      <c r="B15" s="289"/>
      <c r="C15" s="289"/>
      <c r="D15" s="289"/>
      <c r="E15" s="289"/>
      <c r="F15" s="289"/>
      <c r="G15" s="289"/>
      <c r="H15" s="289"/>
      <c r="I15" s="289"/>
      <c r="J15" s="289"/>
      <c r="K15" s="343"/>
    </row>
    <row r="16" ht="14.25" spans="1:11">
      <c r="A16" s="296" t="s">
        <v>101</v>
      </c>
      <c r="B16" s="292" t="s">
        <v>96</v>
      </c>
      <c r="C16" s="292" t="s">
        <v>97</v>
      </c>
      <c r="D16" s="297"/>
      <c r="E16" s="298" t="s">
        <v>102</v>
      </c>
      <c r="F16" s="292" t="s">
        <v>96</v>
      </c>
      <c r="G16" s="292" t="s">
        <v>97</v>
      </c>
      <c r="H16" s="299"/>
      <c r="I16" s="298" t="s">
        <v>103</v>
      </c>
      <c r="J16" s="292" t="s">
        <v>96</v>
      </c>
      <c r="K16" s="344" t="s">
        <v>97</v>
      </c>
    </row>
    <row r="17" customHeight="1" spans="1:22">
      <c r="A17" s="300" t="s">
        <v>104</v>
      </c>
      <c r="B17" s="270" t="s">
        <v>96</v>
      </c>
      <c r="C17" s="270" t="s">
        <v>97</v>
      </c>
      <c r="D17" s="301"/>
      <c r="E17" s="302" t="s">
        <v>105</v>
      </c>
      <c r="F17" s="270" t="s">
        <v>96</v>
      </c>
      <c r="G17" s="270" t="s">
        <v>97</v>
      </c>
      <c r="H17" s="303"/>
      <c r="I17" s="302" t="s">
        <v>106</v>
      </c>
      <c r="J17" s="270" t="s">
        <v>96</v>
      </c>
      <c r="K17" s="271" t="s">
        <v>97</v>
      </c>
      <c r="L17" s="346"/>
      <c r="M17" s="346"/>
      <c r="N17" s="346"/>
      <c r="O17" s="346"/>
      <c r="P17" s="346"/>
      <c r="Q17" s="346"/>
      <c r="R17" s="346"/>
      <c r="S17" s="346"/>
      <c r="T17" s="346"/>
      <c r="U17" s="346"/>
      <c r="V17" s="346"/>
    </row>
    <row r="18" ht="18" customHeight="1" spans="1:11">
      <c r="A18" s="304" t="s">
        <v>107</v>
      </c>
      <c r="B18" s="305"/>
      <c r="C18" s="305"/>
      <c r="D18" s="305"/>
      <c r="E18" s="305"/>
      <c r="F18" s="305"/>
      <c r="G18" s="305"/>
      <c r="H18" s="305"/>
      <c r="I18" s="305"/>
      <c r="J18" s="305"/>
      <c r="K18" s="347"/>
    </row>
    <row r="19" s="256" customFormat="1" ht="18" customHeight="1" spans="1:11">
      <c r="A19" s="288" t="s">
        <v>108</v>
      </c>
      <c r="B19" s="289"/>
      <c r="C19" s="289"/>
      <c r="D19" s="289"/>
      <c r="E19" s="289"/>
      <c r="F19" s="289"/>
      <c r="G19" s="289"/>
      <c r="H19" s="289"/>
      <c r="I19" s="289"/>
      <c r="J19" s="289"/>
      <c r="K19" s="343"/>
    </row>
    <row r="20" customHeight="1" spans="1:11">
      <c r="A20" s="306" t="s">
        <v>109</v>
      </c>
      <c r="B20" s="307"/>
      <c r="C20" s="307"/>
      <c r="D20" s="307"/>
      <c r="E20" s="307"/>
      <c r="F20" s="307"/>
      <c r="G20" s="307"/>
      <c r="H20" s="307"/>
      <c r="I20" s="307"/>
      <c r="J20" s="307"/>
      <c r="K20" s="348"/>
    </row>
    <row r="21" ht="21.75" customHeight="1" spans="1:11">
      <c r="A21" s="308" t="s">
        <v>110</v>
      </c>
      <c r="B21" s="302" t="s">
        <v>111</v>
      </c>
      <c r="C21" s="302" t="s">
        <v>112</v>
      </c>
      <c r="D21" s="302" t="s">
        <v>113</v>
      </c>
      <c r="E21" s="302" t="s">
        <v>114</v>
      </c>
      <c r="F21" s="302" t="s">
        <v>115</v>
      </c>
      <c r="G21" s="302" t="s">
        <v>116</v>
      </c>
      <c r="H21" s="302" t="s">
        <v>117</v>
      </c>
      <c r="I21" s="302" t="s">
        <v>118</v>
      </c>
      <c r="J21" s="302" t="s">
        <v>119</v>
      </c>
      <c r="K21" s="349" t="s">
        <v>120</v>
      </c>
    </row>
    <row r="22" customHeight="1" spans="1:11">
      <c r="A22" s="309" t="s">
        <v>121</v>
      </c>
      <c r="B22" s="310"/>
      <c r="C22" s="310">
        <v>1</v>
      </c>
      <c r="D22" s="310">
        <v>1</v>
      </c>
      <c r="E22" s="310">
        <v>1</v>
      </c>
      <c r="F22" s="310">
        <v>1</v>
      </c>
      <c r="G22" s="310">
        <v>1</v>
      </c>
      <c r="H22" s="310">
        <v>1</v>
      </c>
      <c r="I22" s="310"/>
      <c r="J22" s="310"/>
      <c r="K22" s="350"/>
    </row>
    <row r="23" customHeight="1" spans="1:11">
      <c r="A23" s="309" t="s">
        <v>122</v>
      </c>
      <c r="B23" s="310"/>
      <c r="C23" s="310"/>
      <c r="D23" s="310"/>
      <c r="E23" s="310"/>
      <c r="F23" s="310"/>
      <c r="G23" s="310"/>
      <c r="H23" s="310"/>
      <c r="I23" s="310"/>
      <c r="J23" s="310"/>
      <c r="K23" s="351" t="s">
        <v>123</v>
      </c>
    </row>
    <row r="24" customHeight="1" spans="1:11">
      <c r="A24" s="309" t="s">
        <v>124</v>
      </c>
      <c r="B24" s="310"/>
      <c r="C24" s="310"/>
      <c r="D24" s="310"/>
      <c r="E24" s="310"/>
      <c r="F24" s="310"/>
      <c r="G24" s="310"/>
      <c r="H24" s="310"/>
      <c r="I24" s="310"/>
      <c r="J24" s="310"/>
      <c r="K24" s="351" t="s">
        <v>123</v>
      </c>
    </row>
    <row r="25" customHeight="1" spans="1:11">
      <c r="A25" s="309"/>
      <c r="B25" s="310"/>
      <c r="C25" s="310"/>
      <c r="D25" s="310"/>
      <c r="E25" s="310"/>
      <c r="F25" s="310"/>
      <c r="G25" s="310"/>
      <c r="H25" s="310"/>
      <c r="I25" s="310"/>
      <c r="J25" s="310"/>
      <c r="K25" s="352"/>
    </row>
    <row r="26" customHeight="1" spans="1:11">
      <c r="A26" s="309"/>
      <c r="B26" s="310"/>
      <c r="C26" s="310"/>
      <c r="D26" s="310"/>
      <c r="E26" s="310"/>
      <c r="F26" s="310"/>
      <c r="G26" s="310"/>
      <c r="H26" s="310"/>
      <c r="I26" s="310"/>
      <c r="J26" s="310"/>
      <c r="K26" s="352"/>
    </row>
    <row r="27" customHeight="1" spans="1:11">
      <c r="A27" s="309"/>
      <c r="B27" s="310"/>
      <c r="C27" s="310"/>
      <c r="D27" s="310"/>
      <c r="E27" s="310"/>
      <c r="F27" s="310"/>
      <c r="G27" s="310"/>
      <c r="H27" s="310"/>
      <c r="I27" s="310"/>
      <c r="J27" s="310"/>
      <c r="K27" s="352"/>
    </row>
    <row r="28" customHeight="1" spans="1:11">
      <c r="A28" s="309"/>
      <c r="B28" s="310"/>
      <c r="C28" s="310"/>
      <c r="D28" s="310"/>
      <c r="E28" s="310"/>
      <c r="F28" s="310"/>
      <c r="G28" s="310"/>
      <c r="H28" s="310"/>
      <c r="I28" s="310"/>
      <c r="J28" s="310"/>
      <c r="K28" s="352"/>
    </row>
    <row r="29" ht="18" customHeight="1" spans="1:11">
      <c r="A29" s="311" t="s">
        <v>125</v>
      </c>
      <c r="B29" s="312"/>
      <c r="C29" s="312"/>
      <c r="D29" s="312"/>
      <c r="E29" s="312"/>
      <c r="F29" s="312"/>
      <c r="G29" s="312"/>
      <c r="H29" s="312"/>
      <c r="I29" s="312"/>
      <c r="J29" s="312"/>
      <c r="K29" s="353"/>
    </row>
    <row r="30" ht="18.75" customHeight="1" spans="1:11">
      <c r="A30" s="313" t="s">
        <v>126</v>
      </c>
      <c r="B30" s="314"/>
      <c r="C30" s="314"/>
      <c r="D30" s="314"/>
      <c r="E30" s="314"/>
      <c r="F30" s="314"/>
      <c r="G30" s="314"/>
      <c r="H30" s="314"/>
      <c r="I30" s="314"/>
      <c r="J30" s="314"/>
      <c r="K30" s="354"/>
    </row>
    <row r="31" ht="18.75" customHeight="1" spans="1:11">
      <c r="A31" s="315"/>
      <c r="B31" s="316"/>
      <c r="C31" s="316"/>
      <c r="D31" s="316"/>
      <c r="E31" s="316"/>
      <c r="F31" s="316"/>
      <c r="G31" s="316"/>
      <c r="H31" s="316"/>
      <c r="I31" s="316"/>
      <c r="J31" s="316"/>
      <c r="K31" s="355"/>
    </row>
    <row r="32" ht="18" customHeight="1" spans="1:11">
      <c r="A32" s="311" t="s">
        <v>127</v>
      </c>
      <c r="B32" s="312"/>
      <c r="C32" s="312"/>
      <c r="D32" s="312"/>
      <c r="E32" s="312"/>
      <c r="F32" s="312"/>
      <c r="G32" s="312"/>
      <c r="H32" s="312"/>
      <c r="I32" s="312"/>
      <c r="J32" s="312"/>
      <c r="K32" s="353"/>
    </row>
    <row r="33" ht="14.25" spans="1:11">
      <c r="A33" s="317" t="s">
        <v>128</v>
      </c>
      <c r="B33" s="318"/>
      <c r="C33" s="318"/>
      <c r="D33" s="318"/>
      <c r="E33" s="318"/>
      <c r="F33" s="318"/>
      <c r="G33" s="318"/>
      <c r="H33" s="318"/>
      <c r="I33" s="318"/>
      <c r="J33" s="318"/>
      <c r="K33" s="356"/>
    </row>
    <row r="34" ht="15" spans="1:11">
      <c r="A34" s="181" t="s">
        <v>129</v>
      </c>
      <c r="B34" s="183"/>
      <c r="C34" s="270" t="s">
        <v>67</v>
      </c>
      <c r="D34" s="270" t="s">
        <v>68</v>
      </c>
      <c r="E34" s="319" t="s">
        <v>130</v>
      </c>
      <c r="F34" s="320"/>
      <c r="G34" s="320"/>
      <c r="H34" s="320"/>
      <c r="I34" s="320"/>
      <c r="J34" s="320"/>
      <c r="K34" s="357"/>
    </row>
    <row r="35" ht="15" spans="1:11">
      <c r="A35" s="321" t="s">
        <v>131</v>
      </c>
      <c r="B35" s="321"/>
      <c r="C35" s="321"/>
      <c r="D35" s="321"/>
      <c r="E35" s="321"/>
      <c r="F35" s="321"/>
      <c r="G35" s="321"/>
      <c r="H35" s="321"/>
      <c r="I35" s="321"/>
      <c r="J35" s="321"/>
      <c r="K35" s="321"/>
    </row>
    <row r="36" ht="14.25" spans="1:11">
      <c r="A36" s="322" t="s">
        <v>132</v>
      </c>
      <c r="B36" s="323"/>
      <c r="C36" s="323"/>
      <c r="D36" s="323"/>
      <c r="E36" s="323"/>
      <c r="F36" s="323"/>
      <c r="G36" s="323"/>
      <c r="H36" s="323"/>
      <c r="I36" s="323"/>
      <c r="J36" s="323"/>
      <c r="K36" s="358"/>
    </row>
    <row r="37" ht="14.25" spans="1:11">
      <c r="A37" s="324" t="s">
        <v>133</v>
      </c>
      <c r="B37" s="325"/>
      <c r="C37" s="325"/>
      <c r="D37" s="325"/>
      <c r="E37" s="325"/>
      <c r="F37" s="325"/>
      <c r="G37" s="325"/>
      <c r="H37" s="325"/>
      <c r="I37" s="325"/>
      <c r="J37" s="325"/>
      <c r="K37" s="359"/>
    </row>
    <row r="38" ht="14.25" spans="1:11">
      <c r="A38" s="324" t="s">
        <v>134</v>
      </c>
      <c r="B38" s="325"/>
      <c r="C38" s="325"/>
      <c r="D38" s="325"/>
      <c r="E38" s="325"/>
      <c r="F38" s="325"/>
      <c r="G38" s="325"/>
      <c r="H38" s="325"/>
      <c r="I38" s="325"/>
      <c r="J38" s="325"/>
      <c r="K38" s="359"/>
    </row>
    <row r="39" ht="14.25" spans="1:11">
      <c r="A39" s="324"/>
      <c r="B39" s="325"/>
      <c r="C39" s="325"/>
      <c r="D39" s="325"/>
      <c r="E39" s="325"/>
      <c r="F39" s="325"/>
      <c r="G39" s="325"/>
      <c r="H39" s="325"/>
      <c r="I39" s="325"/>
      <c r="J39" s="325"/>
      <c r="K39" s="359"/>
    </row>
    <row r="40" ht="14.25" spans="1:11">
      <c r="A40" s="324"/>
      <c r="B40" s="325"/>
      <c r="C40" s="325"/>
      <c r="D40" s="325"/>
      <c r="E40" s="325"/>
      <c r="F40" s="325"/>
      <c r="G40" s="325"/>
      <c r="H40" s="325"/>
      <c r="I40" s="325"/>
      <c r="J40" s="325"/>
      <c r="K40" s="359"/>
    </row>
    <row r="41" ht="14.25" spans="1:11">
      <c r="A41" s="324"/>
      <c r="B41" s="325"/>
      <c r="C41" s="325"/>
      <c r="D41" s="325"/>
      <c r="E41" s="325"/>
      <c r="F41" s="325"/>
      <c r="G41" s="325"/>
      <c r="H41" s="325"/>
      <c r="I41" s="325"/>
      <c r="J41" s="325"/>
      <c r="K41" s="359"/>
    </row>
    <row r="42" ht="14.25" spans="1:11">
      <c r="A42" s="324"/>
      <c r="B42" s="325"/>
      <c r="C42" s="325"/>
      <c r="D42" s="325"/>
      <c r="E42" s="325"/>
      <c r="F42" s="325"/>
      <c r="G42" s="325"/>
      <c r="H42" s="325"/>
      <c r="I42" s="325"/>
      <c r="J42" s="325"/>
      <c r="K42" s="359"/>
    </row>
    <row r="43" ht="15" spans="1:11">
      <c r="A43" s="326" t="s">
        <v>135</v>
      </c>
      <c r="B43" s="327"/>
      <c r="C43" s="327"/>
      <c r="D43" s="327"/>
      <c r="E43" s="327"/>
      <c r="F43" s="327"/>
      <c r="G43" s="327"/>
      <c r="H43" s="327"/>
      <c r="I43" s="327"/>
      <c r="J43" s="327"/>
      <c r="K43" s="360"/>
    </row>
    <row r="44" ht="15" spans="1:11">
      <c r="A44" s="288" t="s">
        <v>136</v>
      </c>
      <c r="B44" s="289"/>
      <c r="C44" s="289"/>
      <c r="D44" s="289"/>
      <c r="E44" s="289"/>
      <c r="F44" s="289"/>
      <c r="G44" s="289"/>
      <c r="H44" s="289"/>
      <c r="I44" s="289"/>
      <c r="J44" s="289"/>
      <c r="K44" s="343"/>
    </row>
    <row r="45" ht="14.25" spans="1:11">
      <c r="A45" s="296" t="s">
        <v>137</v>
      </c>
      <c r="B45" s="292" t="s">
        <v>96</v>
      </c>
      <c r="C45" s="292" t="s">
        <v>97</v>
      </c>
      <c r="D45" s="292" t="s">
        <v>89</v>
      </c>
      <c r="E45" s="298" t="s">
        <v>138</v>
      </c>
      <c r="F45" s="292" t="s">
        <v>96</v>
      </c>
      <c r="G45" s="292" t="s">
        <v>97</v>
      </c>
      <c r="H45" s="292" t="s">
        <v>89</v>
      </c>
      <c r="I45" s="298" t="s">
        <v>139</v>
      </c>
      <c r="J45" s="292" t="s">
        <v>96</v>
      </c>
      <c r="K45" s="344" t="s">
        <v>97</v>
      </c>
    </row>
    <row r="46" ht="14.25" spans="1:11">
      <c r="A46" s="300" t="s">
        <v>88</v>
      </c>
      <c r="B46" s="270" t="s">
        <v>96</v>
      </c>
      <c r="C46" s="270" t="s">
        <v>97</v>
      </c>
      <c r="D46" s="270" t="s">
        <v>89</v>
      </c>
      <c r="E46" s="302" t="s">
        <v>95</v>
      </c>
      <c r="F46" s="270" t="s">
        <v>96</v>
      </c>
      <c r="G46" s="270" t="s">
        <v>97</v>
      </c>
      <c r="H46" s="270" t="s">
        <v>89</v>
      </c>
      <c r="I46" s="302" t="s">
        <v>106</v>
      </c>
      <c r="J46" s="270" t="s">
        <v>96</v>
      </c>
      <c r="K46" s="271" t="s">
        <v>97</v>
      </c>
    </row>
    <row r="47" ht="15" spans="1:11">
      <c r="A47" s="282" t="s">
        <v>99</v>
      </c>
      <c r="B47" s="283"/>
      <c r="C47" s="283"/>
      <c r="D47" s="283"/>
      <c r="E47" s="283"/>
      <c r="F47" s="283"/>
      <c r="G47" s="283"/>
      <c r="H47" s="283"/>
      <c r="I47" s="283"/>
      <c r="J47" s="283"/>
      <c r="K47" s="345"/>
    </row>
    <row r="48" ht="15" spans="1:11">
      <c r="A48" s="321" t="s">
        <v>140</v>
      </c>
      <c r="B48" s="321"/>
      <c r="C48" s="321"/>
      <c r="D48" s="321"/>
      <c r="E48" s="321"/>
      <c r="F48" s="321"/>
      <c r="G48" s="321"/>
      <c r="H48" s="321"/>
      <c r="I48" s="321"/>
      <c r="J48" s="321"/>
      <c r="K48" s="321"/>
    </row>
    <row r="49" ht="15" spans="1:11">
      <c r="A49" s="322"/>
      <c r="B49" s="323"/>
      <c r="C49" s="323"/>
      <c r="D49" s="323"/>
      <c r="E49" s="323"/>
      <c r="F49" s="323"/>
      <c r="G49" s="323"/>
      <c r="H49" s="323"/>
      <c r="I49" s="323"/>
      <c r="J49" s="323"/>
      <c r="K49" s="358"/>
    </row>
    <row r="50" ht="15" spans="1:11">
      <c r="A50" s="328" t="s">
        <v>141</v>
      </c>
      <c r="B50" s="329" t="s">
        <v>142</v>
      </c>
      <c r="C50" s="329"/>
      <c r="D50" s="330" t="s">
        <v>143</v>
      </c>
      <c r="E50" s="331"/>
      <c r="F50" s="332" t="s">
        <v>144</v>
      </c>
      <c r="G50" s="333"/>
      <c r="H50" s="334" t="s">
        <v>145</v>
      </c>
      <c r="I50" s="361"/>
      <c r="J50" s="362"/>
      <c r="K50" s="363"/>
    </row>
    <row r="51" ht="15" spans="1:11">
      <c r="A51" s="321" t="s">
        <v>146</v>
      </c>
      <c r="B51" s="321"/>
      <c r="C51" s="321"/>
      <c r="D51" s="321"/>
      <c r="E51" s="321"/>
      <c r="F51" s="321"/>
      <c r="G51" s="321"/>
      <c r="H51" s="321"/>
      <c r="I51" s="321"/>
      <c r="J51" s="321"/>
      <c r="K51" s="321"/>
    </row>
    <row r="52" ht="15" spans="1:11">
      <c r="A52" s="335"/>
      <c r="B52" s="336"/>
      <c r="C52" s="336"/>
      <c r="D52" s="336"/>
      <c r="E52" s="336"/>
      <c r="F52" s="336"/>
      <c r="G52" s="336"/>
      <c r="H52" s="336"/>
      <c r="I52" s="336"/>
      <c r="J52" s="336"/>
      <c r="K52" s="364"/>
    </row>
    <row r="53" ht="15" spans="1:11">
      <c r="A53" s="328" t="s">
        <v>141</v>
      </c>
      <c r="B53" s="329" t="s">
        <v>142</v>
      </c>
      <c r="C53" s="329"/>
      <c r="D53" s="330" t="s">
        <v>143</v>
      </c>
      <c r="E53" s="337" t="s">
        <v>147</v>
      </c>
      <c r="F53" s="332" t="s">
        <v>148</v>
      </c>
      <c r="G53" s="333" t="s">
        <v>149</v>
      </c>
      <c r="H53" s="334" t="s">
        <v>145</v>
      </c>
      <c r="I53" s="361"/>
      <c r="J53" s="362" t="s">
        <v>150</v>
      </c>
      <c r="K53" s="36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219075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200025</xdr:rowOff>
                  </from>
                  <to>
                    <xdr:col>10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219075</xdr:rowOff>
                  </from>
                  <to>
                    <xdr:col>10</xdr:col>
                    <xdr:colOff>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190500</xdr:rowOff>
                  </from>
                  <to>
                    <xdr:col>10</xdr:col>
                    <xdr:colOff>742950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M16" sqref="M16"/>
    </sheetView>
  </sheetViews>
  <sheetFormatPr defaultColWidth="9" defaultRowHeight="26.1" customHeight="1"/>
  <cols>
    <col min="1" max="1" width="17.125" style="120" customWidth="1"/>
    <col min="2" max="7" width="9.375" style="120" customWidth="1"/>
    <col min="8" max="8" width="1.375" style="120" customWidth="1"/>
    <col min="9" max="9" width="16.5" style="120" customWidth="1"/>
    <col min="10" max="10" width="17" style="120" customWidth="1"/>
    <col min="11" max="11" width="18.5" style="120" customWidth="1"/>
    <col min="12" max="12" width="16.625" style="120" customWidth="1"/>
    <col min="13" max="13" width="14.125" style="120" customWidth="1"/>
    <col min="14" max="14" width="16.375" style="120" customWidth="1"/>
    <col min="15" max="16384" width="9" style="120"/>
  </cols>
  <sheetData>
    <row r="1" s="120" customFormat="1" ht="30" customHeight="1" spans="1:14">
      <c r="A1" s="121" t="s">
        <v>151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</row>
    <row r="2" s="120" customFormat="1" ht="29.1" customHeight="1" spans="1:14">
      <c r="A2" s="123" t="s">
        <v>63</v>
      </c>
      <c r="B2" s="124" t="s">
        <v>64</v>
      </c>
      <c r="C2" s="124"/>
      <c r="D2" s="125" t="s">
        <v>69</v>
      </c>
      <c r="E2" s="124" t="s">
        <v>70</v>
      </c>
      <c r="F2" s="124"/>
      <c r="G2" s="124"/>
      <c r="H2" s="126"/>
      <c r="I2" s="147" t="s">
        <v>58</v>
      </c>
      <c r="J2" s="124" t="s">
        <v>59</v>
      </c>
      <c r="K2" s="124"/>
      <c r="L2" s="124"/>
      <c r="M2" s="124"/>
      <c r="N2" s="148"/>
    </row>
    <row r="3" s="120" customFormat="1" ht="29.1" customHeight="1" spans="1:14">
      <c r="A3" s="127" t="s">
        <v>152</v>
      </c>
      <c r="B3" s="128" t="s">
        <v>153</v>
      </c>
      <c r="C3" s="128"/>
      <c r="D3" s="128"/>
      <c r="E3" s="128"/>
      <c r="F3" s="128"/>
      <c r="G3" s="128"/>
      <c r="H3" s="129"/>
      <c r="I3" s="149" t="s">
        <v>154</v>
      </c>
      <c r="J3" s="149"/>
      <c r="K3" s="149"/>
      <c r="L3" s="149"/>
      <c r="M3" s="149"/>
      <c r="N3" s="150"/>
    </row>
    <row r="4" s="120" customFormat="1" ht="29.1" customHeight="1" spans="1:14">
      <c r="A4" s="127"/>
      <c r="B4" s="130" t="s">
        <v>112</v>
      </c>
      <c r="C4" s="131" t="s">
        <v>113</v>
      </c>
      <c r="D4" s="249" t="s">
        <v>114</v>
      </c>
      <c r="E4" s="131" t="s">
        <v>115</v>
      </c>
      <c r="F4" s="131" t="s">
        <v>116</v>
      </c>
      <c r="G4" s="131" t="s">
        <v>117</v>
      </c>
      <c r="H4" s="129"/>
      <c r="I4" s="254" t="s">
        <v>155</v>
      </c>
      <c r="J4" s="254" t="s">
        <v>155</v>
      </c>
      <c r="K4" s="254"/>
      <c r="L4" s="254"/>
      <c r="M4" s="254"/>
      <c r="N4" s="255"/>
    </row>
    <row r="5" s="120" customFormat="1" ht="29.1" customHeight="1" spans="1:14">
      <c r="A5" s="127"/>
      <c r="B5" s="130" t="s">
        <v>156</v>
      </c>
      <c r="C5" s="131" t="s">
        <v>157</v>
      </c>
      <c r="D5" s="249" t="s">
        <v>158</v>
      </c>
      <c r="E5" s="131" t="s">
        <v>159</v>
      </c>
      <c r="F5" s="131" t="s">
        <v>160</v>
      </c>
      <c r="G5" s="131" t="s">
        <v>161</v>
      </c>
      <c r="H5" s="129"/>
      <c r="I5" s="151" t="s">
        <v>162</v>
      </c>
      <c r="J5" s="151" t="s">
        <v>162</v>
      </c>
      <c r="K5" s="151"/>
      <c r="L5" s="151"/>
      <c r="M5" s="151"/>
      <c r="N5" s="152"/>
    </row>
    <row r="6" s="120" customFormat="1" ht="29.1" customHeight="1" spans="1:14">
      <c r="A6" s="132" t="s">
        <v>163</v>
      </c>
      <c r="B6" s="133">
        <f>C6-1.9</f>
        <v>84.2</v>
      </c>
      <c r="C6" s="133">
        <f>D6-1.9</f>
        <v>86.1</v>
      </c>
      <c r="D6" s="250">
        <v>88</v>
      </c>
      <c r="E6" s="133">
        <f t="shared" ref="E6:G6" si="0">D6+1.9</f>
        <v>89.9</v>
      </c>
      <c r="F6" s="133">
        <f t="shared" si="0"/>
        <v>91.8</v>
      </c>
      <c r="G6" s="133">
        <f t="shared" si="0"/>
        <v>93.7</v>
      </c>
      <c r="H6" s="129"/>
      <c r="I6" s="153" t="s">
        <v>164</v>
      </c>
      <c r="J6" s="153" t="s">
        <v>165</v>
      </c>
      <c r="K6" s="153"/>
      <c r="L6" s="153"/>
      <c r="M6" s="153"/>
      <c r="N6" s="154"/>
    </row>
    <row r="7" s="120" customFormat="1" ht="29.1" customHeight="1" spans="1:14">
      <c r="A7" s="132" t="s">
        <v>166</v>
      </c>
      <c r="B7" s="133">
        <f>C7-4</f>
        <v>66</v>
      </c>
      <c r="C7" s="133">
        <f>D7-4</f>
        <v>70</v>
      </c>
      <c r="D7" s="251" t="s">
        <v>167</v>
      </c>
      <c r="E7" s="133">
        <f>D7+4</f>
        <v>78</v>
      </c>
      <c r="F7" s="133">
        <f>E7+5</f>
        <v>83</v>
      </c>
      <c r="G7" s="133">
        <f>F7+6</f>
        <v>89</v>
      </c>
      <c r="H7" s="129"/>
      <c r="I7" s="155" t="s">
        <v>168</v>
      </c>
      <c r="J7" s="155" t="s">
        <v>168</v>
      </c>
      <c r="K7" s="155"/>
      <c r="L7" s="155"/>
      <c r="M7" s="155"/>
      <c r="N7" s="156"/>
    </row>
    <row r="8" s="120" customFormat="1" ht="29.1" customHeight="1" spans="1:14">
      <c r="A8" s="132" t="s">
        <v>169</v>
      </c>
      <c r="B8" s="133">
        <f>C8-3.6</f>
        <v>90.8</v>
      </c>
      <c r="C8" s="133">
        <f>D8-3.6</f>
        <v>94.4</v>
      </c>
      <c r="D8" s="251" t="s">
        <v>170</v>
      </c>
      <c r="E8" s="133">
        <f>D8+4</f>
        <v>102</v>
      </c>
      <c r="F8" s="133">
        <f>E8+4</f>
        <v>106</v>
      </c>
      <c r="G8" s="133">
        <f>F8+4</f>
        <v>110</v>
      </c>
      <c r="H8" s="129"/>
      <c r="I8" s="153" t="s">
        <v>168</v>
      </c>
      <c r="J8" s="153" t="s">
        <v>171</v>
      </c>
      <c r="K8" s="153"/>
      <c r="L8" s="153"/>
      <c r="M8" s="153"/>
      <c r="N8" s="157"/>
    </row>
    <row r="9" s="120" customFormat="1" ht="29.1" customHeight="1" spans="1:14">
      <c r="A9" s="132" t="s">
        <v>172</v>
      </c>
      <c r="B9" s="136">
        <f>C9-2.3/2</f>
        <v>26.7</v>
      </c>
      <c r="C9" s="136">
        <f>D9-2.3/2</f>
        <v>27.85</v>
      </c>
      <c r="D9" s="252">
        <v>29</v>
      </c>
      <c r="E9" s="136">
        <f t="shared" ref="E9:G9" si="1">D9+2.6/2</f>
        <v>30.3</v>
      </c>
      <c r="F9" s="136">
        <f t="shared" si="1"/>
        <v>31.6</v>
      </c>
      <c r="G9" s="136">
        <f t="shared" si="1"/>
        <v>32.9</v>
      </c>
      <c r="H9" s="129"/>
      <c r="I9" s="155" t="s">
        <v>168</v>
      </c>
      <c r="J9" s="155" t="s">
        <v>168</v>
      </c>
      <c r="K9" s="155"/>
      <c r="L9" s="155"/>
      <c r="M9" s="155"/>
      <c r="N9" s="158"/>
    </row>
    <row r="10" s="120" customFormat="1" ht="29.1" customHeight="1" spans="1:14">
      <c r="A10" s="132" t="s">
        <v>173</v>
      </c>
      <c r="B10" s="133">
        <f>C10-0.5</f>
        <v>17.5</v>
      </c>
      <c r="C10" s="133">
        <f>D10-0.5</f>
        <v>18</v>
      </c>
      <c r="D10" s="250">
        <v>18.5</v>
      </c>
      <c r="E10" s="133">
        <f>D10+0.5</f>
        <v>19</v>
      </c>
      <c r="F10" s="133">
        <f>E10+0.5</f>
        <v>19.5</v>
      </c>
      <c r="G10" s="133">
        <f>F10+0.7</f>
        <v>20.2</v>
      </c>
      <c r="H10" s="129"/>
      <c r="I10" s="155" t="s">
        <v>168</v>
      </c>
      <c r="J10" s="155" t="s">
        <v>174</v>
      </c>
      <c r="K10" s="155"/>
      <c r="L10" s="155"/>
      <c r="M10" s="155"/>
      <c r="N10" s="158"/>
    </row>
    <row r="11" s="120" customFormat="1" ht="29.1" customHeight="1" spans="1:14">
      <c r="A11" s="132" t="s">
        <v>175</v>
      </c>
      <c r="B11" s="133">
        <f>C11-0.7</f>
        <v>25.7</v>
      </c>
      <c r="C11" s="133">
        <f>D11-0.6</f>
        <v>26.4</v>
      </c>
      <c r="D11" s="250">
        <v>27</v>
      </c>
      <c r="E11" s="133">
        <f>D11+0.6</f>
        <v>27.6</v>
      </c>
      <c r="F11" s="133">
        <f>E11+0.7</f>
        <v>28.3</v>
      </c>
      <c r="G11" s="133">
        <f>F11+0.6</f>
        <v>28.9</v>
      </c>
      <c r="H11" s="129"/>
      <c r="I11" s="155" t="s">
        <v>176</v>
      </c>
      <c r="J11" s="155" t="s">
        <v>177</v>
      </c>
      <c r="K11" s="155"/>
      <c r="L11" s="155"/>
      <c r="M11" s="155"/>
      <c r="N11" s="158"/>
    </row>
    <row r="12" s="120" customFormat="1" ht="29.1" customHeight="1" spans="1:14">
      <c r="A12" s="132" t="s">
        <v>178</v>
      </c>
      <c r="B12" s="133">
        <f>C12-0.9</f>
        <v>35.7</v>
      </c>
      <c r="C12" s="133">
        <f>D12-0.9</f>
        <v>36.6</v>
      </c>
      <c r="D12" s="253">
        <v>37.5</v>
      </c>
      <c r="E12" s="133">
        <f t="shared" ref="E12:G12" si="2">D12+1.1</f>
        <v>38.6</v>
      </c>
      <c r="F12" s="133">
        <f t="shared" si="2"/>
        <v>39.7</v>
      </c>
      <c r="G12" s="133">
        <f t="shared" si="2"/>
        <v>40.8</v>
      </c>
      <c r="H12" s="129"/>
      <c r="I12" s="155" t="s">
        <v>179</v>
      </c>
      <c r="J12" s="155" t="s">
        <v>180</v>
      </c>
      <c r="K12" s="155"/>
      <c r="L12" s="155"/>
      <c r="M12" s="155"/>
      <c r="N12" s="158"/>
    </row>
    <row r="13" s="120" customFormat="1" ht="29.1" customHeight="1" spans="1:14">
      <c r="A13" s="139"/>
      <c r="B13" s="140"/>
      <c r="C13" s="141"/>
      <c r="D13" s="141"/>
      <c r="E13" s="142"/>
      <c r="F13" s="142"/>
      <c r="G13" s="143"/>
      <c r="H13" s="144"/>
      <c r="I13" s="160"/>
      <c r="J13" s="161"/>
      <c r="K13" s="162"/>
      <c r="L13" s="161"/>
      <c r="M13" s="161"/>
      <c r="N13" s="163"/>
    </row>
    <row r="14" s="120" customFormat="1" ht="15" spans="1:14">
      <c r="A14" s="145" t="s">
        <v>130</v>
      </c>
      <c r="D14" s="146"/>
      <c r="E14" s="146"/>
      <c r="F14" s="146"/>
      <c r="G14" s="146"/>
      <c r="H14" s="146"/>
      <c r="I14" s="146"/>
      <c r="J14" s="146"/>
      <c r="K14" s="146"/>
      <c r="L14" s="146"/>
      <c r="M14" s="146"/>
      <c r="N14" s="146"/>
    </row>
    <row r="15" s="120" customFormat="1" ht="14.25" spans="1:14">
      <c r="A15" s="120" t="s">
        <v>181</v>
      </c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</row>
    <row r="16" s="120" customFormat="1" ht="14.25" spans="1:13">
      <c r="A16" s="146"/>
      <c r="B16" s="146"/>
      <c r="C16" s="146"/>
      <c r="D16" s="146"/>
      <c r="E16" s="146"/>
      <c r="F16" s="146"/>
      <c r="G16" s="146"/>
      <c r="H16" s="146"/>
      <c r="I16" s="145" t="s">
        <v>182</v>
      </c>
      <c r="J16" s="164"/>
      <c r="K16" s="145" t="s">
        <v>183</v>
      </c>
      <c r="L16" s="145"/>
      <c r="M16" s="145" t="s">
        <v>184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3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topLeftCell="A25" workbookViewId="0">
      <selection activeCell="A1" sqref="$A1:$XFD1048576"/>
    </sheetView>
  </sheetViews>
  <sheetFormatPr defaultColWidth="10.125" defaultRowHeight="14.25"/>
  <cols>
    <col min="1" max="1" width="11.2" style="165" customWidth="1"/>
    <col min="2" max="2" width="11.125" style="165" customWidth="1"/>
    <col min="3" max="3" width="9.125" style="165" customWidth="1"/>
    <col min="4" max="4" width="9.5" style="165" customWidth="1"/>
    <col min="5" max="5" width="10.8" style="165" customWidth="1"/>
    <col min="6" max="6" width="10.375" style="165" customWidth="1"/>
    <col min="7" max="7" width="9.5" style="165" customWidth="1"/>
    <col min="8" max="8" width="9.125" style="165" customWidth="1"/>
    <col min="9" max="9" width="8.125" style="165" customWidth="1"/>
    <col min="10" max="10" width="10.5" style="165" customWidth="1"/>
    <col min="11" max="11" width="12.125" style="165" customWidth="1"/>
    <col min="12" max="16384" width="10.125" style="165"/>
  </cols>
  <sheetData>
    <row r="1" ht="26.25" spans="1:11">
      <c r="A1" s="168" t="s">
        <v>185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</row>
    <row r="2" spans="1:11">
      <c r="A2" s="169" t="s">
        <v>54</v>
      </c>
      <c r="B2" s="170" t="s">
        <v>55</v>
      </c>
      <c r="C2" s="170"/>
      <c r="D2" s="171" t="s">
        <v>63</v>
      </c>
      <c r="E2" s="172" t="s">
        <v>64</v>
      </c>
      <c r="F2" s="173" t="s">
        <v>186</v>
      </c>
      <c r="G2" s="174" t="s">
        <v>70</v>
      </c>
      <c r="H2" s="174"/>
      <c r="I2" s="208" t="s">
        <v>58</v>
      </c>
      <c r="J2" s="174" t="s">
        <v>59</v>
      </c>
      <c r="K2" s="231"/>
    </row>
    <row r="3" spans="1:11">
      <c r="A3" s="175" t="s">
        <v>76</v>
      </c>
      <c r="B3" s="176">
        <v>10256</v>
      </c>
      <c r="C3" s="176"/>
      <c r="D3" s="177" t="s">
        <v>187</v>
      </c>
      <c r="E3" s="178" t="s">
        <v>188</v>
      </c>
      <c r="F3" s="179"/>
      <c r="G3" s="179"/>
      <c r="H3" s="180" t="s">
        <v>189</v>
      </c>
      <c r="I3" s="180"/>
      <c r="J3" s="180"/>
      <c r="K3" s="232"/>
    </row>
    <row r="4" spans="1:11">
      <c r="A4" s="181" t="s">
        <v>73</v>
      </c>
      <c r="B4" s="182">
        <v>3</v>
      </c>
      <c r="C4" s="182">
        <v>6</v>
      </c>
      <c r="D4" s="183" t="s">
        <v>190</v>
      </c>
      <c r="E4" s="179"/>
      <c r="F4" s="179"/>
      <c r="G4" s="179"/>
      <c r="H4" s="183" t="s">
        <v>191</v>
      </c>
      <c r="I4" s="183"/>
      <c r="J4" s="201" t="s">
        <v>67</v>
      </c>
      <c r="K4" s="233" t="s">
        <v>68</v>
      </c>
    </row>
    <row r="5" spans="1:11">
      <c r="A5" s="181" t="s">
        <v>192</v>
      </c>
      <c r="B5" s="176">
        <v>1</v>
      </c>
      <c r="C5" s="176"/>
      <c r="D5" s="177" t="s">
        <v>193</v>
      </c>
      <c r="E5" s="177" t="s">
        <v>194</v>
      </c>
      <c r="F5" s="177" t="s">
        <v>195</v>
      </c>
      <c r="G5" s="177" t="s">
        <v>196</v>
      </c>
      <c r="H5" s="183" t="s">
        <v>197</v>
      </c>
      <c r="I5" s="183"/>
      <c r="J5" s="201" t="s">
        <v>67</v>
      </c>
      <c r="K5" s="233" t="s">
        <v>68</v>
      </c>
    </row>
    <row r="6" ht="15" spans="1:11">
      <c r="A6" s="184" t="s">
        <v>198</v>
      </c>
      <c r="B6" s="185">
        <v>150</v>
      </c>
      <c r="C6" s="185"/>
      <c r="D6" s="186" t="s">
        <v>199</v>
      </c>
      <c r="E6" s="187"/>
      <c r="F6" s="188">
        <v>4790</v>
      </c>
      <c r="G6" s="186"/>
      <c r="H6" s="189" t="s">
        <v>200</v>
      </c>
      <c r="I6" s="189"/>
      <c r="J6" s="188" t="s">
        <v>67</v>
      </c>
      <c r="K6" s="234" t="s">
        <v>68</v>
      </c>
    </row>
    <row r="7" ht="15" spans="1:11">
      <c r="A7" s="190" t="s">
        <v>79</v>
      </c>
      <c r="B7" s="191" t="s">
        <v>80</v>
      </c>
      <c r="C7" s="192"/>
      <c r="D7" s="193"/>
      <c r="E7" s="194"/>
      <c r="F7" s="195"/>
      <c r="G7" s="193"/>
      <c r="H7" s="195"/>
      <c r="I7" s="194"/>
      <c r="J7" s="194"/>
      <c r="K7" s="194"/>
    </row>
    <row r="8" spans="1:11">
      <c r="A8" s="196" t="s">
        <v>201</v>
      </c>
      <c r="B8" s="197" t="s">
        <v>202</v>
      </c>
      <c r="C8" s="198" t="s">
        <v>203</v>
      </c>
      <c r="D8" s="173" t="s">
        <v>204</v>
      </c>
      <c r="E8" s="173" t="s">
        <v>205</v>
      </c>
      <c r="F8" s="173" t="s">
        <v>206</v>
      </c>
      <c r="G8" s="199"/>
      <c r="H8" s="200"/>
      <c r="I8" s="200"/>
      <c r="J8" s="200"/>
      <c r="K8" s="235"/>
    </row>
    <row r="9" spans="1:11">
      <c r="A9" s="181" t="s">
        <v>207</v>
      </c>
      <c r="B9" s="183"/>
      <c r="C9" s="201" t="s">
        <v>67</v>
      </c>
      <c r="D9" s="201" t="s">
        <v>68</v>
      </c>
      <c r="E9" s="177" t="s">
        <v>208</v>
      </c>
      <c r="F9" s="202" t="s">
        <v>209</v>
      </c>
      <c r="G9" s="203"/>
      <c r="H9" s="204"/>
      <c r="I9" s="204"/>
      <c r="J9" s="204"/>
      <c r="K9" s="236"/>
    </row>
    <row r="10" spans="1:11">
      <c r="A10" s="181" t="s">
        <v>210</v>
      </c>
      <c r="B10" s="183"/>
      <c r="C10" s="201" t="s">
        <v>67</v>
      </c>
      <c r="D10" s="201" t="s">
        <v>68</v>
      </c>
      <c r="E10" s="177" t="s">
        <v>211</v>
      </c>
      <c r="F10" s="202" t="s">
        <v>212</v>
      </c>
      <c r="G10" s="203" t="s">
        <v>213</v>
      </c>
      <c r="H10" s="204"/>
      <c r="I10" s="204"/>
      <c r="J10" s="204"/>
      <c r="K10" s="236"/>
    </row>
    <row r="11" spans="1:11">
      <c r="A11" s="205" t="s">
        <v>214</v>
      </c>
      <c r="B11" s="206"/>
      <c r="C11" s="206"/>
      <c r="D11" s="206"/>
      <c r="E11" s="206"/>
      <c r="F11" s="206"/>
      <c r="G11" s="206"/>
      <c r="H11" s="206"/>
      <c r="I11" s="206"/>
      <c r="J11" s="206"/>
      <c r="K11" s="237"/>
    </row>
    <row r="12" spans="1:11">
      <c r="A12" s="175" t="s">
        <v>90</v>
      </c>
      <c r="B12" s="201" t="s">
        <v>86</v>
      </c>
      <c r="C12" s="201" t="s">
        <v>87</v>
      </c>
      <c r="D12" s="202"/>
      <c r="E12" s="177" t="s">
        <v>88</v>
      </c>
      <c r="F12" s="201" t="s">
        <v>86</v>
      </c>
      <c r="G12" s="201" t="s">
        <v>87</v>
      </c>
      <c r="H12" s="201"/>
      <c r="I12" s="177" t="s">
        <v>215</v>
      </c>
      <c r="J12" s="201" t="s">
        <v>86</v>
      </c>
      <c r="K12" s="233" t="s">
        <v>87</v>
      </c>
    </row>
    <row r="13" spans="1:11">
      <c r="A13" s="175" t="s">
        <v>93</v>
      </c>
      <c r="B13" s="201" t="s">
        <v>86</v>
      </c>
      <c r="C13" s="201" t="s">
        <v>87</v>
      </c>
      <c r="D13" s="202"/>
      <c r="E13" s="177" t="s">
        <v>98</v>
      </c>
      <c r="F13" s="201" t="s">
        <v>86</v>
      </c>
      <c r="G13" s="201" t="s">
        <v>87</v>
      </c>
      <c r="H13" s="201"/>
      <c r="I13" s="177" t="s">
        <v>216</v>
      </c>
      <c r="J13" s="201" t="s">
        <v>86</v>
      </c>
      <c r="K13" s="233" t="s">
        <v>87</v>
      </c>
    </row>
    <row r="14" ht="15" spans="1:11">
      <c r="A14" s="184" t="s">
        <v>217</v>
      </c>
      <c r="B14" s="188" t="s">
        <v>86</v>
      </c>
      <c r="C14" s="188" t="s">
        <v>87</v>
      </c>
      <c r="D14" s="187"/>
      <c r="E14" s="186" t="s">
        <v>218</v>
      </c>
      <c r="F14" s="188" t="s">
        <v>86</v>
      </c>
      <c r="G14" s="188" t="s">
        <v>87</v>
      </c>
      <c r="H14" s="188"/>
      <c r="I14" s="186" t="s">
        <v>219</v>
      </c>
      <c r="J14" s="188" t="s">
        <v>86</v>
      </c>
      <c r="K14" s="234" t="s">
        <v>87</v>
      </c>
    </row>
    <row r="15" ht="15" spans="1:11">
      <c r="A15" s="193"/>
      <c r="B15" s="207"/>
      <c r="C15" s="207"/>
      <c r="D15" s="194"/>
      <c r="E15" s="193"/>
      <c r="F15" s="207"/>
      <c r="G15" s="207"/>
      <c r="H15" s="207"/>
      <c r="I15" s="193"/>
      <c r="J15" s="207"/>
      <c r="K15" s="207"/>
    </row>
    <row r="16" s="166" customFormat="1" spans="1:11">
      <c r="A16" s="169" t="s">
        <v>220</v>
      </c>
      <c r="B16" s="208"/>
      <c r="C16" s="208"/>
      <c r="D16" s="208"/>
      <c r="E16" s="208"/>
      <c r="F16" s="208"/>
      <c r="G16" s="208"/>
      <c r="H16" s="208"/>
      <c r="I16" s="208"/>
      <c r="J16" s="208"/>
      <c r="K16" s="238"/>
    </row>
    <row r="17" spans="1:11">
      <c r="A17" s="181" t="s">
        <v>221</v>
      </c>
      <c r="B17" s="183"/>
      <c r="C17" s="183"/>
      <c r="D17" s="183"/>
      <c r="E17" s="183"/>
      <c r="F17" s="183"/>
      <c r="G17" s="183"/>
      <c r="H17" s="183"/>
      <c r="I17" s="183"/>
      <c r="J17" s="183"/>
      <c r="K17" s="239"/>
    </row>
    <row r="18" spans="1:11">
      <c r="A18" s="181" t="s">
        <v>222</v>
      </c>
      <c r="B18" s="183"/>
      <c r="C18" s="183"/>
      <c r="D18" s="183"/>
      <c r="E18" s="183"/>
      <c r="F18" s="183"/>
      <c r="G18" s="183"/>
      <c r="H18" s="183"/>
      <c r="I18" s="183"/>
      <c r="J18" s="183"/>
      <c r="K18" s="239"/>
    </row>
    <row r="19" spans="1:11">
      <c r="A19" s="209" t="s">
        <v>223</v>
      </c>
      <c r="B19" s="201"/>
      <c r="C19" s="201"/>
      <c r="D19" s="201"/>
      <c r="E19" s="201"/>
      <c r="F19" s="201"/>
      <c r="G19" s="201"/>
      <c r="H19" s="201"/>
      <c r="I19" s="201"/>
      <c r="J19" s="201"/>
      <c r="K19" s="233"/>
    </row>
    <row r="20" spans="1:11">
      <c r="A20" s="210" t="s">
        <v>224</v>
      </c>
      <c r="B20" s="211"/>
      <c r="C20" s="211"/>
      <c r="D20" s="211"/>
      <c r="E20" s="211"/>
      <c r="F20" s="211"/>
      <c r="G20" s="211"/>
      <c r="H20" s="211"/>
      <c r="I20" s="211"/>
      <c r="J20" s="211"/>
      <c r="K20" s="240"/>
    </row>
    <row r="21" spans="1:11">
      <c r="A21" s="210" t="s">
        <v>225</v>
      </c>
      <c r="B21" s="211"/>
      <c r="C21" s="211"/>
      <c r="D21" s="211"/>
      <c r="E21" s="211"/>
      <c r="F21" s="211"/>
      <c r="G21" s="211"/>
      <c r="H21" s="211"/>
      <c r="I21" s="211"/>
      <c r="J21" s="211"/>
      <c r="K21" s="240"/>
    </row>
    <row r="22" spans="1:11">
      <c r="A22" s="210" t="s">
        <v>226</v>
      </c>
      <c r="B22" s="211"/>
      <c r="C22" s="211"/>
      <c r="D22" s="211"/>
      <c r="E22" s="211"/>
      <c r="F22" s="211"/>
      <c r="G22" s="211"/>
      <c r="H22" s="211"/>
      <c r="I22" s="211"/>
      <c r="J22" s="211"/>
      <c r="K22" s="240"/>
    </row>
    <row r="23" spans="1:11">
      <c r="A23" s="212"/>
      <c r="B23" s="213"/>
      <c r="C23" s="213"/>
      <c r="D23" s="213"/>
      <c r="E23" s="213"/>
      <c r="F23" s="213"/>
      <c r="G23" s="213"/>
      <c r="H23" s="213"/>
      <c r="I23" s="213"/>
      <c r="J23" s="213"/>
      <c r="K23" s="241"/>
    </row>
    <row r="24" spans="1:11">
      <c r="A24" s="181" t="s">
        <v>129</v>
      </c>
      <c r="B24" s="183"/>
      <c r="C24" s="201" t="s">
        <v>67</v>
      </c>
      <c r="D24" s="201" t="s">
        <v>68</v>
      </c>
      <c r="E24" s="180"/>
      <c r="F24" s="180"/>
      <c r="G24" s="180"/>
      <c r="H24" s="180"/>
      <c r="I24" s="180"/>
      <c r="J24" s="180"/>
      <c r="K24" s="232"/>
    </row>
    <row r="25" ht="15" spans="1:11">
      <c r="A25" s="214" t="s">
        <v>227</v>
      </c>
      <c r="B25" s="215"/>
      <c r="C25" s="215"/>
      <c r="D25" s="215"/>
      <c r="E25" s="215"/>
      <c r="F25" s="215"/>
      <c r="G25" s="215"/>
      <c r="H25" s="215"/>
      <c r="I25" s="215"/>
      <c r="J25" s="215"/>
      <c r="K25" s="242"/>
    </row>
    <row r="26" ht="15" spans="1:11">
      <c r="A26" s="216"/>
      <c r="B26" s="216"/>
      <c r="C26" s="216"/>
      <c r="D26" s="216"/>
      <c r="E26" s="216"/>
      <c r="F26" s="216"/>
      <c r="G26" s="216"/>
      <c r="H26" s="216"/>
      <c r="I26" s="216"/>
      <c r="J26" s="216"/>
      <c r="K26" s="216"/>
    </row>
    <row r="27" spans="1:11">
      <c r="A27" s="217" t="s">
        <v>228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43"/>
    </row>
    <row r="28" spans="1:11">
      <c r="A28" s="219" t="s">
        <v>229</v>
      </c>
      <c r="B28" s="220"/>
      <c r="C28" s="220"/>
      <c r="D28" s="220"/>
      <c r="E28" s="220"/>
      <c r="F28" s="220"/>
      <c r="G28" s="220"/>
      <c r="H28" s="220"/>
      <c r="I28" s="220"/>
      <c r="J28" s="220"/>
      <c r="K28" s="244"/>
    </row>
    <row r="29" spans="1:11">
      <c r="A29" s="219" t="s">
        <v>230</v>
      </c>
      <c r="B29" s="220"/>
      <c r="C29" s="220"/>
      <c r="D29" s="220"/>
      <c r="E29" s="220"/>
      <c r="F29" s="220"/>
      <c r="G29" s="220"/>
      <c r="H29" s="220"/>
      <c r="I29" s="220"/>
      <c r="J29" s="220"/>
      <c r="K29" s="244"/>
    </row>
    <row r="30" spans="1:11">
      <c r="A30" s="219" t="s">
        <v>231</v>
      </c>
      <c r="B30" s="220"/>
      <c r="C30" s="220"/>
      <c r="D30" s="220"/>
      <c r="E30" s="220"/>
      <c r="F30" s="220"/>
      <c r="G30" s="220"/>
      <c r="H30" s="220"/>
      <c r="I30" s="220"/>
      <c r="J30" s="220"/>
      <c r="K30" s="244"/>
    </row>
    <row r="31" spans="1:11">
      <c r="A31" s="219"/>
      <c r="B31" s="220"/>
      <c r="C31" s="220"/>
      <c r="D31" s="220"/>
      <c r="E31" s="220"/>
      <c r="F31" s="220"/>
      <c r="G31" s="220"/>
      <c r="H31" s="220"/>
      <c r="I31" s="220"/>
      <c r="J31" s="220"/>
      <c r="K31" s="244"/>
    </row>
    <row r="32" spans="1:11">
      <c r="A32" s="219"/>
      <c r="B32" s="220"/>
      <c r="C32" s="220"/>
      <c r="D32" s="220"/>
      <c r="E32" s="220"/>
      <c r="F32" s="220"/>
      <c r="G32" s="220"/>
      <c r="H32" s="220"/>
      <c r="I32" s="220"/>
      <c r="J32" s="220"/>
      <c r="K32" s="244"/>
    </row>
    <row r="33" ht="23.1" customHeight="1" spans="1:11">
      <c r="A33" s="219"/>
      <c r="B33" s="220"/>
      <c r="C33" s="220"/>
      <c r="D33" s="220"/>
      <c r="E33" s="220"/>
      <c r="F33" s="220"/>
      <c r="G33" s="220"/>
      <c r="H33" s="220"/>
      <c r="I33" s="220"/>
      <c r="J33" s="220"/>
      <c r="K33" s="244"/>
    </row>
    <row r="34" ht="23.1" customHeight="1" spans="1:11">
      <c r="A34" s="210"/>
      <c r="B34" s="211"/>
      <c r="C34" s="211"/>
      <c r="D34" s="211"/>
      <c r="E34" s="211"/>
      <c r="F34" s="211"/>
      <c r="G34" s="211"/>
      <c r="H34" s="211"/>
      <c r="I34" s="211"/>
      <c r="J34" s="211"/>
      <c r="K34" s="240"/>
    </row>
    <row r="35" ht="23.1" customHeight="1" spans="1:11">
      <c r="A35" s="221"/>
      <c r="B35" s="211"/>
      <c r="C35" s="211"/>
      <c r="D35" s="211"/>
      <c r="E35" s="211"/>
      <c r="F35" s="211"/>
      <c r="G35" s="211"/>
      <c r="H35" s="211"/>
      <c r="I35" s="211"/>
      <c r="J35" s="211"/>
      <c r="K35" s="240"/>
    </row>
    <row r="36" ht="23.1" customHeight="1" spans="1:11">
      <c r="A36" s="222"/>
      <c r="B36" s="223"/>
      <c r="C36" s="223"/>
      <c r="D36" s="223"/>
      <c r="E36" s="223"/>
      <c r="F36" s="223"/>
      <c r="G36" s="223"/>
      <c r="H36" s="223"/>
      <c r="I36" s="223"/>
      <c r="J36" s="223"/>
      <c r="K36" s="245"/>
    </row>
    <row r="37" ht="18.75" customHeight="1" spans="1:11">
      <c r="A37" s="224" t="s">
        <v>232</v>
      </c>
      <c r="B37" s="225"/>
      <c r="C37" s="225"/>
      <c r="D37" s="225"/>
      <c r="E37" s="225"/>
      <c r="F37" s="225"/>
      <c r="G37" s="225"/>
      <c r="H37" s="225"/>
      <c r="I37" s="225"/>
      <c r="J37" s="225"/>
      <c r="K37" s="246"/>
    </row>
    <row r="38" s="167" customFormat="1" ht="18.75" customHeight="1" spans="1:11">
      <c r="A38" s="181" t="s">
        <v>233</v>
      </c>
      <c r="B38" s="183"/>
      <c r="C38" s="183"/>
      <c r="D38" s="180" t="s">
        <v>234</v>
      </c>
      <c r="E38" s="180"/>
      <c r="F38" s="226" t="s">
        <v>235</v>
      </c>
      <c r="G38" s="227"/>
      <c r="H38" s="183" t="s">
        <v>236</v>
      </c>
      <c r="I38" s="183"/>
      <c r="J38" s="183" t="s">
        <v>237</v>
      </c>
      <c r="K38" s="239"/>
    </row>
    <row r="39" ht="18.75" customHeight="1" spans="1:13">
      <c r="A39" s="181" t="s">
        <v>130</v>
      </c>
      <c r="B39" s="183" t="s">
        <v>238</v>
      </c>
      <c r="C39" s="183"/>
      <c r="D39" s="183"/>
      <c r="E39" s="183"/>
      <c r="F39" s="183"/>
      <c r="G39" s="183"/>
      <c r="H39" s="183"/>
      <c r="I39" s="183"/>
      <c r="J39" s="183"/>
      <c r="K39" s="239"/>
      <c r="M39" s="167"/>
    </row>
    <row r="40" ht="30.95" customHeight="1" spans="1:11">
      <c r="A40" s="181" t="s">
        <v>239</v>
      </c>
      <c r="B40" s="183"/>
      <c r="C40" s="183"/>
      <c r="D40" s="183"/>
      <c r="E40" s="183"/>
      <c r="F40" s="183"/>
      <c r="G40" s="183"/>
      <c r="H40" s="183"/>
      <c r="I40" s="183"/>
      <c r="J40" s="183"/>
      <c r="K40" s="239"/>
    </row>
    <row r="41" ht="18.75" customHeight="1" spans="1:11">
      <c r="A41" s="181"/>
      <c r="B41" s="183"/>
      <c r="C41" s="183"/>
      <c r="D41" s="183"/>
      <c r="E41" s="183"/>
      <c r="F41" s="183"/>
      <c r="G41" s="183"/>
      <c r="H41" s="183"/>
      <c r="I41" s="183"/>
      <c r="J41" s="183"/>
      <c r="K41" s="239"/>
    </row>
    <row r="42" ht="32.1" customHeight="1" spans="1:11">
      <c r="A42" s="184" t="s">
        <v>141</v>
      </c>
      <c r="B42" s="228" t="s">
        <v>240</v>
      </c>
      <c r="C42" s="228"/>
      <c r="D42" s="186" t="s">
        <v>241</v>
      </c>
      <c r="E42" s="187" t="s">
        <v>147</v>
      </c>
      <c r="F42" s="186" t="s">
        <v>144</v>
      </c>
      <c r="G42" s="229" t="s">
        <v>242</v>
      </c>
      <c r="H42" s="230" t="s">
        <v>145</v>
      </c>
      <c r="I42" s="230"/>
      <c r="J42" s="228" t="s">
        <v>150</v>
      </c>
      <c r="K42" s="247"/>
    </row>
    <row r="43" ht="16.5" customHeight="1"/>
    <row r="44" ht="16.5" customHeight="1"/>
    <row r="45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238125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238125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238125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238125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453390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219075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E17" sqref="E17"/>
    </sheetView>
  </sheetViews>
  <sheetFormatPr defaultColWidth="9" defaultRowHeight="26.1" customHeight="1"/>
  <cols>
    <col min="1" max="1" width="17.125" style="120" customWidth="1"/>
    <col min="2" max="7" width="9.375" style="120" customWidth="1"/>
    <col min="8" max="8" width="1.375" style="120" customWidth="1"/>
    <col min="9" max="9" width="16.5" style="120" customWidth="1"/>
    <col min="10" max="10" width="17" style="120" customWidth="1"/>
    <col min="11" max="11" width="18.5" style="120" customWidth="1"/>
    <col min="12" max="12" width="16.625" style="120" customWidth="1"/>
    <col min="13" max="13" width="14.125" style="120" customWidth="1"/>
    <col min="14" max="14" width="16.375" style="120" customWidth="1"/>
    <col min="15" max="16384" width="9" style="120"/>
  </cols>
  <sheetData>
    <row r="1" ht="30" customHeight="1" spans="1:14">
      <c r="A1" s="121" t="s">
        <v>151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</row>
    <row r="2" ht="29.1" customHeight="1" spans="1:14">
      <c r="A2" s="123" t="s">
        <v>63</v>
      </c>
      <c r="B2" s="124" t="s">
        <v>64</v>
      </c>
      <c r="C2" s="124"/>
      <c r="D2" s="125" t="s">
        <v>69</v>
      </c>
      <c r="E2" s="124" t="s">
        <v>70</v>
      </c>
      <c r="F2" s="124"/>
      <c r="G2" s="124"/>
      <c r="H2" s="126"/>
      <c r="I2" s="147" t="s">
        <v>58</v>
      </c>
      <c r="J2" s="124" t="s">
        <v>59</v>
      </c>
      <c r="K2" s="124"/>
      <c r="L2" s="124"/>
      <c r="M2" s="124"/>
      <c r="N2" s="148"/>
    </row>
    <row r="3" ht="29.1" customHeight="1" spans="1:14">
      <c r="A3" s="127" t="s">
        <v>152</v>
      </c>
      <c r="B3" s="128" t="s">
        <v>153</v>
      </c>
      <c r="C3" s="128"/>
      <c r="D3" s="128"/>
      <c r="E3" s="128"/>
      <c r="F3" s="128"/>
      <c r="G3" s="128"/>
      <c r="H3" s="129"/>
      <c r="I3" s="149" t="s">
        <v>154</v>
      </c>
      <c r="J3" s="149"/>
      <c r="K3" s="149"/>
      <c r="L3" s="149"/>
      <c r="M3" s="149"/>
      <c r="N3" s="150"/>
    </row>
    <row r="4" ht="29.1" customHeight="1" spans="1:14">
      <c r="A4" s="127"/>
      <c r="B4" s="130" t="s">
        <v>112</v>
      </c>
      <c r="C4" s="131" t="s">
        <v>113</v>
      </c>
      <c r="D4" s="131" t="s">
        <v>114</v>
      </c>
      <c r="E4" s="131" t="s">
        <v>115</v>
      </c>
      <c r="F4" s="131" t="s">
        <v>116</v>
      </c>
      <c r="G4" s="131" t="s">
        <v>117</v>
      </c>
      <c r="H4" s="129"/>
      <c r="I4" s="130" t="s">
        <v>112</v>
      </c>
      <c r="J4" s="131" t="s">
        <v>113</v>
      </c>
      <c r="K4" s="131" t="s">
        <v>114</v>
      </c>
      <c r="L4" s="131" t="s">
        <v>115</v>
      </c>
      <c r="M4" s="131" t="s">
        <v>116</v>
      </c>
      <c r="N4" s="131" t="s">
        <v>117</v>
      </c>
    </row>
    <row r="5" ht="29.1" customHeight="1" spans="1:14">
      <c r="A5" s="127"/>
      <c r="B5" s="130" t="s">
        <v>156</v>
      </c>
      <c r="C5" s="131" t="s">
        <v>157</v>
      </c>
      <c r="D5" s="131" t="s">
        <v>158</v>
      </c>
      <c r="E5" s="131" t="s">
        <v>159</v>
      </c>
      <c r="F5" s="131" t="s">
        <v>160</v>
      </c>
      <c r="G5" s="131" t="s">
        <v>161</v>
      </c>
      <c r="H5" s="129"/>
      <c r="I5" s="151" t="s">
        <v>121</v>
      </c>
      <c r="J5" s="151" t="s">
        <v>121</v>
      </c>
      <c r="K5" s="151" t="s">
        <v>122</v>
      </c>
      <c r="L5" s="151" t="s">
        <v>122</v>
      </c>
      <c r="M5" s="151" t="s">
        <v>124</v>
      </c>
      <c r="N5" s="152" t="s">
        <v>124</v>
      </c>
    </row>
    <row r="6" ht="29.1" customHeight="1" spans="1:14">
      <c r="A6" s="132" t="s">
        <v>163</v>
      </c>
      <c r="B6" s="133">
        <f>C6-1.9</f>
        <v>84.2</v>
      </c>
      <c r="C6" s="133">
        <f>D6-1.9</f>
        <v>86.1</v>
      </c>
      <c r="D6" s="134">
        <v>88</v>
      </c>
      <c r="E6" s="133">
        <f t="shared" ref="E6:G6" si="0">D6+1.9</f>
        <v>89.9</v>
      </c>
      <c r="F6" s="133">
        <f t="shared" si="0"/>
        <v>91.8</v>
      </c>
      <c r="G6" s="133">
        <f t="shared" si="0"/>
        <v>93.7</v>
      </c>
      <c r="H6" s="129"/>
      <c r="I6" s="153" t="s">
        <v>243</v>
      </c>
      <c r="J6" s="153" t="s">
        <v>244</v>
      </c>
      <c r="K6" s="153" t="s">
        <v>245</v>
      </c>
      <c r="L6" s="153" t="s">
        <v>246</v>
      </c>
      <c r="M6" s="153" t="s">
        <v>247</v>
      </c>
      <c r="N6" s="154" t="s">
        <v>248</v>
      </c>
    </row>
    <row r="7" ht="29.1" customHeight="1" spans="1:14">
      <c r="A7" s="132" t="s">
        <v>166</v>
      </c>
      <c r="B7" s="133">
        <f>C7-4</f>
        <v>66</v>
      </c>
      <c r="C7" s="133">
        <f>D7-4</f>
        <v>70</v>
      </c>
      <c r="D7" s="135" t="s">
        <v>167</v>
      </c>
      <c r="E7" s="133">
        <f>D7+4</f>
        <v>78</v>
      </c>
      <c r="F7" s="133">
        <f>E7+5</f>
        <v>83</v>
      </c>
      <c r="G7" s="133">
        <f>F7+6</f>
        <v>89</v>
      </c>
      <c r="H7" s="129"/>
      <c r="I7" s="155" t="s">
        <v>249</v>
      </c>
      <c r="J7" s="155" t="s">
        <v>250</v>
      </c>
      <c r="K7" s="155" t="s">
        <v>249</v>
      </c>
      <c r="L7" s="155" t="s">
        <v>249</v>
      </c>
      <c r="M7" s="155" t="s">
        <v>251</v>
      </c>
      <c r="N7" s="156" t="s">
        <v>246</v>
      </c>
    </row>
    <row r="8" ht="29.1" customHeight="1" spans="1:14">
      <c r="A8" s="132" t="s">
        <v>169</v>
      </c>
      <c r="B8" s="133">
        <f>C8-3.6</f>
        <v>90.8</v>
      </c>
      <c r="C8" s="133">
        <f>D8-3.6</f>
        <v>94.4</v>
      </c>
      <c r="D8" s="135" t="s">
        <v>170</v>
      </c>
      <c r="E8" s="133">
        <f>D8+4</f>
        <v>102</v>
      </c>
      <c r="F8" s="133">
        <f>E8+4</f>
        <v>106</v>
      </c>
      <c r="G8" s="133">
        <f>F8+4</f>
        <v>110</v>
      </c>
      <c r="H8" s="129"/>
      <c r="I8" s="155" t="s">
        <v>252</v>
      </c>
      <c r="J8" s="153" t="s">
        <v>253</v>
      </c>
      <c r="K8" s="153" t="s">
        <v>254</v>
      </c>
      <c r="L8" s="153" t="s">
        <v>255</v>
      </c>
      <c r="M8" s="153" t="s">
        <v>250</v>
      </c>
      <c r="N8" s="157" t="s">
        <v>256</v>
      </c>
    </row>
    <row r="9" ht="29.1" customHeight="1" spans="1:14">
      <c r="A9" s="132" t="s">
        <v>172</v>
      </c>
      <c r="B9" s="136">
        <f>C9-2.3/2</f>
        <v>26.7</v>
      </c>
      <c r="C9" s="136">
        <f>D9-2.3/2</f>
        <v>27.85</v>
      </c>
      <c r="D9" s="137">
        <v>29</v>
      </c>
      <c r="E9" s="136">
        <f t="shared" ref="E9:G9" si="1">D9+2.6/2</f>
        <v>30.3</v>
      </c>
      <c r="F9" s="136">
        <f t="shared" si="1"/>
        <v>31.6</v>
      </c>
      <c r="G9" s="136">
        <f t="shared" si="1"/>
        <v>32.9</v>
      </c>
      <c r="H9" s="129"/>
      <c r="I9" s="153" t="s">
        <v>257</v>
      </c>
      <c r="J9" s="155" t="s">
        <v>246</v>
      </c>
      <c r="K9" s="155" t="s">
        <v>258</v>
      </c>
      <c r="L9" s="155" t="s">
        <v>246</v>
      </c>
      <c r="M9" s="155" t="s">
        <v>259</v>
      </c>
      <c r="N9" s="158" t="s">
        <v>246</v>
      </c>
    </row>
    <row r="10" ht="29.1" customHeight="1" spans="1:14">
      <c r="A10" s="132" t="s">
        <v>173</v>
      </c>
      <c r="B10" s="133">
        <f>C10-0.5</f>
        <v>17.5</v>
      </c>
      <c r="C10" s="133">
        <f>D10-0.5</f>
        <v>18</v>
      </c>
      <c r="D10" s="134">
        <v>18.5</v>
      </c>
      <c r="E10" s="133">
        <f>D10+0.5</f>
        <v>19</v>
      </c>
      <c r="F10" s="133">
        <f>E10+0.5</f>
        <v>19.5</v>
      </c>
      <c r="G10" s="133">
        <f>F10+0.7</f>
        <v>20.2</v>
      </c>
      <c r="H10" s="129"/>
      <c r="I10" s="155" t="s">
        <v>260</v>
      </c>
      <c r="J10" s="155" t="s">
        <v>246</v>
      </c>
      <c r="K10" s="155" t="s">
        <v>246</v>
      </c>
      <c r="L10" s="155" t="s">
        <v>261</v>
      </c>
      <c r="M10" s="155" t="s">
        <v>248</v>
      </c>
      <c r="N10" s="158" t="s">
        <v>262</v>
      </c>
    </row>
    <row r="11" ht="29.1" customHeight="1" spans="1:14">
      <c r="A11" s="132" t="s">
        <v>175</v>
      </c>
      <c r="B11" s="133">
        <f>C11-0.7</f>
        <v>25.7</v>
      </c>
      <c r="C11" s="133">
        <f>D11-0.6</f>
        <v>26.4</v>
      </c>
      <c r="D11" s="134">
        <v>27</v>
      </c>
      <c r="E11" s="133">
        <f>D11+0.6</f>
        <v>27.6</v>
      </c>
      <c r="F11" s="133">
        <f>E11+0.7</f>
        <v>28.3</v>
      </c>
      <c r="G11" s="133">
        <f>F11+0.6</f>
        <v>28.9</v>
      </c>
      <c r="H11" s="129"/>
      <c r="I11" s="155" t="s">
        <v>263</v>
      </c>
      <c r="J11" s="155" t="s">
        <v>264</v>
      </c>
      <c r="K11" s="155" t="s">
        <v>265</v>
      </c>
      <c r="L11" s="159" t="s">
        <v>266</v>
      </c>
      <c r="M11" s="155" t="s">
        <v>267</v>
      </c>
      <c r="N11" s="158" t="s">
        <v>268</v>
      </c>
    </row>
    <row r="12" ht="29.1" customHeight="1" spans="1:14">
      <c r="A12" s="132" t="s">
        <v>178</v>
      </c>
      <c r="B12" s="133">
        <f>C12-0.9</f>
        <v>35.7</v>
      </c>
      <c r="C12" s="133">
        <f>D12-0.9</f>
        <v>36.6</v>
      </c>
      <c r="D12" s="138">
        <v>37.5</v>
      </c>
      <c r="E12" s="133">
        <f t="shared" ref="E12:G12" si="2">D12+1.1</f>
        <v>38.6</v>
      </c>
      <c r="F12" s="133">
        <f t="shared" si="2"/>
        <v>39.7</v>
      </c>
      <c r="G12" s="133">
        <f t="shared" si="2"/>
        <v>40.8</v>
      </c>
      <c r="H12" s="129"/>
      <c r="I12" s="155" t="s">
        <v>269</v>
      </c>
      <c r="J12" s="155" t="s">
        <v>270</v>
      </c>
      <c r="K12" s="155" t="s">
        <v>267</v>
      </c>
      <c r="L12" s="155" t="s">
        <v>270</v>
      </c>
      <c r="M12" s="155" t="s">
        <v>271</v>
      </c>
      <c r="N12" s="158" t="s">
        <v>272</v>
      </c>
    </row>
    <row r="13" ht="29.1" customHeight="1" spans="1:14">
      <c r="A13" s="139"/>
      <c r="B13" s="140"/>
      <c r="C13" s="141"/>
      <c r="D13" s="248"/>
      <c r="E13" s="142"/>
      <c r="F13" s="142"/>
      <c r="G13" s="143"/>
      <c r="H13" s="144"/>
      <c r="I13" s="160"/>
      <c r="J13" s="161"/>
      <c r="K13" s="162"/>
      <c r="L13" s="161"/>
      <c r="M13" s="161"/>
      <c r="N13" s="163"/>
    </row>
    <row r="14" ht="15" spans="1:14">
      <c r="A14" s="145" t="s">
        <v>130</v>
      </c>
      <c r="D14" s="146"/>
      <c r="E14" s="146"/>
      <c r="F14" s="146"/>
      <c r="G14" s="146"/>
      <c r="H14" s="146"/>
      <c r="I14" s="146"/>
      <c r="J14" s="146"/>
      <c r="K14" s="146"/>
      <c r="L14" s="146"/>
      <c r="M14" s="146"/>
      <c r="N14" s="146"/>
    </row>
    <row r="15" ht="14.25" spans="1:14">
      <c r="A15" s="120" t="s">
        <v>181</v>
      </c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</row>
    <row r="16" ht="14.25" spans="1:14">
      <c r="A16" s="146"/>
      <c r="B16" s="146"/>
      <c r="C16" s="146"/>
      <c r="D16" s="146"/>
      <c r="E16" s="146"/>
      <c r="F16" s="146"/>
      <c r="G16" s="146"/>
      <c r="H16" s="146"/>
      <c r="I16" s="145" t="s">
        <v>273</v>
      </c>
      <c r="J16" s="164"/>
      <c r="K16" s="145" t="s">
        <v>183</v>
      </c>
      <c r="L16" s="145"/>
      <c r="M16" s="145" t="s">
        <v>274</v>
      </c>
      <c r="N16" s="120" t="s">
        <v>150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3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opLeftCell="A16" workbookViewId="0">
      <selection activeCell="A40" sqref="A40:K40"/>
    </sheetView>
  </sheetViews>
  <sheetFormatPr defaultColWidth="10.125" defaultRowHeight="14.25"/>
  <cols>
    <col min="1" max="1" width="11.2" style="165" customWidth="1"/>
    <col min="2" max="2" width="11.125" style="165" customWidth="1"/>
    <col min="3" max="3" width="9.125" style="165" customWidth="1"/>
    <col min="4" max="4" width="9.5" style="165" customWidth="1"/>
    <col min="5" max="5" width="10.8" style="165" customWidth="1"/>
    <col min="6" max="6" width="10.375" style="165" customWidth="1"/>
    <col min="7" max="7" width="9.5" style="165" customWidth="1"/>
    <col min="8" max="8" width="9.125" style="165" customWidth="1"/>
    <col min="9" max="9" width="8.125" style="165" customWidth="1"/>
    <col min="10" max="10" width="10.5" style="165" customWidth="1"/>
    <col min="11" max="11" width="12.125" style="165" customWidth="1"/>
    <col min="12" max="16384" width="10.125" style="165"/>
  </cols>
  <sheetData>
    <row r="1" s="165" customFormat="1" ht="26.25" spans="1:11">
      <c r="A1" s="168" t="s">
        <v>185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</row>
    <row r="2" s="165" customFormat="1" spans="1:11">
      <c r="A2" s="169" t="s">
        <v>54</v>
      </c>
      <c r="B2" s="170" t="s">
        <v>55</v>
      </c>
      <c r="C2" s="170"/>
      <c r="D2" s="171" t="s">
        <v>63</v>
      </c>
      <c r="E2" s="172" t="s">
        <v>64</v>
      </c>
      <c r="F2" s="173" t="s">
        <v>186</v>
      </c>
      <c r="G2" s="174" t="s">
        <v>70</v>
      </c>
      <c r="H2" s="174"/>
      <c r="I2" s="208" t="s">
        <v>58</v>
      </c>
      <c r="J2" s="174" t="s">
        <v>59</v>
      </c>
      <c r="K2" s="231"/>
    </row>
    <row r="3" s="165" customFormat="1" spans="1:11">
      <c r="A3" s="175" t="s">
        <v>76</v>
      </c>
      <c r="B3" s="176">
        <v>10256</v>
      </c>
      <c r="C3" s="176"/>
      <c r="D3" s="177" t="s">
        <v>187</v>
      </c>
      <c r="E3" s="178" t="s">
        <v>275</v>
      </c>
      <c r="F3" s="179"/>
      <c r="G3" s="179"/>
      <c r="H3" s="180" t="s">
        <v>189</v>
      </c>
      <c r="I3" s="180"/>
      <c r="J3" s="180"/>
      <c r="K3" s="232"/>
    </row>
    <row r="4" s="165" customFormat="1" spans="1:11">
      <c r="A4" s="181" t="s">
        <v>73</v>
      </c>
      <c r="B4" s="182">
        <v>3</v>
      </c>
      <c r="C4" s="182">
        <v>6</v>
      </c>
      <c r="D4" s="183" t="s">
        <v>190</v>
      </c>
      <c r="E4" s="179"/>
      <c r="F4" s="179"/>
      <c r="G4" s="179"/>
      <c r="H4" s="183" t="s">
        <v>191</v>
      </c>
      <c r="I4" s="183"/>
      <c r="J4" s="201" t="s">
        <v>67</v>
      </c>
      <c r="K4" s="233" t="s">
        <v>68</v>
      </c>
    </row>
    <row r="5" s="165" customFormat="1" spans="1:11">
      <c r="A5" s="181" t="s">
        <v>192</v>
      </c>
      <c r="B5" s="176">
        <v>2</v>
      </c>
      <c r="C5" s="176"/>
      <c r="D5" s="177" t="s">
        <v>193</v>
      </c>
      <c r="E5" s="177" t="s">
        <v>194</v>
      </c>
      <c r="F5" s="177" t="s">
        <v>195</v>
      </c>
      <c r="G5" s="177" t="s">
        <v>196</v>
      </c>
      <c r="H5" s="183" t="s">
        <v>197</v>
      </c>
      <c r="I5" s="183"/>
      <c r="J5" s="201" t="s">
        <v>67</v>
      </c>
      <c r="K5" s="233" t="s">
        <v>68</v>
      </c>
    </row>
    <row r="6" s="165" customFormat="1" ht="15" spans="1:11">
      <c r="A6" s="184" t="s">
        <v>198</v>
      </c>
      <c r="B6" s="185">
        <v>150</v>
      </c>
      <c r="C6" s="185"/>
      <c r="D6" s="186" t="s">
        <v>199</v>
      </c>
      <c r="E6" s="187"/>
      <c r="F6" s="188">
        <v>5400</v>
      </c>
      <c r="G6" s="186"/>
      <c r="H6" s="189" t="s">
        <v>200</v>
      </c>
      <c r="I6" s="189"/>
      <c r="J6" s="188" t="s">
        <v>67</v>
      </c>
      <c r="K6" s="234" t="s">
        <v>68</v>
      </c>
    </row>
    <row r="7" s="165" customFormat="1" ht="15" spans="1:11">
      <c r="A7" s="190" t="s">
        <v>79</v>
      </c>
      <c r="B7" s="191" t="s">
        <v>276</v>
      </c>
      <c r="C7" s="192"/>
      <c r="D7" s="193"/>
      <c r="E7" s="194"/>
      <c r="F7" s="195"/>
      <c r="G7" s="193"/>
      <c r="H7" s="195"/>
      <c r="I7" s="194"/>
      <c r="J7" s="194"/>
      <c r="K7" s="194"/>
    </row>
    <row r="8" s="165" customFormat="1" spans="1:11">
      <c r="A8" s="196" t="s">
        <v>201</v>
      </c>
      <c r="B8" s="197" t="s">
        <v>202</v>
      </c>
      <c r="C8" s="198" t="s">
        <v>203</v>
      </c>
      <c r="D8" s="173" t="s">
        <v>204</v>
      </c>
      <c r="E8" s="173" t="s">
        <v>205</v>
      </c>
      <c r="F8" s="173" t="s">
        <v>206</v>
      </c>
      <c r="G8" s="199"/>
      <c r="H8" s="200"/>
      <c r="I8" s="200"/>
      <c r="J8" s="200"/>
      <c r="K8" s="235"/>
    </row>
    <row r="9" s="165" customFormat="1" spans="1:11">
      <c r="A9" s="181" t="s">
        <v>207</v>
      </c>
      <c r="B9" s="183"/>
      <c r="C9" s="201" t="s">
        <v>67</v>
      </c>
      <c r="D9" s="201" t="s">
        <v>68</v>
      </c>
      <c r="E9" s="177" t="s">
        <v>208</v>
      </c>
      <c r="F9" s="202" t="s">
        <v>209</v>
      </c>
      <c r="G9" s="203"/>
      <c r="H9" s="204"/>
      <c r="I9" s="204"/>
      <c r="J9" s="204"/>
      <c r="K9" s="236"/>
    </row>
    <row r="10" s="165" customFormat="1" spans="1:11">
      <c r="A10" s="181" t="s">
        <v>210</v>
      </c>
      <c r="B10" s="183"/>
      <c r="C10" s="201" t="s">
        <v>67</v>
      </c>
      <c r="D10" s="201" t="s">
        <v>68</v>
      </c>
      <c r="E10" s="177" t="s">
        <v>211</v>
      </c>
      <c r="F10" s="202" t="s">
        <v>212</v>
      </c>
      <c r="G10" s="203" t="s">
        <v>213</v>
      </c>
      <c r="H10" s="204"/>
      <c r="I10" s="204"/>
      <c r="J10" s="204"/>
      <c r="K10" s="236"/>
    </row>
    <row r="11" s="165" customFormat="1" spans="1:11">
      <c r="A11" s="205" t="s">
        <v>214</v>
      </c>
      <c r="B11" s="206"/>
      <c r="C11" s="206"/>
      <c r="D11" s="206"/>
      <c r="E11" s="206"/>
      <c r="F11" s="206"/>
      <c r="G11" s="206"/>
      <c r="H11" s="206"/>
      <c r="I11" s="206"/>
      <c r="J11" s="206"/>
      <c r="K11" s="237"/>
    </row>
    <row r="12" s="165" customFormat="1" spans="1:11">
      <c r="A12" s="175" t="s">
        <v>90</v>
      </c>
      <c r="B12" s="201" t="s">
        <v>86</v>
      </c>
      <c r="C12" s="201" t="s">
        <v>87</v>
      </c>
      <c r="D12" s="202"/>
      <c r="E12" s="177" t="s">
        <v>88</v>
      </c>
      <c r="F12" s="201" t="s">
        <v>86</v>
      </c>
      <c r="G12" s="201" t="s">
        <v>87</v>
      </c>
      <c r="H12" s="201"/>
      <c r="I12" s="177" t="s">
        <v>215</v>
      </c>
      <c r="J12" s="201" t="s">
        <v>86</v>
      </c>
      <c r="K12" s="233" t="s">
        <v>87</v>
      </c>
    </row>
    <row r="13" s="165" customFormat="1" spans="1:11">
      <c r="A13" s="175" t="s">
        <v>93</v>
      </c>
      <c r="B13" s="201" t="s">
        <v>86</v>
      </c>
      <c r="C13" s="201" t="s">
        <v>87</v>
      </c>
      <c r="D13" s="202"/>
      <c r="E13" s="177" t="s">
        <v>98</v>
      </c>
      <c r="F13" s="201" t="s">
        <v>86</v>
      </c>
      <c r="G13" s="201" t="s">
        <v>87</v>
      </c>
      <c r="H13" s="201"/>
      <c r="I13" s="177" t="s">
        <v>216</v>
      </c>
      <c r="J13" s="201" t="s">
        <v>86</v>
      </c>
      <c r="K13" s="233" t="s">
        <v>87</v>
      </c>
    </row>
    <row r="14" s="165" customFormat="1" ht="15" spans="1:11">
      <c r="A14" s="184" t="s">
        <v>217</v>
      </c>
      <c r="B14" s="188" t="s">
        <v>86</v>
      </c>
      <c r="C14" s="188" t="s">
        <v>87</v>
      </c>
      <c r="D14" s="187"/>
      <c r="E14" s="186" t="s">
        <v>218</v>
      </c>
      <c r="F14" s="188" t="s">
        <v>86</v>
      </c>
      <c r="G14" s="188" t="s">
        <v>87</v>
      </c>
      <c r="H14" s="188"/>
      <c r="I14" s="186" t="s">
        <v>219</v>
      </c>
      <c r="J14" s="188" t="s">
        <v>86</v>
      </c>
      <c r="K14" s="234" t="s">
        <v>87</v>
      </c>
    </row>
    <row r="15" s="165" customFormat="1" ht="15" spans="1:11">
      <c r="A15" s="193"/>
      <c r="B15" s="207"/>
      <c r="C15" s="207"/>
      <c r="D15" s="194"/>
      <c r="E15" s="193"/>
      <c r="F15" s="207"/>
      <c r="G15" s="207"/>
      <c r="H15" s="207"/>
      <c r="I15" s="193"/>
      <c r="J15" s="207"/>
      <c r="K15" s="207"/>
    </row>
    <row r="16" s="166" customFormat="1" spans="1:11">
      <c r="A16" s="169" t="s">
        <v>220</v>
      </c>
      <c r="B16" s="208"/>
      <c r="C16" s="208"/>
      <c r="D16" s="208"/>
      <c r="E16" s="208"/>
      <c r="F16" s="208"/>
      <c r="G16" s="208"/>
      <c r="H16" s="208"/>
      <c r="I16" s="208"/>
      <c r="J16" s="208"/>
      <c r="K16" s="238"/>
    </row>
    <row r="17" s="165" customFormat="1" spans="1:11">
      <c r="A17" s="181" t="s">
        <v>221</v>
      </c>
      <c r="B17" s="183"/>
      <c r="C17" s="183"/>
      <c r="D17" s="183"/>
      <c r="E17" s="183"/>
      <c r="F17" s="183"/>
      <c r="G17" s="183"/>
      <c r="H17" s="183"/>
      <c r="I17" s="183"/>
      <c r="J17" s="183"/>
      <c r="K17" s="239"/>
    </row>
    <row r="18" s="165" customFormat="1" spans="1:11">
      <c r="A18" s="181" t="s">
        <v>222</v>
      </c>
      <c r="B18" s="183"/>
      <c r="C18" s="183"/>
      <c r="D18" s="183"/>
      <c r="E18" s="183"/>
      <c r="F18" s="183"/>
      <c r="G18" s="183"/>
      <c r="H18" s="183"/>
      <c r="I18" s="183"/>
      <c r="J18" s="183"/>
      <c r="K18" s="239"/>
    </row>
    <row r="19" s="165" customFormat="1" spans="1:11">
      <c r="A19" s="209" t="s">
        <v>277</v>
      </c>
      <c r="B19" s="201"/>
      <c r="C19" s="201"/>
      <c r="D19" s="201"/>
      <c r="E19" s="201"/>
      <c r="F19" s="201"/>
      <c r="G19" s="201"/>
      <c r="H19" s="201"/>
      <c r="I19" s="201"/>
      <c r="J19" s="201"/>
      <c r="K19" s="233"/>
    </row>
    <row r="20" s="165" customFormat="1" spans="1:11">
      <c r="A20" s="210" t="s">
        <v>278</v>
      </c>
      <c r="B20" s="211"/>
      <c r="C20" s="211"/>
      <c r="D20" s="211"/>
      <c r="E20" s="211"/>
      <c r="F20" s="211"/>
      <c r="G20" s="211"/>
      <c r="H20" s="211"/>
      <c r="I20" s="211"/>
      <c r="J20" s="211"/>
      <c r="K20" s="240"/>
    </row>
    <row r="21" s="165" customFormat="1" spans="1:11">
      <c r="A21" s="210" t="s">
        <v>279</v>
      </c>
      <c r="B21" s="211"/>
      <c r="C21" s="211"/>
      <c r="D21" s="211"/>
      <c r="E21" s="211"/>
      <c r="F21" s="211"/>
      <c r="G21" s="211"/>
      <c r="H21" s="211"/>
      <c r="I21" s="211"/>
      <c r="J21" s="211"/>
      <c r="K21" s="240"/>
    </row>
    <row r="22" s="165" customFormat="1" spans="1:11">
      <c r="A22" s="210" t="s">
        <v>226</v>
      </c>
      <c r="B22" s="211"/>
      <c r="C22" s="211"/>
      <c r="D22" s="211"/>
      <c r="E22" s="211"/>
      <c r="F22" s="211"/>
      <c r="G22" s="211"/>
      <c r="H22" s="211"/>
      <c r="I22" s="211"/>
      <c r="J22" s="211"/>
      <c r="K22" s="240"/>
    </row>
    <row r="23" s="165" customFormat="1" spans="1:11">
      <c r="A23" s="212"/>
      <c r="B23" s="213"/>
      <c r="C23" s="213"/>
      <c r="D23" s="213"/>
      <c r="E23" s="213"/>
      <c r="F23" s="213"/>
      <c r="G23" s="213"/>
      <c r="H23" s="213"/>
      <c r="I23" s="213"/>
      <c r="J23" s="213"/>
      <c r="K23" s="241"/>
    </row>
    <row r="24" s="165" customFormat="1" spans="1:11">
      <c r="A24" s="181" t="s">
        <v>129</v>
      </c>
      <c r="B24" s="183"/>
      <c r="C24" s="201" t="s">
        <v>67</v>
      </c>
      <c r="D24" s="201" t="s">
        <v>68</v>
      </c>
      <c r="E24" s="180"/>
      <c r="F24" s="180"/>
      <c r="G24" s="180"/>
      <c r="H24" s="180"/>
      <c r="I24" s="180"/>
      <c r="J24" s="180"/>
      <c r="K24" s="232"/>
    </row>
    <row r="25" s="165" customFormat="1" ht="15" spans="1:11">
      <c r="A25" s="214" t="s">
        <v>227</v>
      </c>
      <c r="B25" s="215"/>
      <c r="C25" s="215"/>
      <c r="D25" s="215"/>
      <c r="E25" s="215"/>
      <c r="F25" s="215"/>
      <c r="G25" s="215"/>
      <c r="H25" s="215"/>
      <c r="I25" s="215"/>
      <c r="J25" s="215"/>
      <c r="K25" s="242"/>
    </row>
    <row r="26" s="165" customFormat="1" ht="15" spans="1:11">
      <c r="A26" s="216"/>
      <c r="B26" s="216"/>
      <c r="C26" s="216"/>
      <c r="D26" s="216"/>
      <c r="E26" s="216"/>
      <c r="F26" s="216"/>
      <c r="G26" s="216"/>
      <c r="H26" s="216"/>
      <c r="I26" s="216"/>
      <c r="J26" s="216"/>
      <c r="K26" s="216"/>
    </row>
    <row r="27" s="165" customFormat="1" spans="1:11">
      <c r="A27" s="217" t="s">
        <v>228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43"/>
    </row>
    <row r="28" s="165" customFormat="1" spans="1:11">
      <c r="A28" s="219" t="s">
        <v>280</v>
      </c>
      <c r="B28" s="220"/>
      <c r="C28" s="220"/>
      <c r="D28" s="220"/>
      <c r="E28" s="220"/>
      <c r="F28" s="220"/>
      <c r="G28" s="220"/>
      <c r="H28" s="220"/>
      <c r="I28" s="220"/>
      <c r="J28" s="220"/>
      <c r="K28" s="244"/>
    </row>
    <row r="29" s="165" customFormat="1" spans="1:11">
      <c r="A29" s="219" t="s">
        <v>281</v>
      </c>
      <c r="B29" s="220"/>
      <c r="C29" s="220"/>
      <c r="D29" s="220"/>
      <c r="E29" s="220"/>
      <c r="F29" s="220"/>
      <c r="G29" s="220"/>
      <c r="H29" s="220"/>
      <c r="I29" s="220"/>
      <c r="J29" s="220"/>
      <c r="K29" s="244"/>
    </row>
    <row r="30" s="165" customFormat="1" spans="1:11">
      <c r="A30" s="219"/>
      <c r="B30" s="220"/>
      <c r="C30" s="220"/>
      <c r="D30" s="220"/>
      <c r="E30" s="220"/>
      <c r="F30" s="220"/>
      <c r="G30" s="220"/>
      <c r="H30" s="220"/>
      <c r="I30" s="220"/>
      <c r="J30" s="220"/>
      <c r="K30" s="244"/>
    </row>
    <row r="31" s="165" customFormat="1" spans="1:11">
      <c r="A31" s="219"/>
      <c r="B31" s="220"/>
      <c r="C31" s="220"/>
      <c r="D31" s="220"/>
      <c r="E31" s="220"/>
      <c r="F31" s="220"/>
      <c r="G31" s="220"/>
      <c r="H31" s="220"/>
      <c r="I31" s="220"/>
      <c r="J31" s="220"/>
      <c r="K31" s="244"/>
    </row>
    <row r="32" s="165" customFormat="1" spans="1:11">
      <c r="A32" s="219"/>
      <c r="B32" s="220"/>
      <c r="C32" s="220"/>
      <c r="D32" s="220"/>
      <c r="E32" s="220"/>
      <c r="F32" s="220"/>
      <c r="G32" s="220"/>
      <c r="H32" s="220"/>
      <c r="I32" s="220"/>
      <c r="J32" s="220"/>
      <c r="K32" s="244"/>
    </row>
    <row r="33" s="165" customFormat="1" ht="23.1" customHeight="1" spans="1:11">
      <c r="A33" s="219"/>
      <c r="B33" s="220"/>
      <c r="C33" s="220"/>
      <c r="D33" s="220"/>
      <c r="E33" s="220"/>
      <c r="F33" s="220"/>
      <c r="G33" s="220"/>
      <c r="H33" s="220"/>
      <c r="I33" s="220"/>
      <c r="J33" s="220"/>
      <c r="K33" s="244"/>
    </row>
    <row r="34" s="165" customFormat="1" ht="23.1" customHeight="1" spans="1:11">
      <c r="A34" s="210"/>
      <c r="B34" s="211"/>
      <c r="C34" s="211"/>
      <c r="D34" s="211"/>
      <c r="E34" s="211"/>
      <c r="F34" s="211"/>
      <c r="G34" s="211"/>
      <c r="H34" s="211"/>
      <c r="I34" s="211"/>
      <c r="J34" s="211"/>
      <c r="K34" s="240"/>
    </row>
    <row r="35" s="165" customFormat="1" ht="23.1" customHeight="1" spans="1:11">
      <c r="A35" s="221"/>
      <c r="B35" s="211"/>
      <c r="C35" s="211"/>
      <c r="D35" s="211"/>
      <c r="E35" s="211"/>
      <c r="F35" s="211"/>
      <c r="G35" s="211"/>
      <c r="H35" s="211"/>
      <c r="I35" s="211"/>
      <c r="J35" s="211"/>
      <c r="K35" s="240"/>
    </row>
    <row r="36" s="165" customFormat="1" ht="23.1" customHeight="1" spans="1:11">
      <c r="A36" s="222"/>
      <c r="B36" s="223"/>
      <c r="C36" s="223"/>
      <c r="D36" s="223"/>
      <c r="E36" s="223"/>
      <c r="F36" s="223"/>
      <c r="G36" s="223"/>
      <c r="H36" s="223"/>
      <c r="I36" s="223"/>
      <c r="J36" s="223"/>
      <c r="K36" s="245"/>
    </row>
    <row r="37" s="165" customFormat="1" ht="18.75" customHeight="1" spans="1:11">
      <c r="A37" s="224" t="s">
        <v>232</v>
      </c>
      <c r="B37" s="225"/>
      <c r="C37" s="225"/>
      <c r="D37" s="225"/>
      <c r="E37" s="225"/>
      <c r="F37" s="225"/>
      <c r="G37" s="225"/>
      <c r="H37" s="225"/>
      <c r="I37" s="225"/>
      <c r="J37" s="225"/>
      <c r="K37" s="246"/>
    </row>
    <row r="38" s="167" customFormat="1" ht="18.75" customHeight="1" spans="1:11">
      <c r="A38" s="181" t="s">
        <v>233</v>
      </c>
      <c r="B38" s="183"/>
      <c r="C38" s="183"/>
      <c r="D38" s="180" t="s">
        <v>234</v>
      </c>
      <c r="E38" s="180"/>
      <c r="F38" s="226" t="s">
        <v>235</v>
      </c>
      <c r="G38" s="227"/>
      <c r="H38" s="183" t="s">
        <v>236</v>
      </c>
      <c r="I38" s="183"/>
      <c r="J38" s="183" t="s">
        <v>237</v>
      </c>
      <c r="K38" s="239"/>
    </row>
    <row r="39" s="165" customFormat="1" ht="18.75" customHeight="1" spans="1:13">
      <c r="A39" s="181" t="s">
        <v>130</v>
      </c>
      <c r="B39" s="183" t="s">
        <v>238</v>
      </c>
      <c r="C39" s="183"/>
      <c r="D39" s="183"/>
      <c r="E39" s="183"/>
      <c r="F39" s="183"/>
      <c r="G39" s="183"/>
      <c r="H39" s="183"/>
      <c r="I39" s="183"/>
      <c r="J39" s="183"/>
      <c r="K39" s="239"/>
      <c r="M39" s="167"/>
    </row>
    <row r="40" s="165" customFormat="1" ht="30.95" customHeight="1" spans="1:11">
      <c r="A40" s="181" t="s">
        <v>282</v>
      </c>
      <c r="B40" s="183"/>
      <c r="C40" s="183"/>
      <c r="D40" s="183"/>
      <c r="E40" s="183"/>
      <c r="F40" s="183"/>
      <c r="G40" s="183"/>
      <c r="H40" s="183"/>
      <c r="I40" s="183"/>
      <c r="J40" s="183"/>
      <c r="K40" s="239"/>
    </row>
    <row r="41" s="165" customFormat="1" ht="18.75" customHeight="1" spans="1:11">
      <c r="A41" s="181"/>
      <c r="B41" s="183"/>
      <c r="C41" s="183"/>
      <c r="D41" s="183"/>
      <c r="E41" s="183"/>
      <c r="F41" s="183"/>
      <c r="G41" s="183"/>
      <c r="H41" s="183"/>
      <c r="I41" s="183"/>
      <c r="J41" s="183"/>
      <c r="K41" s="239"/>
    </row>
    <row r="42" s="165" customFormat="1" ht="32.1" customHeight="1" spans="1:11">
      <c r="A42" s="184" t="s">
        <v>141</v>
      </c>
      <c r="B42" s="228" t="s">
        <v>240</v>
      </c>
      <c r="C42" s="228"/>
      <c r="D42" s="186" t="s">
        <v>241</v>
      </c>
      <c r="E42" s="187" t="s">
        <v>147</v>
      </c>
      <c r="F42" s="186" t="s">
        <v>144</v>
      </c>
      <c r="G42" s="229" t="s">
        <v>283</v>
      </c>
      <c r="H42" s="230" t="s">
        <v>145</v>
      </c>
      <c r="I42" s="230"/>
      <c r="J42" s="228" t="s">
        <v>150</v>
      </c>
      <c r="K42" s="247"/>
    </row>
    <row r="43" s="165" customFormat="1" ht="16.5" customHeight="1"/>
    <row r="44" s="165" customFormat="1" ht="16.5" customHeight="1"/>
    <row r="45" s="165" customFormat="1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453390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name="Check Box 39" r:id="rId41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name="Check Box 40" r:id="rId42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name="Check Box 41" r:id="rId43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name="Check Box 42" r:id="rId44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name="Check Box 43" r:id="rId45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name="Check Box 44" r:id="rId46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name="Check Box 45" r:id="rId47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name="Check Box 46" r:id="rId48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name="Check Box 47" r:id="rId49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name="Check Box 48" r:id="rId50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1" name="Check Box 49" r:id="rId51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2" name="Check Box 50" r:id="rId52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3" name="Check Box 51" r:id="rId53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4" name="Check Box 52" r:id="rId54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5" name="Check Box 53" r:id="rId55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6" name="Check Box 54" r:id="rId56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7" name="Check Box 55" r:id="rId57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8" name="Check Box 56" r:id="rId58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9" name="Check Box 57" r:id="rId59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0" name="Check Box 58" r:id="rId60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1" name="Check Box 59" r:id="rId61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2" name="Check Box 60" r:id="rId62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3" name="Check Box 61" r:id="rId63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453390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4" name="Check Box 62" r:id="rId64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5" name="Check Box 63" r:id="rId65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6" name="Check Box 64" r:id="rId66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7" name="Check Box 65" r:id="rId67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8" name="Check Box 66" r:id="rId68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9" name="Check Box 67" r:id="rId69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0" name="Check Box 68" r:id="rId70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1" name="Check Box 69" r:id="rId71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2" name="Check Box 70" r:id="rId72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3" name="Check Box 71" r:id="rId73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4" name="Check Box 72" r:id="rId74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5" name="Check Box 73" r:id="rId75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6" name="Check Box 74" r:id="rId76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7" name="Check Box 75" r:id="rId77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8" name="Check Box 76" r:id="rId78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F17" sqref="F17"/>
    </sheetView>
  </sheetViews>
  <sheetFormatPr defaultColWidth="9" defaultRowHeight="26.1" customHeight="1"/>
  <cols>
    <col min="1" max="1" width="17.125" style="120" customWidth="1"/>
    <col min="2" max="7" width="9.375" style="120" customWidth="1"/>
    <col min="8" max="8" width="1.375" style="120" customWidth="1"/>
    <col min="9" max="9" width="16.5" style="120" customWidth="1"/>
    <col min="10" max="10" width="17" style="120" customWidth="1"/>
    <col min="11" max="11" width="18.5" style="120" customWidth="1"/>
    <col min="12" max="12" width="16.625" style="120" customWidth="1"/>
    <col min="13" max="13" width="14.125" style="120" customWidth="1"/>
    <col min="14" max="14" width="16.375" style="120" customWidth="1"/>
    <col min="15" max="16384" width="9" style="120"/>
  </cols>
  <sheetData>
    <row r="1" s="120" customFormat="1" ht="30" customHeight="1" spans="1:14">
      <c r="A1" s="121" t="s">
        <v>151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</row>
    <row r="2" s="120" customFormat="1" ht="29.1" customHeight="1" spans="1:14">
      <c r="A2" s="123" t="s">
        <v>63</v>
      </c>
      <c r="B2" s="124" t="s">
        <v>64</v>
      </c>
      <c r="C2" s="124"/>
      <c r="D2" s="125" t="s">
        <v>69</v>
      </c>
      <c r="E2" s="124" t="s">
        <v>70</v>
      </c>
      <c r="F2" s="124"/>
      <c r="G2" s="124"/>
      <c r="H2" s="126"/>
      <c r="I2" s="147" t="s">
        <v>58</v>
      </c>
      <c r="J2" s="124" t="s">
        <v>59</v>
      </c>
      <c r="K2" s="124"/>
      <c r="L2" s="124"/>
      <c r="M2" s="124"/>
      <c r="N2" s="148"/>
    </row>
    <row r="3" s="120" customFormat="1" ht="29.1" customHeight="1" spans="1:14">
      <c r="A3" s="127" t="s">
        <v>152</v>
      </c>
      <c r="B3" s="128" t="s">
        <v>153</v>
      </c>
      <c r="C3" s="128"/>
      <c r="D3" s="128"/>
      <c r="E3" s="128"/>
      <c r="F3" s="128"/>
      <c r="G3" s="128"/>
      <c r="H3" s="129"/>
      <c r="I3" s="149" t="s">
        <v>154</v>
      </c>
      <c r="J3" s="149"/>
      <c r="K3" s="149"/>
      <c r="L3" s="149"/>
      <c r="M3" s="149"/>
      <c r="N3" s="150"/>
    </row>
    <row r="4" s="120" customFormat="1" ht="29.1" customHeight="1" spans="1:14">
      <c r="A4" s="127"/>
      <c r="B4" s="130" t="s">
        <v>112</v>
      </c>
      <c r="C4" s="131" t="s">
        <v>113</v>
      </c>
      <c r="D4" s="131" t="s">
        <v>114</v>
      </c>
      <c r="E4" s="131" t="s">
        <v>115</v>
      </c>
      <c r="F4" s="131" t="s">
        <v>116</v>
      </c>
      <c r="G4" s="131" t="s">
        <v>117</v>
      </c>
      <c r="H4" s="129"/>
      <c r="I4" s="130" t="s">
        <v>112</v>
      </c>
      <c r="J4" s="131" t="s">
        <v>113</v>
      </c>
      <c r="K4" s="131" t="s">
        <v>114</v>
      </c>
      <c r="L4" s="131" t="s">
        <v>115</v>
      </c>
      <c r="M4" s="131" t="s">
        <v>116</v>
      </c>
      <c r="N4" s="131" t="s">
        <v>117</v>
      </c>
    </row>
    <row r="5" s="120" customFormat="1" ht="29.1" customHeight="1" spans="1:14">
      <c r="A5" s="127"/>
      <c r="B5" s="130" t="s">
        <v>156</v>
      </c>
      <c r="C5" s="131" t="s">
        <v>157</v>
      </c>
      <c r="D5" s="131" t="s">
        <v>158</v>
      </c>
      <c r="E5" s="131" t="s">
        <v>159</v>
      </c>
      <c r="F5" s="131" t="s">
        <v>160</v>
      </c>
      <c r="G5" s="131" t="s">
        <v>161</v>
      </c>
      <c r="H5" s="129"/>
      <c r="I5" s="151" t="s">
        <v>121</v>
      </c>
      <c r="J5" s="151" t="s">
        <v>121</v>
      </c>
      <c r="K5" s="151" t="s">
        <v>122</v>
      </c>
      <c r="L5" s="151" t="s">
        <v>122</v>
      </c>
      <c r="M5" s="151" t="s">
        <v>124</v>
      </c>
      <c r="N5" s="152" t="s">
        <v>124</v>
      </c>
    </row>
    <row r="6" s="120" customFormat="1" ht="29.1" customHeight="1" spans="1:14">
      <c r="A6" s="132" t="s">
        <v>163</v>
      </c>
      <c r="B6" s="133">
        <f>C6-1.9</f>
        <v>84.2</v>
      </c>
      <c r="C6" s="133">
        <f>D6-1.9</f>
        <v>86.1</v>
      </c>
      <c r="D6" s="134">
        <v>88</v>
      </c>
      <c r="E6" s="133">
        <f t="shared" ref="E6:G6" si="0">D6+1.9</f>
        <v>89.9</v>
      </c>
      <c r="F6" s="133">
        <f t="shared" si="0"/>
        <v>91.8</v>
      </c>
      <c r="G6" s="133">
        <f t="shared" si="0"/>
        <v>93.7</v>
      </c>
      <c r="H6" s="129"/>
      <c r="I6" s="153" t="s">
        <v>243</v>
      </c>
      <c r="J6" s="153" t="s">
        <v>244</v>
      </c>
      <c r="K6" s="153" t="s">
        <v>245</v>
      </c>
      <c r="L6" s="153" t="s">
        <v>246</v>
      </c>
      <c r="M6" s="153" t="s">
        <v>247</v>
      </c>
      <c r="N6" s="154" t="s">
        <v>248</v>
      </c>
    </row>
    <row r="7" s="120" customFormat="1" ht="29.1" customHeight="1" spans="1:14">
      <c r="A7" s="132" t="s">
        <v>166</v>
      </c>
      <c r="B7" s="133">
        <f>C7-4</f>
        <v>66</v>
      </c>
      <c r="C7" s="133">
        <f>D7-4</f>
        <v>70</v>
      </c>
      <c r="D7" s="135" t="s">
        <v>167</v>
      </c>
      <c r="E7" s="133">
        <f>D7+4</f>
        <v>78</v>
      </c>
      <c r="F7" s="133">
        <f>E7+5</f>
        <v>83</v>
      </c>
      <c r="G7" s="133">
        <f>F7+6</f>
        <v>89</v>
      </c>
      <c r="H7" s="129"/>
      <c r="I7" s="155" t="s">
        <v>249</v>
      </c>
      <c r="J7" s="155" t="s">
        <v>250</v>
      </c>
      <c r="K7" s="155" t="s">
        <v>249</v>
      </c>
      <c r="L7" s="155" t="s">
        <v>249</v>
      </c>
      <c r="M7" s="155" t="s">
        <v>251</v>
      </c>
      <c r="N7" s="156" t="s">
        <v>246</v>
      </c>
    </row>
    <row r="8" s="120" customFormat="1" ht="29.1" customHeight="1" spans="1:14">
      <c r="A8" s="132" t="s">
        <v>169</v>
      </c>
      <c r="B8" s="133">
        <f>C8-3.6</f>
        <v>90.8</v>
      </c>
      <c r="C8" s="133">
        <f>D8-3.6</f>
        <v>94.4</v>
      </c>
      <c r="D8" s="135" t="s">
        <v>170</v>
      </c>
      <c r="E8" s="133">
        <f t="shared" ref="E8:G8" si="1">D8+4</f>
        <v>102</v>
      </c>
      <c r="F8" s="133">
        <f t="shared" si="1"/>
        <v>106</v>
      </c>
      <c r="G8" s="133">
        <f t="shared" si="1"/>
        <v>110</v>
      </c>
      <c r="H8" s="129"/>
      <c r="I8" s="155" t="s">
        <v>252</v>
      </c>
      <c r="J8" s="153" t="s">
        <v>253</v>
      </c>
      <c r="K8" s="153" t="s">
        <v>254</v>
      </c>
      <c r="L8" s="153" t="s">
        <v>255</v>
      </c>
      <c r="M8" s="153" t="s">
        <v>250</v>
      </c>
      <c r="N8" s="157" t="s">
        <v>256</v>
      </c>
    </row>
    <row r="9" s="120" customFormat="1" ht="29.1" customHeight="1" spans="1:14">
      <c r="A9" s="132" t="s">
        <v>172</v>
      </c>
      <c r="B9" s="136">
        <f>C9-2.3/2</f>
        <v>26.7</v>
      </c>
      <c r="C9" s="136">
        <f>D9-2.3/2</f>
        <v>27.85</v>
      </c>
      <c r="D9" s="137">
        <v>29</v>
      </c>
      <c r="E9" s="136">
        <f t="shared" ref="E9:G9" si="2">D9+2.6/2</f>
        <v>30.3</v>
      </c>
      <c r="F9" s="136">
        <f t="shared" si="2"/>
        <v>31.6</v>
      </c>
      <c r="G9" s="136">
        <f t="shared" si="2"/>
        <v>32.9</v>
      </c>
      <c r="H9" s="129"/>
      <c r="I9" s="153" t="s">
        <v>257</v>
      </c>
      <c r="J9" s="155" t="s">
        <v>246</v>
      </c>
      <c r="K9" s="155" t="s">
        <v>258</v>
      </c>
      <c r="L9" s="155" t="s">
        <v>246</v>
      </c>
      <c r="M9" s="155" t="s">
        <v>259</v>
      </c>
      <c r="N9" s="158" t="s">
        <v>246</v>
      </c>
    </row>
    <row r="10" s="120" customFormat="1" ht="29.1" customHeight="1" spans="1:14">
      <c r="A10" s="132" t="s">
        <v>173</v>
      </c>
      <c r="B10" s="133">
        <f>C10-0.5</f>
        <v>17.5</v>
      </c>
      <c r="C10" s="133">
        <f>D10-0.5</f>
        <v>18</v>
      </c>
      <c r="D10" s="134">
        <v>18.5</v>
      </c>
      <c r="E10" s="133">
        <f>D10+0.5</f>
        <v>19</v>
      </c>
      <c r="F10" s="133">
        <f>E10+0.5</f>
        <v>19.5</v>
      </c>
      <c r="G10" s="133">
        <f>F10+0.7</f>
        <v>20.2</v>
      </c>
      <c r="H10" s="129"/>
      <c r="I10" s="155" t="s">
        <v>260</v>
      </c>
      <c r="J10" s="155" t="s">
        <v>246</v>
      </c>
      <c r="K10" s="155" t="s">
        <v>246</v>
      </c>
      <c r="L10" s="155" t="s">
        <v>261</v>
      </c>
      <c r="M10" s="155" t="s">
        <v>248</v>
      </c>
      <c r="N10" s="158" t="s">
        <v>262</v>
      </c>
    </row>
    <row r="11" s="120" customFormat="1" ht="29.1" customHeight="1" spans="1:14">
      <c r="A11" s="132" t="s">
        <v>175</v>
      </c>
      <c r="B11" s="133">
        <f>C11-0.7</f>
        <v>25.7</v>
      </c>
      <c r="C11" s="133">
        <f>D11-0.6</f>
        <v>26.4</v>
      </c>
      <c r="D11" s="134">
        <v>27</v>
      </c>
      <c r="E11" s="133">
        <f>D11+0.6</f>
        <v>27.6</v>
      </c>
      <c r="F11" s="133">
        <f>E11+0.7</f>
        <v>28.3</v>
      </c>
      <c r="G11" s="133">
        <f>F11+0.6</f>
        <v>28.9</v>
      </c>
      <c r="H11" s="129"/>
      <c r="I11" s="155" t="s">
        <v>263</v>
      </c>
      <c r="J11" s="155" t="s">
        <v>264</v>
      </c>
      <c r="K11" s="155" t="s">
        <v>265</v>
      </c>
      <c r="L11" s="159" t="s">
        <v>266</v>
      </c>
      <c r="M11" s="155" t="s">
        <v>267</v>
      </c>
      <c r="N11" s="158" t="s">
        <v>268</v>
      </c>
    </row>
    <row r="12" s="120" customFormat="1" ht="29.1" customHeight="1" spans="1:14">
      <c r="A12" s="132" t="s">
        <v>178</v>
      </c>
      <c r="B12" s="133">
        <f>C12-0.9</f>
        <v>35.7</v>
      </c>
      <c r="C12" s="133">
        <f>D12-0.9</f>
        <v>36.6</v>
      </c>
      <c r="D12" s="138">
        <v>37.5</v>
      </c>
      <c r="E12" s="133">
        <f t="shared" ref="E12:G12" si="3">D12+1.1</f>
        <v>38.6</v>
      </c>
      <c r="F12" s="133">
        <f t="shared" si="3"/>
        <v>39.7</v>
      </c>
      <c r="G12" s="133">
        <f t="shared" si="3"/>
        <v>40.8</v>
      </c>
      <c r="H12" s="129"/>
      <c r="I12" s="155" t="s">
        <v>269</v>
      </c>
      <c r="J12" s="155" t="s">
        <v>270</v>
      </c>
      <c r="K12" s="155" t="s">
        <v>267</v>
      </c>
      <c r="L12" s="155" t="s">
        <v>270</v>
      </c>
      <c r="M12" s="155" t="s">
        <v>271</v>
      </c>
      <c r="N12" s="158" t="s">
        <v>272</v>
      </c>
    </row>
    <row r="13" s="120" customFormat="1" ht="29.1" customHeight="1" spans="1:14">
      <c r="A13" s="139"/>
      <c r="B13" s="140"/>
      <c r="C13" s="141"/>
      <c r="D13" s="141"/>
      <c r="E13" s="142"/>
      <c r="F13" s="142"/>
      <c r="G13" s="143"/>
      <c r="H13" s="144"/>
      <c r="I13" s="160"/>
      <c r="J13" s="161"/>
      <c r="K13" s="162"/>
      <c r="L13" s="161"/>
      <c r="M13" s="161"/>
      <c r="N13" s="163"/>
    </row>
    <row r="14" s="120" customFormat="1" ht="15" spans="1:14">
      <c r="A14" s="145" t="s">
        <v>130</v>
      </c>
      <c r="D14" s="146"/>
      <c r="E14" s="146"/>
      <c r="F14" s="146"/>
      <c r="G14" s="146"/>
      <c r="H14" s="146"/>
      <c r="I14" s="146"/>
      <c r="J14" s="146"/>
      <c r="K14" s="146"/>
      <c r="L14" s="146"/>
      <c r="M14" s="146"/>
      <c r="N14" s="146"/>
    </row>
    <row r="15" s="120" customFormat="1" ht="14.25" spans="1:14">
      <c r="A15" s="120" t="s">
        <v>181</v>
      </c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</row>
    <row r="16" s="120" customFormat="1" ht="14.25" spans="1:14">
      <c r="A16" s="146"/>
      <c r="B16" s="146"/>
      <c r="C16" s="146"/>
      <c r="D16" s="146"/>
      <c r="E16" s="146"/>
      <c r="F16" s="146"/>
      <c r="G16" s="146"/>
      <c r="H16" s="146"/>
      <c r="I16" s="145" t="s">
        <v>284</v>
      </c>
      <c r="J16" s="164"/>
      <c r="K16" s="145" t="s">
        <v>183</v>
      </c>
      <c r="L16" s="145"/>
      <c r="M16" s="145" t="s">
        <v>274</v>
      </c>
      <c r="N16" s="120" t="s">
        <v>150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3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zoomScale="125" zoomScaleNormal="125" workbookViewId="0">
      <selection activeCell="A8" sqref="$A8:$XFD9"/>
    </sheetView>
  </sheetViews>
  <sheetFormatPr defaultColWidth="9" defaultRowHeight="14.25"/>
  <cols>
    <col min="1" max="1" width="5.75" customWidth="1"/>
    <col min="2" max="2" width="9.75" customWidth="1"/>
    <col min="3" max="3" width="9.125" customWidth="1"/>
    <col min="4" max="4" width="10.375" customWidth="1"/>
    <col min="5" max="5" width="11.875" customWidth="1"/>
    <col min="6" max="6" width="11.375" customWidth="1"/>
    <col min="7" max="7" width="8" customWidth="1"/>
    <col min="8" max="8" width="9" customWidth="1"/>
    <col min="9" max="9" width="9.25" customWidth="1"/>
    <col min="10" max="10" width="7.75" customWidth="1"/>
    <col min="11" max="11" width="7.375" customWidth="1"/>
    <col min="12" max="12" width="10" customWidth="1"/>
    <col min="13" max="13" width="9.125" customWidth="1"/>
    <col min="14" max="14" width="6.875" customWidth="1"/>
    <col min="15" max="15" width="8.375" customWidth="1"/>
  </cols>
  <sheetData>
    <row r="1" ht="29.25" spans="1:15">
      <c r="A1" s="1" t="s">
        <v>285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="24" customFormat="1" ht="16.5" spans="1:15">
      <c r="A2" s="2" t="s">
        <v>286</v>
      </c>
      <c r="B2" s="3" t="s">
        <v>287</v>
      </c>
      <c r="C2" s="3" t="s">
        <v>288</v>
      </c>
      <c r="D2" s="3" t="s">
        <v>289</v>
      </c>
      <c r="E2" s="3" t="s">
        <v>290</v>
      </c>
      <c r="F2" s="3" t="s">
        <v>291</v>
      </c>
      <c r="G2" s="3" t="s">
        <v>292</v>
      </c>
      <c r="H2" s="21" t="s">
        <v>293</v>
      </c>
      <c r="I2" s="2" t="s">
        <v>294</v>
      </c>
      <c r="J2" s="2" t="s">
        <v>295</v>
      </c>
      <c r="K2" s="2" t="s">
        <v>296</v>
      </c>
      <c r="L2" s="2" t="s">
        <v>297</v>
      </c>
      <c r="M2" s="2" t="s">
        <v>298</v>
      </c>
      <c r="N2" s="3" t="s">
        <v>299</v>
      </c>
      <c r="O2" s="3" t="s">
        <v>300</v>
      </c>
    </row>
    <row r="3" s="24" customFormat="1" ht="16.5" spans="1:15">
      <c r="A3" s="2"/>
      <c r="B3" s="5"/>
      <c r="C3" s="5"/>
      <c r="D3" s="5"/>
      <c r="E3" s="5"/>
      <c r="F3" s="5"/>
      <c r="G3" s="5"/>
      <c r="H3" s="22"/>
      <c r="I3" s="2" t="s">
        <v>301</v>
      </c>
      <c r="J3" s="2" t="s">
        <v>301</v>
      </c>
      <c r="K3" s="2" t="s">
        <v>301</v>
      </c>
      <c r="L3" s="2" t="s">
        <v>301</v>
      </c>
      <c r="M3" s="2" t="s">
        <v>301</v>
      </c>
      <c r="N3" s="5"/>
      <c r="O3" s="5"/>
    </row>
    <row r="4" ht="30" customHeight="1" spans="1:15">
      <c r="A4" s="110">
        <v>1</v>
      </c>
      <c r="B4" s="113" t="s">
        <v>302</v>
      </c>
      <c r="C4" s="88" t="s">
        <v>303</v>
      </c>
      <c r="D4" s="73" t="s">
        <v>121</v>
      </c>
      <c r="E4" s="73" t="s">
        <v>304</v>
      </c>
      <c r="F4" s="114" t="s">
        <v>305</v>
      </c>
      <c r="G4" s="110"/>
      <c r="H4" s="7"/>
      <c r="I4" s="110"/>
      <c r="J4" s="115"/>
      <c r="K4" s="7"/>
      <c r="L4" s="7"/>
      <c r="M4" s="7"/>
      <c r="N4" s="7"/>
      <c r="O4" s="110" t="s">
        <v>306</v>
      </c>
    </row>
    <row r="5" ht="30" customHeight="1" spans="1:15">
      <c r="A5" s="110">
        <v>2</v>
      </c>
      <c r="B5" s="57" t="s">
        <v>307</v>
      </c>
      <c r="C5" s="88" t="s">
        <v>303</v>
      </c>
      <c r="D5" s="73" t="s">
        <v>121</v>
      </c>
      <c r="E5" s="73" t="s">
        <v>304</v>
      </c>
      <c r="F5" s="114" t="s">
        <v>305</v>
      </c>
      <c r="G5" s="115"/>
      <c r="H5" s="7"/>
      <c r="I5" s="110"/>
      <c r="J5" s="110"/>
      <c r="K5" s="110"/>
      <c r="L5" s="110"/>
      <c r="M5" s="110"/>
      <c r="N5" s="110"/>
      <c r="O5" s="110" t="s">
        <v>306</v>
      </c>
    </row>
    <row r="6" ht="30" customHeight="1" spans="1:15">
      <c r="A6" s="110">
        <v>3</v>
      </c>
      <c r="B6" s="57" t="s">
        <v>308</v>
      </c>
      <c r="C6" s="88" t="s">
        <v>303</v>
      </c>
      <c r="D6" s="73" t="s">
        <v>121</v>
      </c>
      <c r="E6" s="73" t="s">
        <v>304</v>
      </c>
      <c r="F6" s="114" t="s">
        <v>305</v>
      </c>
      <c r="G6" s="116"/>
      <c r="H6" s="7"/>
      <c r="I6" s="110"/>
      <c r="J6" s="110"/>
      <c r="K6" s="110"/>
      <c r="L6" s="110"/>
      <c r="M6" s="110"/>
      <c r="N6" s="110"/>
      <c r="O6" s="110" t="s">
        <v>306</v>
      </c>
    </row>
    <row r="7" ht="30" customHeight="1" spans="1:15">
      <c r="A7" s="110">
        <v>4</v>
      </c>
      <c r="B7" s="57" t="s">
        <v>309</v>
      </c>
      <c r="C7" s="88" t="s">
        <v>303</v>
      </c>
      <c r="D7" s="73" t="s">
        <v>121</v>
      </c>
      <c r="E7" s="73" t="s">
        <v>304</v>
      </c>
      <c r="F7" s="114" t="s">
        <v>305</v>
      </c>
      <c r="G7" s="116"/>
      <c r="H7" s="7"/>
      <c r="I7" s="110"/>
      <c r="J7" s="110"/>
      <c r="K7" s="110"/>
      <c r="L7" s="110"/>
      <c r="M7" s="110"/>
      <c r="N7" s="110"/>
      <c r="O7" s="110" t="s">
        <v>306</v>
      </c>
    </row>
    <row r="8" ht="25.5" customHeight="1" spans="1:15">
      <c r="A8" s="110">
        <v>5</v>
      </c>
      <c r="B8" s="80" t="s">
        <v>310</v>
      </c>
      <c r="C8" s="117" t="s">
        <v>303</v>
      </c>
      <c r="D8" s="118" t="s">
        <v>122</v>
      </c>
      <c r="E8" s="73">
        <v>82246</v>
      </c>
      <c r="F8" s="114" t="s">
        <v>305</v>
      </c>
      <c r="G8" s="116"/>
      <c r="H8" s="7"/>
      <c r="I8" s="110"/>
      <c r="J8" s="110"/>
      <c r="K8" s="110"/>
      <c r="L8" s="110"/>
      <c r="M8" s="110"/>
      <c r="N8" s="110"/>
      <c r="O8" s="110" t="s">
        <v>306</v>
      </c>
    </row>
    <row r="9" ht="25.5" customHeight="1" spans="1:15">
      <c r="A9" s="110">
        <v>6</v>
      </c>
      <c r="B9" s="80" t="s">
        <v>311</v>
      </c>
      <c r="C9" s="117" t="s">
        <v>303</v>
      </c>
      <c r="D9" s="118" t="s">
        <v>122</v>
      </c>
      <c r="E9" s="73">
        <v>82246</v>
      </c>
      <c r="F9" s="114" t="s">
        <v>305</v>
      </c>
      <c r="G9" s="116"/>
      <c r="H9" s="7"/>
      <c r="I9" s="110"/>
      <c r="J9" s="110"/>
      <c r="K9" s="110"/>
      <c r="L9" s="110"/>
      <c r="M9" s="110"/>
      <c r="N9" s="110"/>
      <c r="O9" s="110" t="s">
        <v>306</v>
      </c>
    </row>
    <row r="10" ht="16.5" customHeight="1" spans="1:15">
      <c r="A10" s="110">
        <v>7</v>
      </c>
      <c r="B10" s="80" t="s">
        <v>312</v>
      </c>
      <c r="C10" s="117" t="s">
        <v>303</v>
      </c>
      <c r="D10" s="118" t="s">
        <v>122</v>
      </c>
      <c r="E10" s="73">
        <v>82246</v>
      </c>
      <c r="F10" s="114" t="s">
        <v>305</v>
      </c>
      <c r="G10" s="48"/>
      <c r="H10" s="7"/>
      <c r="I10" s="7"/>
      <c r="J10" s="7"/>
      <c r="K10" s="7"/>
      <c r="L10" s="7"/>
      <c r="M10" s="7"/>
      <c r="N10" s="110"/>
      <c r="O10" s="13" t="s">
        <v>306</v>
      </c>
    </row>
    <row r="11" ht="16.5" customHeight="1" spans="1:15">
      <c r="A11" s="110">
        <v>8</v>
      </c>
      <c r="B11" s="80" t="s">
        <v>313</v>
      </c>
      <c r="C11" s="117" t="s">
        <v>303</v>
      </c>
      <c r="D11" s="118" t="s">
        <v>124</v>
      </c>
      <c r="E11" s="73">
        <v>82246</v>
      </c>
      <c r="F11" s="114" t="s">
        <v>305</v>
      </c>
      <c r="G11" s="48"/>
      <c r="H11" s="7"/>
      <c r="I11" s="7"/>
      <c r="J11" s="7"/>
      <c r="K11" s="7"/>
      <c r="L11" s="7"/>
      <c r="M11" s="7"/>
      <c r="N11" s="110"/>
      <c r="O11" s="13" t="s">
        <v>306</v>
      </c>
    </row>
    <row r="12" ht="16.5" customHeight="1" spans="1:15">
      <c r="A12" s="110">
        <v>9</v>
      </c>
      <c r="B12" s="80" t="s">
        <v>314</v>
      </c>
      <c r="C12" s="117" t="s">
        <v>303</v>
      </c>
      <c r="D12" s="118" t="s">
        <v>124</v>
      </c>
      <c r="E12" s="73">
        <v>82246</v>
      </c>
      <c r="F12" s="114" t="s">
        <v>305</v>
      </c>
      <c r="G12" s="48"/>
      <c r="H12" s="7"/>
      <c r="I12" s="7"/>
      <c r="J12" s="7"/>
      <c r="K12" s="7"/>
      <c r="L12" s="7"/>
      <c r="M12" s="7"/>
      <c r="N12" s="110"/>
      <c r="O12" s="13"/>
    </row>
    <row r="13" ht="16.5" customHeight="1" spans="1:15">
      <c r="A13" s="110">
        <v>10</v>
      </c>
      <c r="B13" s="80" t="s">
        <v>315</v>
      </c>
      <c r="C13" s="117" t="s">
        <v>303</v>
      </c>
      <c r="D13" s="118" t="s">
        <v>124</v>
      </c>
      <c r="E13" s="73">
        <v>82246</v>
      </c>
      <c r="F13" s="114" t="s">
        <v>305</v>
      </c>
      <c r="G13" s="48"/>
      <c r="H13" s="7"/>
      <c r="I13" s="7"/>
      <c r="J13" s="7"/>
      <c r="K13" s="7"/>
      <c r="L13" s="7"/>
      <c r="M13" s="7"/>
      <c r="N13" s="110"/>
      <c r="O13" s="13"/>
    </row>
    <row r="14" ht="16.5" customHeight="1" spans="1:15">
      <c r="A14" s="110">
        <v>11</v>
      </c>
      <c r="B14" s="80" t="s">
        <v>310</v>
      </c>
      <c r="C14" s="117" t="s">
        <v>303</v>
      </c>
      <c r="D14" s="118" t="s">
        <v>124</v>
      </c>
      <c r="E14" s="73">
        <v>82246</v>
      </c>
      <c r="F14" s="114" t="s">
        <v>305</v>
      </c>
      <c r="G14" s="48"/>
      <c r="H14" s="7"/>
      <c r="I14" s="7"/>
      <c r="J14" s="7"/>
      <c r="K14" s="7"/>
      <c r="L14" s="7"/>
      <c r="M14" s="7"/>
      <c r="N14" s="110"/>
      <c r="O14" s="7"/>
    </row>
    <row r="15" ht="16.5" customHeight="1" spans="1:15">
      <c r="A15" s="110"/>
      <c r="B15" s="80"/>
      <c r="C15" s="71"/>
      <c r="D15" s="118"/>
      <c r="E15" s="119"/>
      <c r="F15" s="48"/>
      <c r="G15" s="48"/>
      <c r="H15" s="7"/>
      <c r="I15" s="7"/>
      <c r="J15" s="7"/>
      <c r="K15" s="7"/>
      <c r="L15" s="7"/>
      <c r="M15" s="7"/>
      <c r="N15" s="110"/>
      <c r="O15" s="7"/>
    </row>
    <row r="16" ht="16.5" customHeight="1" spans="1:15">
      <c r="A16" s="110"/>
      <c r="B16" s="80"/>
      <c r="C16" s="71"/>
      <c r="D16" s="118"/>
      <c r="E16" s="119"/>
      <c r="F16" s="48"/>
      <c r="G16" s="48"/>
      <c r="H16" s="7"/>
      <c r="I16" s="7"/>
      <c r="J16" s="7"/>
      <c r="K16" s="7"/>
      <c r="L16" s="7"/>
      <c r="M16" s="7"/>
      <c r="N16" s="110"/>
      <c r="O16" s="7"/>
    </row>
    <row r="17" ht="16.5" customHeight="1" spans="1:15">
      <c r="A17" s="110"/>
      <c r="B17" s="80"/>
      <c r="C17" s="71"/>
      <c r="D17" s="118"/>
      <c r="E17" s="119"/>
      <c r="F17" s="48"/>
      <c r="G17" s="48"/>
      <c r="H17" s="7"/>
      <c r="I17" s="7"/>
      <c r="J17" s="7"/>
      <c r="K17" s="7"/>
      <c r="L17" s="7"/>
      <c r="M17" s="7"/>
      <c r="N17" s="110"/>
      <c r="O17" s="7"/>
    </row>
    <row r="18" ht="15.75" customHeight="1" spans="1: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</row>
    <row r="19" s="25" customFormat="1" ht="18.75" spans="1:15">
      <c r="A19" s="15" t="s">
        <v>316</v>
      </c>
      <c r="B19" s="16"/>
      <c r="C19" s="16"/>
      <c r="D19" s="17"/>
      <c r="E19" s="18"/>
      <c r="F19" s="38"/>
      <c r="G19" s="38"/>
      <c r="H19" s="38"/>
      <c r="I19" s="32"/>
      <c r="J19" s="15" t="s">
        <v>317</v>
      </c>
      <c r="K19" s="16"/>
      <c r="L19" s="16"/>
      <c r="M19" s="17"/>
      <c r="N19" s="16"/>
      <c r="O19" s="23"/>
    </row>
    <row r="20" ht="49.5" customHeight="1" spans="1:15">
      <c r="A20" s="19" t="s">
        <v>318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</row>
  </sheetData>
  <mergeCells count="15">
    <mergeCell ref="A1:O1"/>
    <mergeCell ref="A19:D19"/>
    <mergeCell ref="E19:I19"/>
    <mergeCell ref="J19:M19"/>
    <mergeCell ref="A20:O2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首期验货尺寸表</vt:lpstr>
      <vt:lpstr>尾期1</vt:lpstr>
      <vt:lpstr>验货尺寸表1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2023-01-18T01:30:12Z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9A756E86BCAC48E9B98AA1160ABE8E95</vt:lpwstr>
  </property>
</Properties>
</file>