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<sst xmlns="http://schemas.openxmlformats.org/spreadsheetml/2006/main" count="788" uniqueCount="396">
  <si>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</si>
  <si>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</si>
  <si>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</si>
  <si>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</si>
  <si>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</si>
  <si>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</si>
  <si>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</si>
  <si>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</si>
  <si>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</si>
  <si>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</si>
  <si>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</si>
  <si>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</si>
  <si>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</si>
  <si>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</si>
  <si>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</si>
  <si>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</si>
  <si>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</si>
  <si>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</si>
  <si>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</si>
  <si>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</si>
  <si>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</si>
  <si>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</si>
  <si>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</si>
  <si>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</si>
  <si>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</si>
  <si>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</si>
  <si>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</si>
  <si>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</si>
  <si>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</si>
  <si>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</si>
  <si>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</si>
  <si>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</si>
  <si>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</si>
  <si>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</si>
  <si>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</si>
  <si>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</si>
  <si>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</si>
  <si>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</si>
  <si>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</si>
  <si>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</si>
  <si>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</si>
  <si>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</si>
  <si>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</si>
  <si>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</si>
  <si>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</si>
  <si>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</si>
  <si>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</si>
  <si>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</si>
  <si>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</si>
  <si>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</si>
  <si>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</si>
  <si>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</si>
  <si>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</si>
  <si>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</si>
  <si>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</si>
  <si>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</si>
  <si>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</si>
  <si>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</si>
  <si>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</si>
  <si>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</si>
  <si>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</si>
  <si>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</si>
  <si>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</si>
  <si>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</si>
  <si>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TAMMCL81311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</si>
  <si>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</si>
  <si>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</si>
  <si>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</si>
  <si>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</si>
  <si>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</si>
  <si>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</si>
  <si>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</si>
  <si>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</si>
  <si>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</si>
  <si>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</si>
  <si>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</si>
  <si>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</si>
  <si>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</si>
  <si>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</si>
  <si>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</si>
  <si>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CGDD22110100040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</si>
  <si>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</si>
  <si>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</si>
  <si>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</si>
  <si>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</si>
  <si>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</si>
  <si>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</si>
  <si>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</si>
  <si>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</si>
  <si>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</si>
  <si>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</si>
  <si>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</si>
  <si>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</si>
  <si>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</si>
  <si>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</si>
  <si>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</si>
  <si>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</si>
  <si>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</si>
  <si>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</si>
  <si>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</si>
  <si>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</si>
  <si>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</si>
  <si>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</si>
  <si>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</si>
  <si>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</si>
  <si>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</si>
  <si>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</si>
  <si>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</si>
  <si>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</si>
  <si>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</si>
  <si>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</si>
  <si>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</si>
  <si>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</si>
  <si>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</si>
  <si>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</si>
  <si>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</si>
  <si>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</si>
  <si>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</si>
  <si>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</si>
  <si>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</si>
  <si>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</si>
  <si>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</si>
  <si>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</si>
  <si>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</si>
  <si>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</si>
  <si>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</si>
  <si>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</si>
  <si>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</si>
  <si>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</si>
  <si>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</si>
  <si>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1.压腰上下口打斜绺</t>
  </si>
  <si>
    <t>2.脚口线不直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</si>
  <si>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</si>
  <si>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</si>
  <si>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</si>
  <si>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</si>
  <si>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</si>
  <si>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</si>
  <si>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</si>
  <si>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</si>
  <si>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</si>
  <si>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</si>
  <si>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</si>
  <si>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</si>
  <si>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</si>
  <si>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</si>
  <si>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2022.12.16</t>
  </si>
  <si>
    <t>张爱萍</t>
  </si>
  <si>
    <t>QC规格测量表</t>
  </si>
  <si>
    <t>男式徒步短裤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</si>
  <si>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</si>
  <si>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</si>
  <si>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</si>
  <si>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</si>
  <si>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</si>
  <si>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</si>
  <si>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</si>
  <si>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</si>
  <si>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</si>
  <si>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</si>
  <si>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</si>
  <si>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</si>
  <si>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</si>
  <si>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-0.5-1</t>
  </si>
  <si>
    <t>-0.5/-1</t>
  </si>
  <si>
    <t>腰围 平量</t>
  </si>
  <si>
    <t>0/-2</t>
  </si>
  <si>
    <t>-1/-2</t>
  </si>
  <si>
    <t>臀围</t>
  </si>
  <si>
    <t>108</t>
  </si>
  <si>
    <t>-1/-1</t>
  </si>
  <si>
    <t>腿围/2</t>
  </si>
  <si>
    <t>0/0</t>
  </si>
  <si>
    <t>脚口/2</t>
  </si>
  <si>
    <t>+0.5/+0.5</t>
  </si>
  <si>
    <t>+0.7/+0.5</t>
  </si>
  <si>
    <t>前裆长 含腰</t>
  </si>
  <si>
    <t>0/-0.3</t>
  </si>
  <si>
    <t>0/+0.5</t>
  </si>
  <si>
    <t>后裆长 含腰</t>
  </si>
  <si>
    <t>0/+1</t>
  </si>
  <si>
    <t xml:space="preserve">     初期请洗测2-3件，有问题的另加测量数量。</t>
  </si>
  <si>
    <t>验货时间：2022.12.17</t>
  </si>
  <si>
    <t>跟单QC:周苑</t>
  </si>
  <si>
    <t>工厂负责人：张爱萍</t>
  </si>
  <si>
    <t>QC出货报告书</t>
  </si>
  <si>
    <t>产品名称</t>
  </si>
  <si>
    <t>合同日期</t>
  </si>
  <si>
    <t>2022.2.9</t>
  </si>
  <si>
    <t>检验资料确认</t>
  </si>
  <si>
    <t>交货形式</t>
  </si>
  <si>
    <t>面料第三方合格报告</t>
  </si>
  <si>
    <t>验货次数</t>
  </si>
  <si>
    <t>非直发</t>
  </si>
  <si>
    <t>美妙定制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</si>
  <si>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</si>
  <si>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</si>
  <si>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</si>
  <si>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</si>
  <si>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</si>
  <si>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</si>
  <si>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</si>
  <si>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</si>
  <si>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</si>
  <si>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</si>
  <si>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</si>
  <si>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</si>
  <si>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</si>
  <si>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</si>
  <si>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</si>
  <si>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</si>
  <si>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</si>
  <si>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</si>
  <si>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</si>
  <si>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</si>
  <si>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</si>
  <si>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</si>
  <si>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</si>
  <si>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</si>
  <si>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</si>
  <si>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</si>
  <si>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</si>
  <si>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</si>
  <si>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黑色：2、6、18、26、33、65</t>
  </si>
  <si>
    <t>藏蓝：35、40、48、54、60、61</t>
  </si>
  <si>
    <t>共抽验12箱，每箱10件，合计：120件</t>
  </si>
  <si>
    <t>情况说明：</t>
  </si>
  <si>
    <t xml:space="preserve">【问题点描述】  </t>
  </si>
  <si>
    <t>1.少量线毛</t>
  </si>
  <si>
    <t>2.脚口打斜绺2件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</si>
  <si>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</si>
  <si>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</si>
  <si>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</si>
  <si>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</si>
  <si>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</si>
  <si>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</si>
  <si>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</si>
  <si>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此订单出货2003件，按照AQL2.5的抽验要求，抽验125件，不良数量2件，在允许范围内，可以出货</t>
  </si>
  <si>
    <t>服装QC部门</t>
  </si>
  <si>
    <t>检验人</t>
  </si>
  <si>
    <t>2022.12.31</t>
  </si>
  <si>
    <t>-0.5-0.4</t>
  </si>
  <si>
    <t>-0.8-0.5</t>
  </si>
  <si>
    <t>-0.5-0.5</t>
  </si>
  <si>
    <t>-0.5-0.8</t>
  </si>
  <si>
    <t>-0.50</t>
  </si>
  <si>
    <t>00</t>
  </si>
  <si>
    <t>-1-1</t>
  </si>
  <si>
    <t>0-1</t>
  </si>
  <si>
    <t>-2-1</t>
  </si>
  <si>
    <t>-10</t>
  </si>
  <si>
    <t>0-0.8</t>
  </si>
  <si>
    <t>-0.4-1.4</t>
  </si>
  <si>
    <t>-1.5-1</t>
  </si>
  <si>
    <t>+0.4+0.6</t>
  </si>
  <si>
    <t>+0.4+0.4</t>
  </si>
  <si>
    <t>+0.2+0.5</t>
  </si>
  <si>
    <t>+0.4+0.3</t>
  </si>
  <si>
    <t>+0.6+0.8</t>
  </si>
  <si>
    <t>+1+0.8</t>
  </si>
  <si>
    <t>+0.5+0.7</t>
  </si>
  <si>
    <t>+0.6+0.5</t>
  </si>
  <si>
    <t>+0.5+0.8</t>
  </si>
  <si>
    <t>0+0.5</t>
  </si>
  <si>
    <t>+0.30</t>
  </si>
  <si>
    <t>+0.5+0.5</t>
  </si>
  <si>
    <t>+0.3+0.5</t>
  </si>
  <si>
    <t>0+1</t>
  </si>
  <si>
    <t>0+0.3</t>
  </si>
  <si>
    <t>+0.8+0.5</t>
  </si>
  <si>
    <t>验货时间：2022.12.31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</si>
  <si>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</si>
  <si>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</si>
  <si>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</si>
  <si>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</si>
  <si>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</si>
  <si>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</si>
  <si>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</si>
  <si>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</si>
  <si>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</si>
  <si>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</si>
  <si>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</si>
  <si>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</si>
  <si>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</si>
  <si>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</si>
  <si>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</si>
  <si>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</si>
  <si>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</si>
  <si>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20220922044</t>
  </si>
  <si>
    <t>FW09610/G22SS4090</t>
  </si>
  <si>
    <t>81311/82238</t>
  </si>
  <si>
    <t>鲁联</t>
  </si>
  <si>
    <t>YES</t>
  </si>
  <si>
    <t>202210290059</t>
  </si>
  <si>
    <t>蓝黑</t>
  </si>
  <si>
    <t>全卷</t>
  </si>
  <si>
    <t>NO</t>
  </si>
  <si>
    <t>202210290058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</si>
  <si>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</si>
  <si>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</si>
  <si>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</si>
  <si>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</si>
  <si>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</si>
  <si>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</si>
  <si>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</si>
  <si>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</si>
  <si>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</si>
  <si>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</si>
  <si>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</si>
  <si>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</si>
  <si>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202209220045</t>
  </si>
  <si>
    <t>202210190010</t>
  </si>
  <si>
    <t>202211190059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</si>
  <si>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</si>
  <si>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</si>
  <si>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</si>
  <si>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</si>
  <si>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</si>
  <si>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</si>
  <si>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</si>
  <si>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</si>
  <si>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</si>
  <si>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</si>
  <si>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</si>
  <si>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山东鲁联</t>
  </si>
  <si>
    <t>FW09610</t>
  </si>
  <si>
    <t>19SS黑色/E77//    23FW蓝黑</t>
  </si>
  <si>
    <t>YK00104</t>
  </si>
  <si>
    <t>3#尼龙闭尾反装DABLH拉头.不含注塑上下止（拉头在中间）</t>
  </si>
  <si>
    <t>YK</t>
  </si>
  <si>
    <t>YK00028</t>
  </si>
  <si>
    <t>3#尼龙闭尾正装DA拉头.含注塑上下止</t>
  </si>
  <si>
    <t>LP000119</t>
  </si>
  <si>
    <t>花纹细绳拉袢</t>
  </si>
  <si>
    <t>东莞泰丰</t>
  </si>
  <si>
    <t>SD00028</t>
  </si>
  <si>
    <t>腰带（整条含扣件.绳夹尾</t>
  </si>
  <si>
    <t>SK00054</t>
  </si>
  <si>
    <t>喷弹性漆TOREAD裤勾扣</t>
  </si>
  <si>
    <t>浙江伟星</t>
  </si>
  <si>
    <t>物料6</t>
  </si>
  <si>
    <t>物料7</t>
  </si>
  <si>
    <t>物料8</t>
  </si>
  <si>
    <t>物料9</t>
  </si>
  <si>
    <t>物料10</t>
  </si>
  <si>
    <t>SK0078</t>
  </si>
  <si>
    <t>探路者LOGO哑光漆平面四合扣</t>
  </si>
  <si>
    <t xml:space="preserve">伟星 </t>
  </si>
  <si>
    <t>BZ00035-001</t>
  </si>
  <si>
    <t>探路者成衣洗水标</t>
  </si>
  <si>
    <t>宝坤科技</t>
  </si>
  <si>
    <t>ZB00174</t>
  </si>
  <si>
    <t>Hiking系列织唛</t>
  </si>
  <si>
    <t>广州梓柏</t>
  </si>
  <si>
    <t>ZY00257</t>
  </si>
  <si>
    <t>TOREAD山峰斜纹布底转移标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</si>
  <si>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</si>
  <si>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</si>
  <si>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</si>
  <si>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</si>
  <si>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</si>
  <si>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</si>
  <si>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</si>
  <si>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</si>
  <si>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</si>
  <si>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</si>
  <si>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</si>
  <si>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</si>
  <si>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</si>
  <si>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</si>
  <si>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</si>
  <si>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</si>
  <si>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台华</t>
  </si>
  <si>
    <t>19SS黑色</t>
  </si>
  <si>
    <t>TAMMCL81317</t>
  </si>
  <si>
    <t>左前片</t>
  </si>
  <si>
    <t>厚板胶印</t>
  </si>
  <si>
    <t>洗测2次</t>
  </si>
  <si>
    <t>洗测3次</t>
  </si>
  <si>
    <t>洗测4次</t>
  </si>
  <si>
    <t>洗测5次</t>
  </si>
  <si>
    <t>22SS深灰</t>
  </si>
  <si>
    <t>制表时间：2022.10.15</t>
  </si>
  <si>
    <t>测试人签名：康平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</si>
  <si>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</si>
  <si>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</si>
  <si>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</si>
  <si>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</si>
  <si>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</si>
  <si>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松紧带4.5CM</t>
  </si>
  <si>
    <t>白色</t>
  </si>
  <si>
    <t>TAMMAL81311</t>
  </si>
  <si>
    <t>腰带（整条含扣件.绳尾夹）</t>
  </si>
  <si>
    <t>制表时间：2022.11.28</t>
  </si>
  <si>
    <t>测试人签名：魏丽娜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</si>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</sst>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.0_ "/>
  </numFmts>
  <fonts count="6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0" fillId="0" borderId="0" applyFon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57" fillId="27" borderId="8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19" borderId="82" applyNumberFormat="0" applyFont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80" applyNumberFormat="0" applyFill="0" applyAlignment="0" applyProtection="0">
      <alignment vertical="center"/>
    </xf>
    <xf numFmtId="0" fontId="44" fillId="0" borderId="80" applyNumberFormat="0" applyFill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0" borderId="84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18" borderId="81" applyNumberFormat="0" applyAlignment="0" applyProtection="0">
      <alignment vertical="center"/>
    </xf>
    <xf numFmtId="0" fontId="58" fillId="18" borderId="85" applyNumberFormat="0" applyAlignment="0" applyProtection="0">
      <alignment vertical="center"/>
    </xf>
    <xf numFmtId="0" fontId="43" fillId="10" borderId="79" applyNumberForma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9" fillId="0" borderId="86" applyNumberFormat="0" applyFill="0" applyAlignment="0" applyProtection="0">
      <alignment vertical="center"/>
    </xf>
    <xf numFmtId="0" fontId="53" fillId="0" borderId="83" applyNumberFormat="0" applyFill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0" fillId="0" borderId="0">
      <alignment vertical="center"/>
    </xf>
    <xf numFmtId="0" fontId="28" fillId="0" borderId="0">
      <alignment vertical="center"/>
    </xf>
  </cellStyleXfs>
  <cellXfs count="37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2" xfId="0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wrapText="1" shrinkToFit="1"/>
    </xf>
    <xf numFmtId="0" fontId="2" fillId="0" borderId="8" xfId="0" applyFont="1" applyBorder="1" applyAlignment="1">
      <alignment horizontal="center" vertical="center"/>
    </xf>
    <xf numFmtId="0" fontId="9" fillId="0" borderId="0" xfId="0" applyFont="1"/>
    <xf numFmtId="0" fontId="0" fillId="0" borderId="0" xfId="0" applyFill="1"/>
    <xf numFmtId="0" fontId="0" fillId="3" borderId="0" xfId="0" applyFill="1"/>
    <xf numFmtId="0" fontId="10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 shrinkToFit="1"/>
    </xf>
    <xf numFmtId="10" fontId="0" fillId="0" borderId="2" xfId="0" applyNumberForma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vertical="center"/>
    </xf>
    <xf numFmtId="0" fontId="12" fillId="3" borderId="2" xfId="0" applyFont="1" applyFill="1" applyBorder="1" applyAlignment="1">
      <alignment horizontal="center" wrapText="1"/>
    </xf>
    <xf numFmtId="0" fontId="0" fillId="0" borderId="2" xfId="0" applyNumberForma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176" fontId="14" fillId="0" borderId="2" xfId="12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18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 wrapText="1"/>
    </xf>
    <xf numFmtId="9" fontId="12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6" fontId="14" fillId="3" borderId="2" xfId="12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9" fontId="12" fillId="3" borderId="2" xfId="12" applyFont="1" applyFill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22" fillId="3" borderId="0" xfId="51" applyFont="1" applyFill="1"/>
    <xf numFmtId="0" fontId="23" fillId="3" borderId="0" xfId="51" applyFont="1" applyFill="1" applyBorder="1" applyAlignment="1">
      <alignment horizontal="center"/>
    </xf>
    <xf numFmtId="0" fontId="22" fillId="3" borderId="0" xfId="51" applyFont="1" applyFill="1" applyBorder="1" applyAlignment="1">
      <alignment horizontal="center"/>
    </xf>
    <xf numFmtId="0" fontId="23" fillId="3" borderId="9" xfId="50" applyFont="1" applyFill="1" applyBorder="1" applyAlignment="1">
      <alignment horizontal="left" vertical="center"/>
    </xf>
    <xf numFmtId="0" fontId="22" fillId="3" borderId="10" xfId="50" applyFont="1" applyFill="1" applyBorder="1" applyAlignment="1">
      <alignment horizontal="center" vertical="center"/>
    </xf>
    <xf numFmtId="0" fontId="23" fillId="3" borderId="10" xfId="50" applyFont="1" applyFill="1" applyBorder="1" applyAlignment="1">
      <alignment vertical="center"/>
    </xf>
    <xf numFmtId="0" fontId="22" fillId="3" borderId="10" xfId="51" applyFont="1" applyFill="1" applyBorder="1" applyAlignment="1">
      <alignment horizontal="center"/>
    </xf>
    <xf numFmtId="0" fontId="23" fillId="3" borderId="11" xfId="51" applyFont="1" applyFill="1" applyBorder="1" applyAlignment="1" applyProtection="1">
      <alignment horizontal="center" vertical="center"/>
    </xf>
    <xf numFmtId="0" fontId="23" fillId="3" borderId="2" xfId="51" applyFont="1" applyFill="1" applyBorder="1" applyAlignment="1">
      <alignment horizontal="center" vertical="center"/>
    </xf>
    <xf numFmtId="0" fontId="22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4" fillId="3" borderId="2" xfId="0" applyNumberFormat="1" applyFont="1" applyFill="1" applyBorder="1" applyAlignment="1">
      <alignment horizontal="center"/>
    </xf>
    <xf numFmtId="0" fontId="25" fillId="0" borderId="7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6" fillId="0" borderId="2" xfId="53" applyFont="1" applyFill="1" applyBorder="1" applyAlignment="1">
      <alignment horizontal="center"/>
    </xf>
    <xf numFmtId="177" fontId="27" fillId="0" borderId="2" xfId="53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5" borderId="2" xfId="0" applyNumberFormat="1" applyFont="1" applyFill="1" applyBorder="1" applyAlignment="1">
      <alignment horizontal="center" vertical="center"/>
    </xf>
    <xf numFmtId="0" fontId="22" fillId="3" borderId="12" xfId="51" applyFont="1" applyFill="1" applyBorder="1" applyAlignment="1"/>
    <xf numFmtId="49" fontId="22" fillId="3" borderId="13" xfId="52" applyNumberFormat="1" applyFont="1" applyFill="1" applyBorder="1" applyAlignment="1">
      <alignment horizontal="center" vertical="center"/>
    </xf>
    <xf numFmtId="49" fontId="22" fillId="3" borderId="13" xfId="52" applyNumberFormat="1" applyFont="1" applyFill="1" applyBorder="1" applyAlignment="1">
      <alignment horizontal="right" vertical="center"/>
    </xf>
    <xf numFmtId="49" fontId="22" fillId="3" borderId="14" xfId="52" applyNumberFormat="1" applyFont="1" applyFill="1" applyBorder="1" applyAlignment="1">
      <alignment horizontal="center" vertical="center"/>
    </xf>
    <xf numFmtId="0" fontId="22" fillId="3" borderId="15" xfId="51" applyFont="1" applyFill="1" applyBorder="1" applyAlignment="1"/>
    <xf numFmtId="49" fontId="22" fillId="3" borderId="16" xfId="51" applyNumberFormat="1" applyFont="1" applyFill="1" applyBorder="1" applyAlignment="1">
      <alignment horizontal="center"/>
    </xf>
    <xf numFmtId="49" fontId="22" fillId="3" borderId="16" xfId="51" applyNumberFormat="1" applyFont="1" applyFill="1" applyBorder="1" applyAlignment="1">
      <alignment horizontal="right"/>
    </xf>
    <xf numFmtId="49" fontId="22" fillId="3" borderId="16" xfId="51" applyNumberFormat="1" applyFont="1" applyFill="1" applyBorder="1" applyAlignment="1">
      <alignment horizontal="right" vertical="center"/>
    </xf>
    <xf numFmtId="49" fontId="22" fillId="3" borderId="17" xfId="51" applyNumberFormat="1" applyFont="1" applyFill="1" applyBorder="1" applyAlignment="1">
      <alignment horizontal="center"/>
    </xf>
    <xf numFmtId="0" fontId="22" fillId="3" borderId="18" xfId="51" applyFont="1" applyFill="1" applyBorder="1" applyAlignment="1">
      <alignment horizontal="center"/>
    </xf>
    <xf numFmtId="0" fontId="23" fillId="3" borderId="0" xfId="51" applyFont="1" applyFill="1"/>
    <xf numFmtId="0" fontId="0" fillId="3" borderId="0" xfId="52" applyFont="1" applyFill="1">
      <alignment vertical="center"/>
    </xf>
    <xf numFmtId="0" fontId="23" fillId="3" borderId="10" xfId="50" applyFont="1" applyFill="1" applyBorder="1" applyAlignment="1">
      <alignment horizontal="left" vertical="center"/>
    </xf>
    <xf numFmtId="0" fontId="22" fillId="3" borderId="19" xfId="50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20" xfId="51" applyFont="1" applyFill="1" applyBorder="1" applyAlignment="1" applyProtection="1">
      <alignment horizontal="center" vertical="center"/>
    </xf>
    <xf numFmtId="0" fontId="23" fillId="3" borderId="2" xfId="52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1" xfId="52" applyNumberFormat="1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2" fillId="3" borderId="23" xfId="51" applyNumberFormat="1" applyFont="1" applyFill="1" applyBorder="1" applyAlignment="1">
      <alignment horizontal="center"/>
    </xf>
    <xf numFmtId="49" fontId="22" fillId="3" borderId="24" xfId="51" applyNumberFormat="1" applyFont="1" applyFill="1" applyBorder="1" applyAlignment="1">
      <alignment horizontal="center"/>
    </xf>
    <xf numFmtId="49" fontId="22" fillId="3" borderId="24" xfId="52" applyNumberFormat="1" applyFont="1" applyFill="1" applyBorder="1" applyAlignment="1">
      <alignment horizontal="center" vertical="center"/>
    </xf>
    <xf numFmtId="49" fontId="22" fillId="3" borderId="25" xfId="51" applyNumberFormat="1" applyFont="1" applyFill="1" applyBorder="1" applyAlignment="1">
      <alignment horizontal="center"/>
    </xf>
    <xf numFmtId="14" fontId="23" fillId="3" borderId="0" xfId="51" applyNumberFormat="1" applyFont="1" applyFill="1"/>
    <xf numFmtId="0" fontId="28" fillId="0" borderId="0" xfId="50" applyFill="1" applyBorder="1" applyAlignment="1">
      <alignment horizontal="left" vertical="center"/>
    </xf>
    <xf numFmtId="0" fontId="28" fillId="0" borderId="0" xfId="50" applyFont="1" applyFill="1" applyAlignment="1">
      <alignment horizontal="left" vertical="center"/>
    </xf>
    <xf numFmtId="0" fontId="28" fillId="0" borderId="0" xfId="50" applyFill="1" applyAlignment="1">
      <alignment horizontal="left" vertical="center"/>
    </xf>
    <xf numFmtId="0" fontId="29" fillId="0" borderId="26" xfId="50" applyFont="1" applyFill="1" applyBorder="1" applyAlignment="1">
      <alignment horizontal="center" vertical="top"/>
    </xf>
    <xf numFmtId="0" fontId="30" fillId="0" borderId="27" xfId="50" applyFont="1" applyFill="1" applyBorder="1" applyAlignment="1">
      <alignment horizontal="left" vertical="center"/>
    </xf>
    <xf numFmtId="0" fontId="31" fillId="0" borderId="28" xfId="50" applyFont="1" applyFill="1" applyBorder="1" applyAlignment="1">
      <alignment horizontal="center" vertical="center"/>
    </xf>
    <xf numFmtId="0" fontId="30" fillId="0" borderId="28" xfId="50" applyFont="1" applyFill="1" applyBorder="1" applyAlignment="1">
      <alignment horizontal="center" vertical="center"/>
    </xf>
    <xf numFmtId="0" fontId="32" fillId="0" borderId="28" xfId="50" applyFont="1" applyFill="1" applyBorder="1" applyAlignment="1">
      <alignment vertical="center"/>
    </xf>
    <xf numFmtId="0" fontId="30" fillId="0" borderId="28" xfId="50" applyFont="1" applyFill="1" applyBorder="1" applyAlignment="1">
      <alignment vertical="center"/>
    </xf>
    <xf numFmtId="0" fontId="32" fillId="0" borderId="28" xfId="50" applyFont="1" applyFill="1" applyBorder="1" applyAlignment="1">
      <alignment horizontal="center" vertical="center"/>
    </xf>
    <xf numFmtId="0" fontId="30" fillId="0" borderId="29" xfId="50" applyFont="1" applyFill="1" applyBorder="1" applyAlignment="1">
      <alignment vertical="center"/>
    </xf>
    <xf numFmtId="0" fontId="31" fillId="0" borderId="13" xfId="50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vertical="center"/>
    </xf>
    <xf numFmtId="58" fontId="32" fillId="0" borderId="13" xfId="50" applyNumberFormat="1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horizontal="center" vertical="center"/>
    </xf>
    <xf numFmtId="0" fontId="30" fillId="0" borderId="29" xfId="50" applyFont="1" applyFill="1" applyBorder="1" applyAlignment="1">
      <alignment horizontal="left" vertical="center"/>
    </xf>
    <xf numFmtId="0" fontId="31" fillId="0" borderId="13" xfId="50" applyFont="1" applyFill="1" applyBorder="1" applyAlignment="1">
      <alignment horizontal="right" vertical="center"/>
    </xf>
    <xf numFmtId="0" fontId="30" fillId="0" borderId="13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vertical="center"/>
    </xf>
    <xf numFmtId="0" fontId="31" fillId="0" borderId="31" xfId="50" applyFont="1" applyFill="1" applyBorder="1" applyAlignment="1">
      <alignment horizontal="right" vertical="center"/>
    </xf>
    <xf numFmtId="0" fontId="30" fillId="0" borderId="31" xfId="50" applyFont="1" applyFill="1" applyBorder="1" applyAlignment="1">
      <alignment vertical="center"/>
    </xf>
    <xf numFmtId="0" fontId="32" fillId="0" borderId="31" xfId="50" applyFont="1" applyFill="1" applyBorder="1" applyAlignment="1">
      <alignment vertical="center"/>
    </xf>
    <xf numFmtId="0" fontId="32" fillId="0" borderId="31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24" fillId="0" borderId="30" xfId="50" applyFont="1" applyBorder="1" applyAlignment="1">
      <alignment vertical="center"/>
    </xf>
    <xf numFmtId="0" fontId="31" fillId="0" borderId="31" xfId="50" applyFont="1" applyBorder="1" applyAlignment="1">
      <alignment horizontal="center" vertical="center"/>
    </xf>
    <xf numFmtId="0" fontId="31" fillId="0" borderId="32" xfId="50" applyFont="1" applyBorder="1" applyAlignment="1">
      <alignment horizontal="center" vertical="center"/>
    </xf>
    <xf numFmtId="0" fontId="30" fillId="0" borderId="0" xfId="50" applyFont="1" applyFill="1" applyBorder="1" applyAlignment="1">
      <alignment vertical="center"/>
    </xf>
    <xf numFmtId="0" fontId="32" fillId="0" borderId="0" xfId="50" applyFont="1" applyFill="1" applyBorder="1" applyAlignment="1">
      <alignment vertical="center"/>
    </xf>
    <xf numFmtId="0" fontId="32" fillId="0" borderId="0" xfId="50" applyFont="1" applyFill="1" applyAlignment="1">
      <alignment horizontal="left" vertical="center"/>
    </xf>
    <xf numFmtId="0" fontId="30" fillId="0" borderId="27" xfId="50" applyFont="1" applyFill="1" applyBorder="1" applyAlignment="1">
      <alignment vertical="center"/>
    </xf>
    <xf numFmtId="0" fontId="32" fillId="0" borderId="13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center" vertical="center"/>
    </xf>
    <xf numFmtId="0" fontId="32" fillId="0" borderId="34" xfId="50" applyFont="1" applyFill="1" applyBorder="1" applyAlignment="1">
      <alignment horizontal="center" vertical="center"/>
    </xf>
    <xf numFmtId="0" fontId="32" fillId="0" borderId="13" xfId="50" applyFont="1" applyFill="1" applyBorder="1" applyAlignment="1">
      <alignment vertical="center"/>
    </xf>
    <xf numFmtId="0" fontId="32" fillId="0" borderId="35" xfId="50" applyFont="1" applyFill="1" applyBorder="1" applyAlignment="1">
      <alignment horizontal="center" vertical="center"/>
    </xf>
    <xf numFmtId="0" fontId="32" fillId="0" borderId="36" xfId="50" applyFont="1" applyFill="1" applyBorder="1" applyAlignment="1">
      <alignment horizontal="center" vertical="center"/>
    </xf>
    <xf numFmtId="0" fontId="24" fillId="0" borderId="37" xfId="50" applyFont="1" applyFill="1" applyBorder="1" applyAlignment="1">
      <alignment horizontal="left" vertical="center"/>
    </xf>
    <xf numFmtId="0" fontId="24" fillId="0" borderId="36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horizontal="left" vertical="center"/>
    </xf>
    <xf numFmtId="0" fontId="30" fillId="0" borderId="28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left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29" xfId="50" applyFont="1" applyFill="1" applyBorder="1" applyAlignment="1">
      <alignment horizontal="left" vertical="center" wrapText="1"/>
    </xf>
    <xf numFmtId="0" fontId="32" fillId="0" borderId="13" xfId="50" applyFont="1" applyFill="1" applyBorder="1" applyAlignment="1">
      <alignment horizontal="left" vertical="center" wrapText="1"/>
    </xf>
    <xf numFmtId="0" fontId="30" fillId="0" borderId="30" xfId="50" applyFont="1" applyFill="1" applyBorder="1" applyAlignment="1">
      <alignment horizontal="left" vertical="center"/>
    </xf>
    <xf numFmtId="0" fontId="28" fillId="0" borderId="31" xfId="50" applyFill="1" applyBorder="1" applyAlignment="1">
      <alignment horizontal="center" vertical="center"/>
    </xf>
    <xf numFmtId="0" fontId="30" fillId="0" borderId="38" xfId="50" applyFont="1" applyFill="1" applyBorder="1" applyAlignment="1">
      <alignment horizontal="center" vertical="center"/>
    </xf>
    <xf numFmtId="0" fontId="30" fillId="0" borderId="39" xfId="50" applyFont="1" applyFill="1" applyBorder="1" applyAlignment="1">
      <alignment horizontal="left" vertical="center"/>
    </xf>
    <xf numFmtId="0" fontId="30" fillId="0" borderId="34" xfId="50" applyFont="1" applyFill="1" applyBorder="1" applyAlignment="1">
      <alignment horizontal="left" vertical="center"/>
    </xf>
    <xf numFmtId="0" fontId="32" fillId="0" borderId="29" xfId="50" applyFont="1" applyFill="1" applyBorder="1" applyAlignment="1">
      <alignment horizontal="left" vertical="center"/>
    </xf>
    <xf numFmtId="0" fontId="28" fillId="0" borderId="37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horizontal="left" vertical="center"/>
    </xf>
    <xf numFmtId="0" fontId="33" fillId="0" borderId="37" xfId="50" applyFont="1" applyFill="1" applyBorder="1" applyAlignment="1">
      <alignment horizontal="left" vertical="center"/>
    </xf>
    <xf numFmtId="0" fontId="32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24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30" fillId="0" borderId="35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2" fillId="0" borderId="31" xfId="50" applyFont="1" applyFill="1" applyBorder="1" applyAlignment="1">
      <alignment horizontal="center" vertical="center"/>
    </xf>
    <xf numFmtId="58" fontId="32" fillId="0" borderId="31" xfId="50" applyNumberFormat="1" applyFont="1" applyFill="1" applyBorder="1" applyAlignment="1">
      <alignment vertical="center"/>
    </xf>
    <xf numFmtId="0" fontId="30" fillId="0" borderId="31" xfId="50" applyFont="1" applyFill="1" applyBorder="1" applyAlignment="1">
      <alignment horizontal="center" vertical="center"/>
    </xf>
    <xf numFmtId="0" fontId="32" fillId="0" borderId="43" xfId="50" applyFont="1" applyFill="1" applyBorder="1" applyAlignment="1">
      <alignment horizontal="center" vertical="center"/>
    </xf>
    <xf numFmtId="0" fontId="30" fillId="0" borderId="44" xfId="50" applyFont="1" applyFill="1" applyBorder="1" applyAlignment="1">
      <alignment horizontal="center" vertical="center"/>
    </xf>
    <xf numFmtId="0" fontId="32" fillId="0" borderId="44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center" vertical="center"/>
    </xf>
    <xf numFmtId="0" fontId="32" fillId="0" borderId="46" xfId="50" applyFont="1" applyFill="1" applyBorder="1" applyAlignment="1">
      <alignment horizontal="center" vertical="center"/>
    </xf>
    <xf numFmtId="0" fontId="24" fillId="0" borderId="46" xfId="50" applyFont="1" applyFill="1" applyBorder="1" applyAlignment="1">
      <alignment horizontal="left" vertical="center"/>
    </xf>
    <xf numFmtId="0" fontId="30" fillId="0" borderId="43" xfId="50" applyFont="1" applyFill="1" applyBorder="1" applyAlignment="1">
      <alignment horizontal="left" vertical="center"/>
    </xf>
    <xf numFmtId="0" fontId="30" fillId="0" borderId="44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32" fillId="0" borderId="44" xfId="50" applyFont="1" applyFill="1" applyBorder="1" applyAlignment="1">
      <alignment horizontal="left" vertical="center" wrapText="1"/>
    </xf>
    <xf numFmtId="0" fontId="28" fillId="0" borderId="32" xfId="50" applyFill="1" applyBorder="1" applyAlignment="1">
      <alignment horizontal="center" vertical="center"/>
    </xf>
    <xf numFmtId="0" fontId="30" fillId="0" borderId="45" xfId="50" applyFont="1" applyFill="1" applyBorder="1" applyAlignment="1">
      <alignment horizontal="left" vertical="center"/>
    </xf>
    <xf numFmtId="0" fontId="28" fillId="0" borderId="46" xfId="50" applyFont="1" applyFill="1" applyBorder="1" applyAlignment="1">
      <alignment horizontal="left" vertical="center"/>
    </xf>
    <xf numFmtId="0" fontId="32" fillId="0" borderId="47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32" fillId="0" borderId="32" xfId="50" applyFont="1" applyFill="1" applyBorder="1" applyAlignment="1">
      <alignment horizontal="center" vertical="center"/>
    </xf>
    <xf numFmtId="0" fontId="25" fillId="0" borderId="48" xfId="53" applyFont="1" applyFill="1" applyBorder="1" applyAlignment="1">
      <alignment horizontal="center"/>
    </xf>
    <xf numFmtId="0" fontId="22" fillId="3" borderId="49" xfId="51" applyFont="1" applyFill="1" applyBorder="1" applyAlignment="1"/>
    <xf numFmtId="0" fontId="22" fillId="3" borderId="2" xfId="51" applyFont="1" applyFill="1" applyBorder="1" applyAlignment="1" applyProtection="1">
      <alignment horizontal="center" vertical="center"/>
    </xf>
    <xf numFmtId="0" fontId="22" fillId="3" borderId="7" xfId="51" applyFont="1" applyFill="1" applyBorder="1" applyAlignment="1" applyProtection="1">
      <alignment horizontal="center" vertical="center"/>
    </xf>
    <xf numFmtId="0" fontId="23" fillId="3" borderId="50" xfId="52" applyFont="1" applyFill="1" applyBorder="1" applyAlignment="1">
      <alignment horizontal="center" vertical="center"/>
    </xf>
    <xf numFmtId="49" fontId="22" fillId="3" borderId="51" xfId="52" applyNumberFormat="1" applyFont="1" applyFill="1" applyBorder="1" applyAlignment="1">
      <alignment horizontal="center" vertical="center"/>
    </xf>
    <xf numFmtId="49" fontId="22" fillId="3" borderId="52" xfId="52" applyNumberFormat="1" applyFont="1" applyFill="1" applyBorder="1" applyAlignment="1">
      <alignment horizontal="center" vertical="center"/>
    </xf>
    <xf numFmtId="49" fontId="23" fillId="3" borderId="52" xfId="52" applyNumberFormat="1" applyFont="1" applyFill="1" applyBorder="1" applyAlignment="1">
      <alignment horizontal="center" vertical="center"/>
    </xf>
    <xf numFmtId="0" fontId="28" fillId="0" borderId="0" xfId="50" applyFont="1" applyBorder="1" applyAlignment="1">
      <alignment horizontal="left" vertical="center"/>
    </xf>
    <xf numFmtId="0" fontId="28" fillId="0" borderId="0" xfId="50" applyFont="1" applyAlignment="1">
      <alignment horizontal="left" vertical="center"/>
    </xf>
    <xf numFmtId="0" fontId="34" fillId="0" borderId="26" xfId="50" applyFont="1" applyBorder="1" applyAlignment="1">
      <alignment horizontal="center" vertical="top"/>
    </xf>
    <xf numFmtId="0" fontId="33" fillId="0" borderId="53" xfId="50" applyFont="1" applyBorder="1" applyAlignment="1">
      <alignment horizontal="left" vertical="center"/>
    </xf>
    <xf numFmtId="0" fontId="31" fillId="0" borderId="54" xfId="50" applyFont="1" applyBorder="1" applyAlignment="1">
      <alignment horizontal="center" vertical="center"/>
    </xf>
    <xf numFmtId="0" fontId="33" fillId="0" borderId="54" xfId="50" applyFont="1" applyBorder="1" applyAlignment="1">
      <alignment horizontal="center" vertical="center"/>
    </xf>
    <xf numFmtId="0" fontId="24" fillId="0" borderId="54" xfId="50" applyFont="1" applyBorder="1" applyAlignment="1">
      <alignment horizontal="left" vertical="center"/>
    </xf>
    <xf numFmtId="0" fontId="24" fillId="0" borderId="27" xfId="50" applyFont="1" applyBorder="1" applyAlignment="1">
      <alignment horizontal="center" vertical="center"/>
    </xf>
    <xf numFmtId="0" fontId="24" fillId="0" borderId="28" xfId="50" applyFont="1" applyBorder="1" applyAlignment="1">
      <alignment horizontal="center" vertical="center"/>
    </xf>
    <xf numFmtId="0" fontId="24" fillId="0" borderId="43" xfId="50" applyFont="1" applyBorder="1" applyAlignment="1">
      <alignment horizontal="center" vertical="center"/>
    </xf>
    <xf numFmtId="0" fontId="33" fillId="0" borderId="27" xfId="50" applyFont="1" applyBorder="1" applyAlignment="1">
      <alignment horizontal="center" vertical="center"/>
    </xf>
    <xf numFmtId="0" fontId="33" fillId="0" borderId="28" xfId="50" applyFont="1" applyBorder="1" applyAlignment="1">
      <alignment horizontal="center" vertical="center"/>
    </xf>
    <xf numFmtId="0" fontId="33" fillId="0" borderId="43" xfId="50" applyFont="1" applyBorder="1" applyAlignment="1">
      <alignment horizontal="center" vertical="center"/>
    </xf>
    <xf numFmtId="0" fontId="24" fillId="0" borderId="29" xfId="50" applyFont="1" applyBorder="1" applyAlignment="1">
      <alignment horizontal="left" vertical="center"/>
    </xf>
    <xf numFmtId="0" fontId="31" fillId="0" borderId="13" xfId="50" applyFont="1" applyBorder="1" applyAlignment="1">
      <alignment horizontal="left" vertical="center"/>
    </xf>
    <xf numFmtId="0" fontId="31" fillId="0" borderId="44" xfId="50" applyFont="1" applyBorder="1" applyAlignment="1">
      <alignment horizontal="left" vertical="center"/>
    </xf>
    <xf numFmtId="0" fontId="24" fillId="0" borderId="13" xfId="50" applyFont="1" applyBorder="1" applyAlignment="1">
      <alignment horizontal="left" vertical="center"/>
    </xf>
    <xf numFmtId="14" fontId="31" fillId="0" borderId="13" xfId="50" applyNumberFormat="1" applyFont="1" applyBorder="1" applyAlignment="1">
      <alignment horizontal="center" vertical="center"/>
    </xf>
    <xf numFmtId="14" fontId="31" fillId="0" borderId="44" xfId="50" applyNumberFormat="1" applyFont="1" applyBorder="1" applyAlignment="1">
      <alignment horizontal="center" vertical="center"/>
    </xf>
    <xf numFmtId="0" fontId="24" fillId="0" borderId="29" xfId="50" applyFont="1" applyBorder="1" applyAlignment="1">
      <alignment vertical="center"/>
    </xf>
    <xf numFmtId="0" fontId="31" fillId="0" borderId="13" xfId="50" applyFont="1" applyBorder="1" applyAlignment="1">
      <alignment vertical="center"/>
    </xf>
    <xf numFmtId="0" fontId="31" fillId="0" borderId="44" xfId="50" applyFont="1" applyBorder="1" applyAlignment="1">
      <alignment vertical="center"/>
    </xf>
    <xf numFmtId="0" fontId="24" fillId="0" borderId="13" xfId="50" applyFont="1" applyBorder="1" applyAlignment="1">
      <alignment vertical="center"/>
    </xf>
    <xf numFmtId="0" fontId="31" fillId="0" borderId="35" xfId="50" applyFont="1" applyBorder="1" applyAlignment="1">
      <alignment horizontal="left" vertical="center"/>
    </xf>
    <xf numFmtId="0" fontId="31" fillId="0" borderId="46" xfId="50" applyFont="1" applyBorder="1" applyAlignment="1">
      <alignment horizontal="left" vertical="center"/>
    </xf>
    <xf numFmtId="0" fontId="28" fillId="0" borderId="13" xfId="50" applyFont="1" applyBorder="1" applyAlignment="1">
      <alignment vertical="center"/>
    </xf>
    <xf numFmtId="0" fontId="24" fillId="0" borderId="30" xfId="50" applyFont="1" applyBorder="1" applyAlignment="1">
      <alignment horizontal="left" vertical="center"/>
    </xf>
    <xf numFmtId="0" fontId="24" fillId="0" borderId="31" xfId="50" applyFont="1" applyBorder="1" applyAlignment="1">
      <alignment horizontal="left" vertical="center"/>
    </xf>
    <xf numFmtId="14" fontId="31" fillId="0" borderId="31" xfId="50" applyNumberFormat="1" applyFont="1" applyBorder="1" applyAlignment="1">
      <alignment horizontal="center" vertical="center"/>
    </xf>
    <xf numFmtId="14" fontId="31" fillId="0" borderId="32" xfId="50" applyNumberFormat="1" applyFont="1" applyBorder="1" applyAlignment="1">
      <alignment horizontal="center" vertical="center"/>
    </xf>
    <xf numFmtId="0" fontId="24" fillId="0" borderId="55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33" fillId="0" borderId="56" xfId="50" applyFont="1" applyBorder="1" applyAlignment="1">
      <alignment horizontal="left" vertical="center"/>
    </xf>
    <xf numFmtId="0" fontId="33" fillId="0" borderId="57" xfId="50" applyFont="1" applyBorder="1" applyAlignment="1">
      <alignment horizontal="left" vertical="center"/>
    </xf>
    <xf numFmtId="0" fontId="24" fillId="0" borderId="58" xfId="50" applyFont="1" applyBorder="1" applyAlignment="1">
      <alignment vertical="center"/>
    </xf>
    <xf numFmtId="0" fontId="28" fillId="0" borderId="59" xfId="50" applyFont="1" applyBorder="1" applyAlignment="1">
      <alignment horizontal="left" vertical="center"/>
    </xf>
    <xf numFmtId="0" fontId="31" fillId="0" borderId="59" xfId="50" applyFont="1" applyBorder="1" applyAlignment="1">
      <alignment horizontal="left" vertical="center"/>
    </xf>
    <xf numFmtId="0" fontId="28" fillId="0" borderId="59" xfId="50" applyFont="1" applyBorder="1" applyAlignment="1">
      <alignment vertical="center"/>
    </xf>
    <xf numFmtId="0" fontId="24" fillId="0" borderId="59" xfId="50" applyFont="1" applyBorder="1" applyAlignment="1">
      <alignment vertical="center"/>
    </xf>
    <xf numFmtId="0" fontId="28" fillId="0" borderId="13" xfId="50" applyFont="1" applyBorder="1" applyAlignment="1">
      <alignment horizontal="left" vertical="center"/>
    </xf>
    <xf numFmtId="0" fontId="24" fillId="0" borderId="58" xfId="50" applyFont="1" applyBorder="1" applyAlignment="1">
      <alignment horizontal="center" vertical="center"/>
    </xf>
    <xf numFmtId="0" fontId="31" fillId="0" borderId="59" xfId="50" applyFont="1" applyBorder="1" applyAlignment="1">
      <alignment horizontal="center" vertical="center"/>
    </xf>
    <xf numFmtId="0" fontId="24" fillId="0" borderId="59" xfId="50" applyFont="1" applyBorder="1" applyAlignment="1">
      <alignment horizontal="center" vertical="center"/>
    </xf>
    <xf numFmtId="0" fontId="28" fillId="0" borderId="59" xfId="50" applyFont="1" applyBorder="1" applyAlignment="1">
      <alignment horizontal="center" vertical="center"/>
    </xf>
    <xf numFmtId="0" fontId="24" fillId="0" borderId="29" xfId="50" applyFont="1" applyBorder="1" applyAlignment="1">
      <alignment horizontal="center" vertical="center"/>
    </xf>
    <xf numFmtId="0" fontId="31" fillId="0" borderId="13" xfId="50" applyFont="1" applyBorder="1" applyAlignment="1">
      <alignment horizontal="center" vertical="center"/>
    </xf>
    <xf numFmtId="0" fontId="24" fillId="0" borderId="13" xfId="50" applyFont="1" applyBorder="1" applyAlignment="1">
      <alignment horizontal="center" vertical="center"/>
    </xf>
    <xf numFmtId="0" fontId="28" fillId="0" borderId="13" xfId="50" applyFont="1" applyBorder="1" applyAlignment="1">
      <alignment horizontal="center" vertical="center"/>
    </xf>
    <xf numFmtId="0" fontId="24" fillId="0" borderId="40" xfId="50" applyFont="1" applyBorder="1" applyAlignment="1">
      <alignment horizontal="left" vertical="center" wrapText="1"/>
    </xf>
    <xf numFmtId="0" fontId="24" fillId="0" borderId="41" xfId="50" applyFont="1" applyBorder="1" applyAlignment="1">
      <alignment horizontal="left" vertical="center" wrapText="1"/>
    </xf>
    <xf numFmtId="0" fontId="24" fillId="0" borderId="58" xfId="50" applyFont="1" applyBorder="1" applyAlignment="1">
      <alignment horizontal="left" vertical="center"/>
    </xf>
    <xf numFmtId="0" fontId="24" fillId="0" borderId="59" xfId="50" applyFont="1" applyBorder="1" applyAlignment="1">
      <alignment horizontal="left" vertical="center"/>
    </xf>
    <xf numFmtId="0" fontId="35" fillId="0" borderId="60" xfId="50" applyFont="1" applyBorder="1" applyAlignment="1">
      <alignment horizontal="left" vertical="center" wrapText="1"/>
    </xf>
    <xf numFmtId="0" fontId="31" fillId="0" borderId="29" xfId="50" applyFont="1" applyBorder="1" applyAlignment="1">
      <alignment horizontal="left" vertical="center"/>
    </xf>
    <xf numFmtId="9" fontId="31" fillId="0" borderId="13" xfId="50" applyNumberFormat="1" applyFont="1" applyBorder="1" applyAlignment="1">
      <alignment horizontal="center" vertical="center"/>
    </xf>
    <xf numFmtId="0" fontId="33" fillId="0" borderId="56" xfId="0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9" fontId="31" fillId="0" borderId="39" xfId="50" applyNumberFormat="1" applyFont="1" applyBorder="1" applyAlignment="1">
      <alignment horizontal="left" vertical="center"/>
    </xf>
    <xf numFmtId="9" fontId="31" fillId="0" borderId="34" xfId="50" applyNumberFormat="1" applyFont="1" applyBorder="1" applyAlignment="1">
      <alignment horizontal="left" vertical="center"/>
    </xf>
    <xf numFmtId="9" fontId="31" fillId="0" borderId="40" xfId="50" applyNumberFormat="1" applyFont="1" applyBorder="1" applyAlignment="1">
      <alignment horizontal="left" vertical="center"/>
    </xf>
    <xf numFmtId="9" fontId="31" fillId="0" borderId="41" xfId="50" applyNumberFormat="1" applyFont="1" applyBorder="1" applyAlignment="1">
      <alignment horizontal="left" vertical="center"/>
    </xf>
    <xf numFmtId="0" fontId="30" fillId="0" borderId="58" xfId="50" applyFont="1" applyFill="1" applyBorder="1" applyAlignment="1">
      <alignment horizontal="left" vertical="center"/>
    </xf>
    <xf numFmtId="0" fontId="30" fillId="0" borderId="59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3" fillId="0" borderId="38" xfId="50" applyFont="1" applyFill="1" applyBorder="1" applyAlignment="1">
      <alignment horizontal="left" vertical="center"/>
    </xf>
    <xf numFmtId="0" fontId="31" fillId="0" borderId="62" xfId="50" applyFont="1" applyFill="1" applyBorder="1" applyAlignment="1">
      <alignment horizontal="left" vertical="center"/>
    </xf>
    <xf numFmtId="0" fontId="31" fillId="0" borderId="63" xfId="50" applyFont="1" applyFill="1" applyBorder="1" applyAlignment="1">
      <alignment horizontal="left" vertical="center"/>
    </xf>
    <xf numFmtId="0" fontId="31" fillId="0" borderId="37" xfId="50" applyFont="1" applyFill="1" applyBorder="1" applyAlignment="1">
      <alignment horizontal="left" vertical="center"/>
    </xf>
    <xf numFmtId="0" fontId="31" fillId="0" borderId="36" xfId="50" applyFont="1" applyFill="1" applyBorder="1" applyAlignment="1">
      <alignment horizontal="left" vertical="center"/>
    </xf>
    <xf numFmtId="0" fontId="24" fillId="0" borderId="40" xfId="50" applyFont="1" applyFill="1" applyBorder="1" applyAlignment="1">
      <alignment horizontal="left" vertical="center"/>
    </xf>
    <xf numFmtId="0" fontId="24" fillId="0" borderId="41" xfId="50" applyFont="1" applyFill="1" applyBorder="1" applyAlignment="1">
      <alignment horizontal="left" vertical="center"/>
    </xf>
    <xf numFmtId="0" fontId="33" fillId="0" borderId="53" xfId="50" applyFont="1" applyBorder="1" applyAlignment="1">
      <alignment vertical="center"/>
    </xf>
    <xf numFmtId="0" fontId="36" fillId="0" borderId="57" xfId="50" applyFont="1" applyBorder="1" applyAlignment="1">
      <alignment horizontal="center" vertical="center"/>
    </xf>
    <xf numFmtId="0" fontId="33" fillId="0" borderId="54" xfId="50" applyFont="1" applyBorder="1" applyAlignment="1">
      <alignment vertical="center"/>
    </xf>
    <xf numFmtId="0" fontId="31" fillId="0" borderId="64" xfId="50" applyFont="1" applyBorder="1" applyAlignment="1">
      <alignment vertical="center"/>
    </xf>
    <xf numFmtId="0" fontId="33" fillId="0" borderId="64" xfId="50" applyFont="1" applyBorder="1" applyAlignment="1">
      <alignment vertical="center"/>
    </xf>
    <xf numFmtId="58" fontId="28" fillId="0" borderId="54" xfId="50" applyNumberFormat="1" applyFont="1" applyBorder="1" applyAlignment="1">
      <alignment vertical="center"/>
    </xf>
    <xf numFmtId="0" fontId="33" fillId="0" borderId="38" xfId="50" applyFont="1" applyBorder="1" applyAlignment="1">
      <alignment horizontal="center" vertical="center"/>
    </xf>
    <xf numFmtId="0" fontId="31" fillId="0" borderId="55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28" fillId="0" borderId="64" xfId="50" applyFont="1" applyBorder="1" applyAlignment="1">
      <alignment vertical="center"/>
    </xf>
    <xf numFmtId="0" fontId="28" fillId="0" borderId="54" xfId="50" applyFont="1" applyBorder="1" applyAlignment="1">
      <alignment horizontal="center" vertical="center"/>
    </xf>
    <xf numFmtId="0" fontId="28" fillId="0" borderId="65" xfId="50" applyFont="1" applyBorder="1" applyAlignment="1">
      <alignment horizontal="center" vertical="center"/>
    </xf>
    <xf numFmtId="0" fontId="31" fillId="0" borderId="31" xfId="50" applyFont="1" applyBorder="1" applyAlignment="1">
      <alignment horizontal="left" vertical="center"/>
    </xf>
    <xf numFmtId="0" fontId="31" fillId="0" borderId="32" xfId="50" applyFont="1" applyBorder="1" applyAlignment="1">
      <alignment horizontal="left" vertical="center"/>
    </xf>
    <xf numFmtId="0" fontId="24" fillId="0" borderId="66" xfId="50" applyFont="1" applyBorder="1" applyAlignment="1">
      <alignment horizontal="left" vertical="center"/>
    </xf>
    <xf numFmtId="0" fontId="33" fillId="0" borderId="67" xfId="50" applyFont="1" applyBorder="1" applyAlignment="1">
      <alignment horizontal="left" vertical="center"/>
    </xf>
    <xf numFmtId="0" fontId="31" fillId="0" borderId="68" xfId="50" applyFont="1" applyBorder="1" applyAlignment="1">
      <alignment horizontal="left" vertical="center"/>
    </xf>
    <xf numFmtId="0" fontId="24" fillId="0" borderId="32" xfId="50" applyFont="1" applyBorder="1" applyAlignment="1">
      <alignment horizontal="left" vertical="center"/>
    </xf>
    <xf numFmtId="0" fontId="24" fillId="0" borderId="0" xfId="50" applyFont="1" applyBorder="1" applyAlignment="1">
      <alignment vertical="center"/>
    </xf>
    <xf numFmtId="0" fontId="24" fillId="0" borderId="47" xfId="50" applyFont="1" applyBorder="1" applyAlignment="1">
      <alignment horizontal="left" vertical="center" wrapText="1"/>
    </xf>
    <xf numFmtId="0" fontId="24" fillId="0" borderId="68" xfId="50" applyFont="1" applyBorder="1" applyAlignment="1">
      <alignment horizontal="left" vertical="center"/>
    </xf>
    <xf numFmtId="0" fontId="30" fillId="0" borderId="44" xfId="50" applyFont="1" applyBorder="1" applyAlignment="1">
      <alignment horizontal="left" vertical="center"/>
    </xf>
    <xf numFmtId="0" fontId="37" fillId="0" borderId="44" xfId="50" applyFont="1" applyBorder="1" applyAlignment="1">
      <alignment horizontal="left" vertical="center" wrapText="1"/>
    </xf>
    <xf numFmtId="0" fontId="37" fillId="0" borderId="44" xfId="50" applyFont="1" applyBorder="1" applyAlignment="1">
      <alignment horizontal="left" vertical="center"/>
    </xf>
    <xf numFmtId="0" fontId="32" fillId="0" borderId="44" xfId="50" applyFont="1" applyBorder="1" applyAlignment="1">
      <alignment horizontal="left" vertical="center"/>
    </xf>
    <xf numFmtId="0" fontId="33" fillId="0" borderId="67" xfId="0" applyFont="1" applyBorder="1" applyAlignment="1">
      <alignment horizontal="left" vertical="center"/>
    </xf>
    <xf numFmtId="9" fontId="31" fillId="0" borderId="45" xfId="50" applyNumberFormat="1" applyFont="1" applyBorder="1" applyAlignment="1">
      <alignment horizontal="left" vertical="center"/>
    </xf>
    <xf numFmtId="9" fontId="31" fillId="0" borderId="47" xfId="50" applyNumberFormat="1" applyFont="1" applyBorder="1" applyAlignment="1">
      <alignment horizontal="left" vertical="center"/>
    </xf>
    <xf numFmtId="0" fontId="30" fillId="0" borderId="68" xfId="50" applyFont="1" applyFill="1" applyBorder="1" applyAlignment="1">
      <alignment horizontal="left" vertical="center"/>
    </xf>
    <xf numFmtId="0" fontId="30" fillId="0" borderId="47" xfId="50" applyFont="1" applyFill="1" applyBorder="1" applyAlignment="1">
      <alignment horizontal="left" vertical="center"/>
    </xf>
    <xf numFmtId="0" fontId="31" fillId="0" borderId="69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33" fillId="0" borderId="70" xfId="50" applyFont="1" applyBorder="1" applyAlignment="1">
      <alignment horizontal="center" vertical="center"/>
    </xf>
    <xf numFmtId="0" fontId="31" fillId="0" borderId="64" xfId="50" applyFont="1" applyBorder="1" applyAlignment="1">
      <alignment horizontal="center" vertical="center"/>
    </xf>
    <xf numFmtId="0" fontId="31" fillId="0" borderId="66" xfId="50" applyFont="1" applyBorder="1" applyAlignment="1">
      <alignment horizontal="center" vertical="center"/>
    </xf>
    <xf numFmtId="0" fontId="31" fillId="0" borderId="66" xfId="50" applyFont="1" applyFill="1" applyBorder="1" applyAlignment="1">
      <alignment horizontal="left" vertical="center"/>
    </xf>
    <xf numFmtId="0" fontId="38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9" fillId="0" borderId="48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48" xfId="0" applyBorder="1"/>
    <xf numFmtId="0" fontId="0" fillId="6" borderId="2" xfId="0" applyFill="1" applyBorder="1"/>
    <xf numFmtId="0" fontId="0" fillId="0" borderId="73" xfId="0" applyBorder="1"/>
    <xf numFmtId="0" fontId="0" fillId="0" borderId="74" xfId="0" applyBorder="1"/>
    <xf numFmtId="0" fontId="0" fillId="6" borderId="74" xfId="0" applyFill="1" applyBorder="1"/>
    <xf numFmtId="0" fontId="0" fillId="7" borderId="0" xfId="0" applyFill="1"/>
    <xf numFmtId="0" fontId="38" fillId="0" borderId="75" xfId="0" applyFont="1" applyBorder="1" applyAlignment="1">
      <alignment horizontal="center" vertical="center" wrapText="1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3" fillId="0" borderId="3" xfId="0" applyNumberFormat="1" applyFont="1" applyBorder="1" applyAlignment="1" quotePrefix="1">
      <alignment horizontal="center" vertical="center"/>
    </xf>
    <xf numFmtId="0" fontId="0" fillId="0" borderId="4" xfId="0" applyNumberFormat="1" applyBorder="1" applyAlignment="1" quotePrefix="1">
      <alignment vertical="center"/>
    </xf>
    <xf numFmtId="0" fontId="0" fillId="0" borderId="2" xfId="0" applyNumberForma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0/-0.3</a:t>
          </a:r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863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531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9577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5302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5302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9577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5302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9147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9147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2470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9147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0668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3865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2470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2470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0668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6720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0/-0.3</a:t>
          </a:r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7" customWidth="1"/>
    <col min="3" max="3" width="10.125" customWidth="1"/>
  </cols>
  <sheetData>
    <row r="1" ht="21" customHeight="1" spans="1:2">
      <c r="A1" s="368"/>
      <c r="B1" s="369" t="s">
        <v>0</v>
      </c>
    </row>
    <row r="2" spans="1:2">
      <c r="A2" s="15">
        <v>1</v>
      </c>
      <c r="B2" s="370" t="s">
        <v>1</v>
      </c>
    </row>
    <row r="3" spans="1:2">
      <c r="A3" s="15">
        <v>2</v>
      </c>
      <c r="B3" s="370" t="s">
        <v>2</v>
      </c>
    </row>
    <row r="4" spans="1:2">
      <c r="A4" s="15">
        <v>3</v>
      </c>
      <c r="B4" s="370" t="s">
        <v>3</v>
      </c>
    </row>
    <row r="5" spans="1:2">
      <c r="A5" s="15">
        <v>4</v>
      </c>
      <c r="B5" s="370" t="s">
        <v>4</v>
      </c>
    </row>
    <row r="6" spans="1:2">
      <c r="A6" s="15">
        <v>5</v>
      </c>
      <c r="B6" s="370" t="s">
        <v>5</v>
      </c>
    </row>
    <row r="7" spans="1:2">
      <c r="A7" s="15">
        <v>6</v>
      </c>
      <c r="B7" s="370" t="s">
        <v>6</v>
      </c>
    </row>
    <row r="8" s="366" customFormat="1" ht="15" customHeight="1" spans="1:2">
      <c r="A8" s="371">
        <v>7</v>
      </c>
      <c r="B8" s="372" t="s">
        <v>7</v>
      </c>
    </row>
    <row r="9" ht="18.95" customHeight="1" spans="1:2">
      <c r="A9" s="368"/>
      <c r="B9" s="373" t="s">
        <v>8</v>
      </c>
    </row>
    <row r="10" ht="15.95" customHeight="1" spans="1:2">
      <c r="A10" s="15">
        <v>1</v>
      </c>
      <c r="B10" s="374" t="s">
        <v>9</v>
      </c>
    </row>
    <row r="11" spans="1:2">
      <c r="A11" s="15">
        <v>2</v>
      </c>
      <c r="B11" s="370" t="s">
        <v>10</v>
      </c>
    </row>
    <row r="12" spans="1:2">
      <c r="A12" s="15">
        <v>3</v>
      </c>
      <c r="B12" s="372" t="s">
        <v>11</v>
      </c>
    </row>
    <row r="13" spans="1:2">
      <c r="A13" s="15">
        <v>4</v>
      </c>
      <c r="B13" s="370" t="s">
        <v>12</v>
      </c>
    </row>
    <row r="14" spans="1:2">
      <c r="A14" s="15">
        <v>5</v>
      </c>
      <c r="B14" s="370" t="s">
        <v>13</v>
      </c>
    </row>
    <row r="15" spans="1:2">
      <c r="A15" s="15">
        <v>6</v>
      </c>
      <c r="B15" s="370" t="s">
        <v>14</v>
      </c>
    </row>
    <row r="16" spans="1:2">
      <c r="A16" s="15">
        <v>7</v>
      </c>
      <c r="B16" s="370" t="s">
        <v>15</v>
      </c>
    </row>
    <row r="17" spans="1:2">
      <c r="A17" s="15">
        <v>8</v>
      </c>
      <c r="B17" s="370" t="s">
        <v>16</v>
      </c>
    </row>
    <row r="18" spans="1:2">
      <c r="A18" s="15">
        <v>9</v>
      </c>
      <c r="B18" s="370" t="s">
        <v>17</v>
      </c>
    </row>
    <row r="19" spans="1:2">
      <c r="A19" s="15"/>
      <c r="B19" s="370"/>
    </row>
    <row r="20" ht="20.25" spans="1:2">
      <c r="A20" s="368"/>
      <c r="B20" s="369" t="s">
        <v>18</v>
      </c>
    </row>
    <row r="21" spans="1:2">
      <c r="A21" s="15">
        <v>1</v>
      </c>
      <c r="B21" s="375" t="s">
        <v>19</v>
      </c>
    </row>
    <row r="22" spans="1:2">
      <c r="A22" s="15">
        <v>2</v>
      </c>
      <c r="B22" s="370" t="s">
        <v>20</v>
      </c>
    </row>
    <row r="23" spans="1:2">
      <c r="A23" s="15">
        <v>3</v>
      </c>
      <c r="B23" s="370" t="s">
        <v>21</v>
      </c>
    </row>
    <row r="24" spans="1:2">
      <c r="A24" s="15">
        <v>4</v>
      </c>
      <c r="B24" s="370" t="s">
        <v>22</v>
      </c>
    </row>
    <row r="25" spans="1:2">
      <c r="A25" s="15">
        <v>5</v>
      </c>
      <c r="B25" s="370" t="s">
        <v>23</v>
      </c>
    </row>
    <row r="26" spans="1:2">
      <c r="A26" s="15">
        <v>6</v>
      </c>
      <c r="B26" s="370" t="s">
        <v>24</v>
      </c>
    </row>
    <row r="27" spans="1:2">
      <c r="A27" s="15">
        <v>7</v>
      </c>
      <c r="B27" s="370" t="s">
        <v>25</v>
      </c>
    </row>
    <row r="28" spans="1:2">
      <c r="A28" s="15">
        <v>8</v>
      </c>
      <c r="B28" s="370" t="s">
        <v>26</v>
      </c>
    </row>
    <row r="29" spans="1:2">
      <c r="A29" s="15"/>
      <c r="B29" s="370"/>
    </row>
    <row r="30" ht="20.25" spans="1:2">
      <c r="A30" s="368"/>
      <c r="B30" s="369" t="s">
        <v>27</v>
      </c>
    </row>
    <row r="31" spans="1:2">
      <c r="A31" s="15">
        <v>1</v>
      </c>
      <c r="B31" s="375" t="s">
        <v>28</v>
      </c>
    </row>
    <row r="32" spans="1:2">
      <c r="A32" s="15">
        <v>2</v>
      </c>
      <c r="B32" s="370" t="s">
        <v>29</v>
      </c>
    </row>
    <row r="33" spans="1:2">
      <c r="A33" s="15">
        <v>3</v>
      </c>
      <c r="B33" s="370" t="s">
        <v>30</v>
      </c>
    </row>
    <row r="34" spans="1:2">
      <c r="A34" s="15">
        <v>4</v>
      </c>
      <c r="B34" s="370" t="s">
        <v>31</v>
      </c>
    </row>
    <row r="35" spans="1:2">
      <c r="A35" s="15">
        <v>5</v>
      </c>
      <c r="B35" s="370" t="s">
        <v>32</v>
      </c>
    </row>
    <row r="36" spans="1:2">
      <c r="A36" s="15">
        <v>6</v>
      </c>
      <c r="B36" s="370" t="s">
        <v>33</v>
      </c>
    </row>
    <row r="37" spans="1:2">
      <c r="A37" s="15">
        <v>7</v>
      </c>
      <c r="B37" s="370" t="s">
        <v>34</v>
      </c>
    </row>
    <row r="38" spans="1:2">
      <c r="A38" s="15"/>
      <c r="B38" s="370"/>
    </row>
    <row r="40" spans="1:2">
      <c r="A40" s="376" t="s">
        <v>35</v>
      </c>
      <c r="B40" s="3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5" customFormat="1" ht="16.5" spans="1:14">
      <c r="A2" s="33" t="s">
        <v>358</v>
      </c>
      <c r="B2" s="34" t="s">
        <v>273</v>
      </c>
      <c r="C2" s="34" t="s">
        <v>274</v>
      </c>
      <c r="D2" s="34" t="s">
        <v>275</v>
      </c>
      <c r="E2" s="34" t="s">
        <v>276</v>
      </c>
      <c r="F2" s="34" t="s">
        <v>277</v>
      </c>
      <c r="G2" s="33" t="s">
        <v>359</v>
      </c>
      <c r="H2" s="33" t="s">
        <v>360</v>
      </c>
      <c r="I2" s="33" t="s">
        <v>361</v>
      </c>
      <c r="J2" s="33" t="s">
        <v>360</v>
      </c>
      <c r="K2" s="33" t="s">
        <v>362</v>
      </c>
      <c r="L2" s="33" t="s">
        <v>360</v>
      </c>
      <c r="M2" s="34" t="s">
        <v>322</v>
      </c>
      <c r="N2" s="34" t="s">
        <v>286</v>
      </c>
    </row>
    <row r="3" spans="1:14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5" t="s">
        <v>358</v>
      </c>
      <c r="B4" s="36" t="s">
        <v>363</v>
      </c>
      <c r="C4" s="36" t="s">
        <v>323</v>
      </c>
      <c r="D4" s="36" t="s">
        <v>275</v>
      </c>
      <c r="E4" s="34" t="s">
        <v>276</v>
      </c>
      <c r="F4" s="34" t="s">
        <v>277</v>
      </c>
      <c r="G4" s="33" t="s">
        <v>359</v>
      </c>
      <c r="H4" s="33" t="s">
        <v>360</v>
      </c>
      <c r="I4" s="33" t="s">
        <v>361</v>
      </c>
      <c r="J4" s="33" t="s">
        <v>360</v>
      </c>
      <c r="K4" s="33" t="s">
        <v>362</v>
      </c>
      <c r="L4" s="33" t="s">
        <v>360</v>
      </c>
      <c r="M4" s="34" t="s">
        <v>322</v>
      </c>
      <c r="N4" s="34" t="s">
        <v>286</v>
      </c>
    </row>
    <row r="5" spans="1:14">
      <c r="A5" s="1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32" customFormat="1" ht="18.75" spans="1:14">
      <c r="A11" s="16" t="s">
        <v>298</v>
      </c>
      <c r="B11" s="17"/>
      <c r="C11" s="17"/>
      <c r="D11" s="18"/>
      <c r="E11" s="19"/>
      <c r="F11" s="37"/>
      <c r="G11" s="30"/>
      <c r="H11" s="37"/>
      <c r="I11" s="16" t="s">
        <v>364</v>
      </c>
      <c r="J11" s="17"/>
      <c r="K11" s="17"/>
      <c r="L11" s="17"/>
      <c r="M11" s="17"/>
      <c r="N11" s="24"/>
    </row>
    <row r="12" ht="16.5" spans="1:14">
      <c r="A12" s="20" t="s">
        <v>365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125" customWidth="1"/>
    <col min="2" max="2" width="10.375" customWidth="1"/>
    <col min="3" max="3" width="9.87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366</v>
      </c>
      <c r="B1" s="1"/>
      <c r="C1" s="1"/>
      <c r="D1" s="1"/>
      <c r="E1" s="1"/>
      <c r="F1" s="1"/>
      <c r="G1" s="1"/>
      <c r="H1" s="1"/>
      <c r="I1" s="1"/>
      <c r="J1" s="1"/>
    </row>
    <row r="2" s="25" customFormat="1" ht="16.5" spans="1:12">
      <c r="A2" s="2" t="s">
        <v>316</v>
      </c>
      <c r="B2" s="3" t="s">
        <v>277</v>
      </c>
      <c r="C2" s="3" t="s">
        <v>273</v>
      </c>
      <c r="D2" s="2" t="s">
        <v>274</v>
      </c>
      <c r="E2" s="3" t="s">
        <v>275</v>
      </c>
      <c r="F2" s="3" t="s">
        <v>276</v>
      </c>
      <c r="G2" s="2" t="s">
        <v>367</v>
      </c>
      <c r="H2" s="2" t="s">
        <v>368</v>
      </c>
      <c r="I2" s="2" t="s">
        <v>369</v>
      </c>
      <c r="J2" s="2" t="s">
        <v>370</v>
      </c>
      <c r="K2" s="3" t="s">
        <v>322</v>
      </c>
      <c r="L2" s="3" t="s">
        <v>286</v>
      </c>
    </row>
    <row r="3" customHeight="1" spans="1:12">
      <c r="A3" s="15" t="s">
        <v>371</v>
      </c>
      <c r="B3" s="26" t="s">
        <v>372</v>
      </c>
      <c r="C3" s="27"/>
      <c r="D3" s="28"/>
      <c r="E3" s="29" t="s">
        <v>373</v>
      </c>
      <c r="F3" s="29" t="s">
        <v>374</v>
      </c>
      <c r="G3" s="29" t="s">
        <v>375</v>
      </c>
      <c r="H3" s="29" t="s">
        <v>376</v>
      </c>
      <c r="I3" s="31"/>
      <c r="J3" s="15"/>
      <c r="K3" s="13" t="s">
        <v>96</v>
      </c>
      <c r="L3" s="15"/>
    </row>
    <row r="4" customHeight="1" spans="1:12">
      <c r="A4" s="15" t="s">
        <v>377</v>
      </c>
      <c r="B4" s="26" t="s">
        <v>372</v>
      </c>
      <c r="C4" s="27"/>
      <c r="D4" s="28"/>
      <c r="E4" s="29" t="s">
        <v>373</v>
      </c>
      <c r="F4" s="29" t="s">
        <v>374</v>
      </c>
      <c r="G4" s="29" t="s">
        <v>375</v>
      </c>
      <c r="H4" s="29" t="s">
        <v>376</v>
      </c>
      <c r="I4" s="31"/>
      <c r="J4" s="15"/>
      <c r="K4" s="13" t="s">
        <v>96</v>
      </c>
      <c r="L4" s="15"/>
    </row>
    <row r="5" customHeight="1" spans="1:12">
      <c r="A5" s="15" t="s">
        <v>378</v>
      </c>
      <c r="B5" s="26" t="s">
        <v>372</v>
      </c>
      <c r="C5" s="27"/>
      <c r="D5" s="28"/>
      <c r="E5" s="29" t="s">
        <v>373</v>
      </c>
      <c r="F5" s="29" t="s">
        <v>374</v>
      </c>
      <c r="G5" s="29" t="s">
        <v>375</v>
      </c>
      <c r="H5" s="29" t="s">
        <v>376</v>
      </c>
      <c r="I5" s="31"/>
      <c r="J5" s="15"/>
      <c r="K5" s="13" t="s">
        <v>96</v>
      </c>
      <c r="L5" s="15"/>
    </row>
    <row r="6" customHeight="1" spans="1:12">
      <c r="A6" s="15" t="s">
        <v>379</v>
      </c>
      <c r="B6" s="26" t="s">
        <v>372</v>
      </c>
      <c r="C6" s="27"/>
      <c r="D6" s="28"/>
      <c r="E6" s="29" t="s">
        <v>373</v>
      </c>
      <c r="F6" s="29" t="s">
        <v>374</v>
      </c>
      <c r="G6" s="29" t="s">
        <v>375</v>
      </c>
      <c r="H6" s="29" t="s">
        <v>376</v>
      </c>
      <c r="I6" s="31"/>
      <c r="J6" s="15"/>
      <c r="K6" s="13" t="s">
        <v>96</v>
      </c>
      <c r="L6" s="15"/>
    </row>
    <row r="7" customHeight="1" spans="1:12">
      <c r="A7" s="15" t="s">
        <v>380</v>
      </c>
      <c r="B7" s="26" t="s">
        <v>372</v>
      </c>
      <c r="C7" s="27"/>
      <c r="D7" s="28"/>
      <c r="E7" s="29" t="s">
        <v>373</v>
      </c>
      <c r="F7" s="29" t="s">
        <v>374</v>
      </c>
      <c r="G7" s="29" t="s">
        <v>375</v>
      </c>
      <c r="H7" s="29" t="s">
        <v>376</v>
      </c>
      <c r="I7" s="31"/>
      <c r="J7" s="15"/>
      <c r="K7" s="13" t="s">
        <v>96</v>
      </c>
      <c r="L7" s="15"/>
    </row>
    <row r="8" customHeight="1" spans="1:12">
      <c r="A8" s="15" t="s">
        <v>371</v>
      </c>
      <c r="B8" s="26" t="s">
        <v>372</v>
      </c>
      <c r="C8" s="27"/>
      <c r="D8" s="28"/>
      <c r="E8" s="29" t="s">
        <v>381</v>
      </c>
      <c r="F8" s="29" t="s">
        <v>374</v>
      </c>
      <c r="G8" s="29" t="s">
        <v>375</v>
      </c>
      <c r="H8" s="29" t="s">
        <v>376</v>
      </c>
      <c r="I8" s="31"/>
      <c r="J8" s="15"/>
      <c r="K8" s="13" t="s">
        <v>96</v>
      </c>
      <c r="L8" s="15"/>
    </row>
    <row r="9" customHeight="1" spans="1:12">
      <c r="A9" s="15" t="s">
        <v>377</v>
      </c>
      <c r="B9" s="26" t="s">
        <v>372</v>
      </c>
      <c r="C9" s="27"/>
      <c r="D9" s="28"/>
      <c r="E9" s="29" t="s">
        <v>381</v>
      </c>
      <c r="F9" s="29" t="s">
        <v>374</v>
      </c>
      <c r="G9" s="29" t="s">
        <v>375</v>
      </c>
      <c r="H9" s="29" t="s">
        <v>376</v>
      </c>
      <c r="I9" s="31"/>
      <c r="J9" s="15"/>
      <c r="K9" s="13" t="s">
        <v>96</v>
      </c>
      <c r="L9" s="15"/>
    </row>
    <row r="10" customHeight="1" spans="1:12">
      <c r="A10" s="15" t="s">
        <v>378</v>
      </c>
      <c r="B10" s="26" t="s">
        <v>372</v>
      </c>
      <c r="C10" s="29"/>
      <c r="D10" s="28"/>
      <c r="E10" s="29" t="s">
        <v>381</v>
      </c>
      <c r="F10" s="29" t="s">
        <v>374</v>
      </c>
      <c r="G10" s="29" t="s">
        <v>375</v>
      </c>
      <c r="H10" s="29" t="s">
        <v>376</v>
      </c>
      <c r="I10" s="31"/>
      <c r="J10" s="15"/>
      <c r="K10" s="13" t="s">
        <v>96</v>
      </c>
      <c r="L10" s="15"/>
    </row>
    <row r="11" customHeight="1" spans="1:12">
      <c r="A11" s="15" t="s">
        <v>379</v>
      </c>
      <c r="B11" s="26" t="s">
        <v>372</v>
      </c>
      <c r="C11" s="29"/>
      <c r="D11" s="28"/>
      <c r="E11" s="29" t="s">
        <v>381</v>
      </c>
      <c r="F11" s="29" t="s">
        <v>374</v>
      </c>
      <c r="G11" s="29" t="s">
        <v>375</v>
      </c>
      <c r="H11" s="29" t="s">
        <v>376</v>
      </c>
      <c r="I11" s="31"/>
      <c r="J11" s="15"/>
      <c r="K11" s="13" t="s">
        <v>96</v>
      </c>
      <c r="L11" s="15"/>
    </row>
    <row r="12" customHeight="1" spans="1:12">
      <c r="A12" s="15" t="s">
        <v>380</v>
      </c>
      <c r="B12" s="26" t="s">
        <v>372</v>
      </c>
      <c r="C12" s="29"/>
      <c r="D12" s="28"/>
      <c r="E12" s="29" t="s">
        <v>381</v>
      </c>
      <c r="F12" s="29" t="s">
        <v>374</v>
      </c>
      <c r="G12" s="29" t="s">
        <v>375</v>
      </c>
      <c r="H12" s="29" t="s">
        <v>376</v>
      </c>
      <c r="I12" s="31"/>
      <c r="J12" s="15"/>
      <c r="K12" s="13" t="s">
        <v>96</v>
      </c>
      <c r="L12" s="15"/>
    </row>
    <row r="13" customHeight="1" spans="1:12">
      <c r="A13" s="15"/>
      <c r="B13" s="26"/>
      <c r="C13" s="29"/>
      <c r="D13" s="28"/>
      <c r="E13" s="29"/>
      <c r="F13" s="29"/>
      <c r="G13" s="29"/>
      <c r="H13" s="29"/>
      <c r="I13" s="31"/>
      <c r="J13" s="15"/>
      <c r="K13" s="13"/>
      <c r="L13" s="15"/>
    </row>
    <row r="14" ht="25.5" customHeight="1" spans="1:12">
      <c r="A14" s="16" t="s">
        <v>382</v>
      </c>
      <c r="B14" s="17"/>
      <c r="C14" s="17"/>
      <c r="D14" s="17"/>
      <c r="E14" s="18"/>
      <c r="F14" s="19"/>
      <c r="G14" s="30"/>
      <c r="H14" s="16" t="s">
        <v>383</v>
      </c>
      <c r="I14" s="17"/>
      <c r="J14" s="17"/>
      <c r="K14" s="17"/>
      <c r="L14" s="24"/>
    </row>
    <row r="15" ht="71.25" customHeight="1" spans="1:12">
      <c r="A15" s="20" t="s">
        <v>384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385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272</v>
      </c>
      <c r="B2" s="3" t="s">
        <v>277</v>
      </c>
      <c r="C2" s="3" t="s">
        <v>323</v>
      </c>
      <c r="D2" s="3" t="s">
        <v>275</v>
      </c>
      <c r="E2" s="3" t="s">
        <v>276</v>
      </c>
      <c r="F2" s="2" t="s">
        <v>386</v>
      </c>
      <c r="G2" s="2" t="s">
        <v>304</v>
      </c>
      <c r="H2" s="4" t="s">
        <v>305</v>
      </c>
      <c r="I2" s="22" t="s">
        <v>307</v>
      </c>
    </row>
    <row r="3" ht="16.5" spans="1:9">
      <c r="A3" s="2"/>
      <c r="B3" s="5"/>
      <c r="C3" s="5"/>
      <c r="D3" s="5"/>
      <c r="E3" s="5"/>
      <c r="F3" s="2" t="s">
        <v>387</v>
      </c>
      <c r="G3" s="2" t="s">
        <v>308</v>
      </c>
      <c r="H3" s="6"/>
      <c r="I3" s="23"/>
    </row>
    <row r="4" spans="1:9">
      <c r="A4" s="7">
        <v>1</v>
      </c>
      <c r="B4" s="8" t="s">
        <v>388</v>
      </c>
      <c r="C4" s="9" t="s">
        <v>389</v>
      </c>
      <c r="D4" s="9" t="s">
        <v>390</v>
      </c>
      <c r="E4" s="10" t="s">
        <v>391</v>
      </c>
      <c r="F4" s="11">
        <v>0.05</v>
      </c>
      <c r="G4" s="12">
        <v>0.05</v>
      </c>
      <c r="H4" s="13"/>
      <c r="I4" s="14" t="s">
        <v>292</v>
      </c>
    </row>
    <row r="5" spans="1:9">
      <c r="A5" s="7">
        <v>2</v>
      </c>
      <c r="B5" s="8" t="s">
        <v>388</v>
      </c>
      <c r="C5" s="9" t="s">
        <v>392</v>
      </c>
      <c r="D5" s="9" t="s">
        <v>121</v>
      </c>
      <c r="E5" s="10" t="s">
        <v>391</v>
      </c>
      <c r="F5" s="11"/>
      <c r="G5" s="12"/>
      <c r="H5" s="13"/>
      <c r="I5" s="14" t="s">
        <v>292</v>
      </c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15"/>
      <c r="B7" s="15"/>
      <c r="C7" s="13"/>
      <c r="D7" s="13"/>
      <c r="E7" s="13"/>
      <c r="F7" s="13"/>
      <c r="G7" s="13"/>
      <c r="H7" s="13"/>
      <c r="I7" s="13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ht="18.75" spans="1:9">
      <c r="A12" s="16" t="s">
        <v>393</v>
      </c>
      <c r="B12" s="17"/>
      <c r="C12" s="17"/>
      <c r="D12" s="18"/>
      <c r="E12" s="19"/>
      <c r="F12" s="16" t="s">
        <v>394</v>
      </c>
      <c r="G12" s="17"/>
      <c r="H12" s="18"/>
      <c r="I12" s="24"/>
    </row>
    <row r="13" ht="16.5" spans="1:9">
      <c r="A13" s="20" t="s">
        <v>395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36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37</v>
      </c>
      <c r="E3" s="351"/>
      <c r="F3" s="352" t="s">
        <v>38</v>
      </c>
      <c r="G3" s="353"/>
      <c r="H3" s="350" t="s">
        <v>39</v>
      </c>
      <c r="I3" s="362"/>
    </row>
    <row r="4" ht="27.95" customHeight="1" spans="2:9">
      <c r="B4" s="348" t="s">
        <v>40</v>
      </c>
      <c r="C4" s="349" t="s">
        <v>41</v>
      </c>
      <c r="D4" s="349" t="s">
        <v>42</v>
      </c>
      <c r="E4" s="349" t="s">
        <v>43</v>
      </c>
      <c r="F4" s="354" t="s">
        <v>42</v>
      </c>
      <c r="G4" s="354" t="s">
        <v>43</v>
      </c>
      <c r="H4" s="349" t="s">
        <v>42</v>
      </c>
      <c r="I4" s="363" t="s">
        <v>43</v>
      </c>
    </row>
    <row r="5" ht="27.95" customHeight="1" spans="2:9">
      <c r="B5" s="355" t="s">
        <v>44</v>
      </c>
      <c r="C5" s="15">
        <v>13</v>
      </c>
      <c r="D5" s="15">
        <v>0</v>
      </c>
      <c r="E5" s="15">
        <v>1</v>
      </c>
      <c r="F5" s="356">
        <v>0</v>
      </c>
      <c r="G5" s="356">
        <v>1</v>
      </c>
      <c r="H5" s="15">
        <v>1</v>
      </c>
      <c r="I5" s="364">
        <v>2</v>
      </c>
    </row>
    <row r="6" ht="27.95" customHeight="1" spans="2:9">
      <c r="B6" s="355" t="s">
        <v>45</v>
      </c>
      <c r="C6" s="15">
        <v>20</v>
      </c>
      <c r="D6" s="15">
        <v>0</v>
      </c>
      <c r="E6" s="15">
        <v>1</v>
      </c>
      <c r="F6" s="356">
        <v>1</v>
      </c>
      <c r="G6" s="356">
        <v>2</v>
      </c>
      <c r="H6" s="15">
        <v>2</v>
      </c>
      <c r="I6" s="364">
        <v>3</v>
      </c>
    </row>
    <row r="7" ht="27.95" customHeight="1" spans="2:9">
      <c r="B7" s="355" t="s">
        <v>46</v>
      </c>
      <c r="C7" s="15">
        <v>32</v>
      </c>
      <c r="D7" s="15">
        <v>0</v>
      </c>
      <c r="E7" s="15">
        <v>1</v>
      </c>
      <c r="F7" s="356">
        <v>2</v>
      </c>
      <c r="G7" s="356">
        <v>3</v>
      </c>
      <c r="H7" s="15">
        <v>3</v>
      </c>
      <c r="I7" s="364">
        <v>4</v>
      </c>
    </row>
    <row r="8" ht="27.95" customHeight="1" spans="2:9">
      <c r="B8" s="355" t="s">
        <v>47</v>
      </c>
      <c r="C8" s="15">
        <v>50</v>
      </c>
      <c r="D8" s="15">
        <v>1</v>
      </c>
      <c r="E8" s="15">
        <v>2</v>
      </c>
      <c r="F8" s="356">
        <v>3</v>
      </c>
      <c r="G8" s="356">
        <v>4</v>
      </c>
      <c r="H8" s="15">
        <v>5</v>
      </c>
      <c r="I8" s="364">
        <v>6</v>
      </c>
    </row>
    <row r="9" ht="27.95" customHeight="1" spans="2:9">
      <c r="B9" s="355" t="s">
        <v>48</v>
      </c>
      <c r="C9" s="15">
        <v>80</v>
      </c>
      <c r="D9" s="15">
        <v>2</v>
      </c>
      <c r="E9" s="15">
        <v>3</v>
      </c>
      <c r="F9" s="356">
        <v>5</v>
      </c>
      <c r="G9" s="356">
        <v>6</v>
      </c>
      <c r="H9" s="15">
        <v>7</v>
      </c>
      <c r="I9" s="364">
        <v>8</v>
      </c>
    </row>
    <row r="10" ht="27.95" customHeight="1" spans="2:9">
      <c r="B10" s="355" t="s">
        <v>49</v>
      </c>
      <c r="C10" s="15">
        <v>125</v>
      </c>
      <c r="D10" s="15">
        <v>3</v>
      </c>
      <c r="E10" s="15">
        <v>4</v>
      </c>
      <c r="F10" s="356">
        <v>7</v>
      </c>
      <c r="G10" s="356">
        <v>8</v>
      </c>
      <c r="H10" s="15">
        <v>10</v>
      </c>
      <c r="I10" s="364">
        <v>11</v>
      </c>
    </row>
    <row r="11" ht="27.95" customHeight="1" spans="2:9">
      <c r="B11" s="355" t="s">
        <v>50</v>
      </c>
      <c r="C11" s="15">
        <v>200</v>
      </c>
      <c r="D11" s="15">
        <v>5</v>
      </c>
      <c r="E11" s="15">
        <v>6</v>
      </c>
      <c r="F11" s="356">
        <v>10</v>
      </c>
      <c r="G11" s="356">
        <v>11</v>
      </c>
      <c r="H11" s="15">
        <v>14</v>
      </c>
      <c r="I11" s="364">
        <v>15</v>
      </c>
    </row>
    <row r="12" ht="27.95" customHeight="1" spans="2:9">
      <c r="B12" s="357" t="s">
        <v>51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52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9" workbookViewId="0">
      <selection activeCell="E23" sqref="E23"/>
    </sheetView>
  </sheetViews>
  <sheetFormatPr defaultColWidth="10.375" defaultRowHeight="16.5" customHeight="1"/>
  <cols>
    <col min="1" max="9" width="10.375" style="238"/>
    <col min="10" max="10" width="8.875" style="238" customWidth="1"/>
    <col min="11" max="11" width="12" style="238" customWidth="1"/>
    <col min="12" max="16384" width="10.375" style="238"/>
  </cols>
  <sheetData>
    <row r="1" ht="21" spans="1:11">
      <c r="A1" s="239" t="s">
        <v>53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ht="15" spans="1:11">
      <c r="A2" s="240" t="s">
        <v>54</v>
      </c>
      <c r="B2" s="241" t="s">
        <v>55</v>
      </c>
      <c r="C2" s="241"/>
      <c r="D2" s="242" t="s">
        <v>56</v>
      </c>
      <c r="E2" s="242"/>
      <c r="F2" s="241" t="s">
        <v>57</v>
      </c>
      <c r="G2" s="241"/>
      <c r="H2" s="243" t="s">
        <v>58</v>
      </c>
      <c r="I2" s="319" t="s">
        <v>59</v>
      </c>
      <c r="J2" s="319"/>
      <c r="K2" s="320"/>
    </row>
    <row r="3" ht="14.25" spans="1:11">
      <c r="A3" s="244" t="s">
        <v>60</v>
      </c>
      <c r="B3" s="245"/>
      <c r="C3" s="246"/>
      <c r="D3" s="247" t="s">
        <v>61</v>
      </c>
      <c r="E3" s="248"/>
      <c r="F3" s="248"/>
      <c r="G3" s="249"/>
      <c r="H3" s="247" t="s">
        <v>62</v>
      </c>
      <c r="I3" s="248"/>
      <c r="J3" s="248"/>
      <c r="K3" s="249"/>
    </row>
    <row r="4" ht="14.25" spans="1:11">
      <c r="A4" s="250" t="s">
        <v>63</v>
      </c>
      <c r="B4" s="251" t="s">
        <v>64</v>
      </c>
      <c r="C4" s="252"/>
      <c r="D4" s="250" t="s">
        <v>65</v>
      </c>
      <c r="E4" s="253"/>
      <c r="F4" s="254">
        <v>44601</v>
      </c>
      <c r="G4" s="255"/>
      <c r="H4" s="250" t="s">
        <v>66</v>
      </c>
      <c r="I4" s="253"/>
      <c r="J4" s="251" t="s">
        <v>67</v>
      </c>
      <c r="K4" s="252" t="s">
        <v>68</v>
      </c>
    </row>
    <row r="5" ht="14.25" spans="1:11">
      <c r="A5" s="256" t="s">
        <v>69</v>
      </c>
      <c r="B5" s="251" t="s">
        <v>70</v>
      </c>
      <c r="C5" s="252"/>
      <c r="D5" s="250" t="s">
        <v>71</v>
      </c>
      <c r="E5" s="253"/>
      <c r="F5" s="254">
        <v>44910</v>
      </c>
      <c r="G5" s="255"/>
      <c r="H5" s="250" t="s">
        <v>72</v>
      </c>
      <c r="I5" s="253"/>
      <c r="J5" s="251" t="s">
        <v>67</v>
      </c>
      <c r="K5" s="252" t="s">
        <v>68</v>
      </c>
    </row>
    <row r="6" ht="14.25" spans="1:11">
      <c r="A6" s="250" t="s">
        <v>73</v>
      </c>
      <c r="B6" s="257">
        <v>2</v>
      </c>
      <c r="C6" s="258">
        <v>6</v>
      </c>
      <c r="D6" s="256" t="s">
        <v>74</v>
      </c>
      <c r="E6" s="259"/>
      <c r="F6" s="254">
        <v>44916</v>
      </c>
      <c r="G6" s="255"/>
      <c r="H6" s="250" t="s">
        <v>75</v>
      </c>
      <c r="I6" s="253"/>
      <c r="J6" s="251" t="s">
        <v>67</v>
      </c>
      <c r="K6" s="252" t="s">
        <v>68</v>
      </c>
    </row>
    <row r="7" ht="14.25" spans="1:11">
      <c r="A7" s="250" t="s">
        <v>76</v>
      </c>
      <c r="B7" s="260">
        <v>2000</v>
      </c>
      <c r="C7" s="261"/>
      <c r="D7" s="256" t="s">
        <v>77</v>
      </c>
      <c r="E7" s="262"/>
      <c r="F7" s="254">
        <v>44918</v>
      </c>
      <c r="G7" s="255"/>
      <c r="H7" s="250" t="s">
        <v>78</v>
      </c>
      <c r="I7" s="253"/>
      <c r="J7" s="251" t="s">
        <v>67</v>
      </c>
      <c r="K7" s="252" t="s">
        <v>68</v>
      </c>
    </row>
    <row r="8" ht="15" spans="1:11">
      <c r="A8" s="173" t="s">
        <v>79</v>
      </c>
      <c r="B8" s="174" t="s">
        <v>80</v>
      </c>
      <c r="C8" s="175"/>
      <c r="D8" s="263" t="s">
        <v>81</v>
      </c>
      <c r="E8" s="264"/>
      <c r="F8" s="265">
        <v>44597</v>
      </c>
      <c r="G8" s="266"/>
      <c r="H8" s="263" t="s">
        <v>82</v>
      </c>
      <c r="I8" s="264"/>
      <c r="J8" s="321" t="s">
        <v>67</v>
      </c>
      <c r="K8" s="322" t="s">
        <v>68</v>
      </c>
    </row>
    <row r="9" ht="15" spans="1:11">
      <c r="A9" s="267" t="s">
        <v>83</v>
      </c>
      <c r="B9" s="268"/>
      <c r="C9" s="268"/>
      <c r="D9" s="268"/>
      <c r="E9" s="268"/>
      <c r="F9" s="268"/>
      <c r="G9" s="268"/>
      <c r="H9" s="268"/>
      <c r="I9" s="268"/>
      <c r="J9" s="268"/>
      <c r="K9" s="323"/>
    </row>
    <row r="10" ht="15" spans="1:11">
      <c r="A10" s="269" t="s">
        <v>84</v>
      </c>
      <c r="B10" s="270"/>
      <c r="C10" s="270"/>
      <c r="D10" s="270"/>
      <c r="E10" s="270"/>
      <c r="F10" s="270"/>
      <c r="G10" s="270"/>
      <c r="H10" s="270"/>
      <c r="I10" s="270"/>
      <c r="J10" s="270"/>
      <c r="K10" s="324"/>
    </row>
    <row r="11" ht="14.25" spans="1:11">
      <c r="A11" s="271" t="s">
        <v>85</v>
      </c>
      <c r="B11" s="272" t="s">
        <v>86</v>
      </c>
      <c r="C11" s="273" t="s">
        <v>87</v>
      </c>
      <c r="D11" s="274"/>
      <c r="E11" s="275" t="s">
        <v>88</v>
      </c>
      <c r="F11" s="272" t="s">
        <v>86</v>
      </c>
      <c r="G11" s="273" t="s">
        <v>87</v>
      </c>
      <c r="H11" s="273" t="s">
        <v>89</v>
      </c>
      <c r="I11" s="275" t="s">
        <v>90</v>
      </c>
      <c r="J11" s="272" t="s">
        <v>86</v>
      </c>
      <c r="K11" s="325" t="s">
        <v>87</v>
      </c>
    </row>
    <row r="12" ht="14.25" spans="1:11">
      <c r="A12" s="256" t="s">
        <v>91</v>
      </c>
      <c r="B12" s="276" t="s">
        <v>86</v>
      </c>
      <c r="C12" s="251" t="s">
        <v>87</v>
      </c>
      <c r="D12" s="262"/>
      <c r="E12" s="259" t="s">
        <v>92</v>
      </c>
      <c r="F12" s="276" t="s">
        <v>86</v>
      </c>
      <c r="G12" s="251" t="s">
        <v>87</v>
      </c>
      <c r="H12" s="251" t="s">
        <v>89</v>
      </c>
      <c r="I12" s="259" t="s">
        <v>93</v>
      </c>
      <c r="J12" s="276" t="s">
        <v>86</v>
      </c>
      <c r="K12" s="252" t="s">
        <v>87</v>
      </c>
    </row>
    <row r="13" ht="14.25" spans="1:11">
      <c r="A13" s="256" t="s">
        <v>94</v>
      </c>
      <c r="B13" s="276" t="s">
        <v>86</v>
      </c>
      <c r="C13" s="251" t="s">
        <v>87</v>
      </c>
      <c r="D13" s="262"/>
      <c r="E13" s="259" t="s">
        <v>95</v>
      </c>
      <c r="F13" s="251" t="s">
        <v>96</v>
      </c>
      <c r="G13" s="251" t="s">
        <v>97</v>
      </c>
      <c r="H13" s="251" t="s">
        <v>89</v>
      </c>
      <c r="I13" s="259" t="s">
        <v>98</v>
      </c>
      <c r="J13" s="276" t="s">
        <v>86</v>
      </c>
      <c r="K13" s="252" t="s">
        <v>87</v>
      </c>
    </row>
    <row r="14" ht="15" spans="1:11">
      <c r="A14" s="263" t="s">
        <v>99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26"/>
    </row>
    <row r="15" ht="15" spans="1:11">
      <c r="A15" s="269" t="s">
        <v>100</v>
      </c>
      <c r="B15" s="270"/>
      <c r="C15" s="270"/>
      <c r="D15" s="270"/>
      <c r="E15" s="270"/>
      <c r="F15" s="270"/>
      <c r="G15" s="270"/>
      <c r="H15" s="270"/>
      <c r="I15" s="270"/>
      <c r="J15" s="270"/>
      <c r="K15" s="324"/>
    </row>
    <row r="16" ht="14.25" spans="1:11">
      <c r="A16" s="277" t="s">
        <v>101</v>
      </c>
      <c r="B16" s="273" t="s">
        <v>96</v>
      </c>
      <c r="C16" s="273" t="s">
        <v>97</v>
      </c>
      <c r="D16" s="278"/>
      <c r="E16" s="279" t="s">
        <v>102</v>
      </c>
      <c r="F16" s="273" t="s">
        <v>96</v>
      </c>
      <c r="G16" s="273" t="s">
        <v>97</v>
      </c>
      <c r="H16" s="280"/>
      <c r="I16" s="279" t="s">
        <v>103</v>
      </c>
      <c r="J16" s="273" t="s">
        <v>96</v>
      </c>
      <c r="K16" s="325" t="s">
        <v>97</v>
      </c>
    </row>
    <row r="17" customHeight="1" spans="1:22">
      <c r="A17" s="281" t="s">
        <v>104</v>
      </c>
      <c r="B17" s="251" t="s">
        <v>96</v>
      </c>
      <c r="C17" s="251" t="s">
        <v>97</v>
      </c>
      <c r="D17" s="282"/>
      <c r="E17" s="283" t="s">
        <v>105</v>
      </c>
      <c r="F17" s="251" t="s">
        <v>96</v>
      </c>
      <c r="G17" s="251" t="s">
        <v>97</v>
      </c>
      <c r="H17" s="284"/>
      <c r="I17" s="283" t="s">
        <v>106</v>
      </c>
      <c r="J17" s="251" t="s">
        <v>96</v>
      </c>
      <c r="K17" s="252" t="s">
        <v>97</v>
      </c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</row>
    <row r="18" ht="18" customHeight="1" spans="1:11">
      <c r="A18" s="285" t="s">
        <v>107</v>
      </c>
      <c r="B18" s="286"/>
      <c r="C18" s="286"/>
      <c r="D18" s="286"/>
      <c r="E18" s="286"/>
      <c r="F18" s="286"/>
      <c r="G18" s="286"/>
      <c r="H18" s="286"/>
      <c r="I18" s="286"/>
      <c r="J18" s="286"/>
      <c r="K18" s="328"/>
    </row>
    <row r="19" s="237" customFormat="1" ht="18" customHeight="1" spans="1:11">
      <c r="A19" s="269" t="s">
        <v>108</v>
      </c>
      <c r="B19" s="270"/>
      <c r="C19" s="270"/>
      <c r="D19" s="270"/>
      <c r="E19" s="270"/>
      <c r="F19" s="270"/>
      <c r="G19" s="270"/>
      <c r="H19" s="270"/>
      <c r="I19" s="270"/>
      <c r="J19" s="270"/>
      <c r="K19" s="324"/>
    </row>
    <row r="20" customHeight="1" spans="1:11">
      <c r="A20" s="287" t="s">
        <v>109</v>
      </c>
      <c r="B20" s="288"/>
      <c r="C20" s="288"/>
      <c r="D20" s="288"/>
      <c r="E20" s="288"/>
      <c r="F20" s="288"/>
      <c r="G20" s="288"/>
      <c r="H20" s="288"/>
      <c r="I20" s="288"/>
      <c r="J20" s="288"/>
      <c r="K20" s="329"/>
    </row>
    <row r="21" ht="21.75" customHeight="1" spans="1:11">
      <c r="A21" s="289" t="s">
        <v>110</v>
      </c>
      <c r="B21" s="283" t="s">
        <v>111</v>
      </c>
      <c r="C21" s="283" t="s">
        <v>112</v>
      </c>
      <c r="D21" s="283" t="s">
        <v>113</v>
      </c>
      <c r="E21" s="283" t="s">
        <v>114</v>
      </c>
      <c r="F21" s="283" t="s">
        <v>115</v>
      </c>
      <c r="G21" s="283" t="s">
        <v>116</v>
      </c>
      <c r="H21" s="283" t="s">
        <v>117</v>
      </c>
      <c r="I21" s="283" t="s">
        <v>118</v>
      </c>
      <c r="J21" s="283" t="s">
        <v>119</v>
      </c>
      <c r="K21" s="330" t="s">
        <v>120</v>
      </c>
    </row>
    <row r="22" customHeight="1" spans="1:11">
      <c r="A22" s="290" t="s">
        <v>121</v>
      </c>
      <c r="B22" s="291"/>
      <c r="C22" s="291"/>
      <c r="D22" s="291">
        <v>1</v>
      </c>
      <c r="E22" s="291">
        <v>1</v>
      </c>
      <c r="F22" s="291">
        <v>1</v>
      </c>
      <c r="G22" s="291">
        <v>1</v>
      </c>
      <c r="H22" s="291">
        <v>1</v>
      </c>
      <c r="I22" s="291">
        <v>1</v>
      </c>
      <c r="J22" s="291"/>
      <c r="K22" s="331"/>
    </row>
    <row r="23" customHeight="1" spans="1:11">
      <c r="A23" s="290" t="s">
        <v>122</v>
      </c>
      <c r="B23" s="291"/>
      <c r="C23" s="291"/>
      <c r="D23" s="291">
        <v>1</v>
      </c>
      <c r="E23" s="291">
        <v>1</v>
      </c>
      <c r="F23" s="291">
        <v>1</v>
      </c>
      <c r="G23" s="291">
        <v>1</v>
      </c>
      <c r="H23" s="291">
        <v>1</v>
      </c>
      <c r="I23" s="291">
        <v>1</v>
      </c>
      <c r="J23" s="291"/>
      <c r="K23" s="332"/>
    </row>
    <row r="24" customHeight="1" spans="1:11">
      <c r="A24" s="290"/>
      <c r="B24" s="291"/>
      <c r="C24" s="291"/>
      <c r="D24" s="291"/>
      <c r="E24" s="291"/>
      <c r="F24" s="291"/>
      <c r="G24" s="291"/>
      <c r="H24" s="291"/>
      <c r="I24" s="291"/>
      <c r="J24" s="291"/>
      <c r="K24" s="332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33"/>
    </row>
    <row r="26" customHeight="1" spans="1:11">
      <c r="A26" s="290"/>
      <c r="B26" s="291"/>
      <c r="C26" s="291"/>
      <c r="D26" s="291"/>
      <c r="E26" s="291"/>
      <c r="F26" s="291"/>
      <c r="G26" s="291"/>
      <c r="H26" s="291"/>
      <c r="I26" s="291"/>
      <c r="J26" s="291"/>
      <c r="K26" s="333"/>
    </row>
    <row r="27" customHeight="1" spans="1:11">
      <c r="A27" s="290"/>
      <c r="B27" s="291"/>
      <c r="C27" s="291"/>
      <c r="D27" s="291"/>
      <c r="E27" s="291"/>
      <c r="F27" s="291"/>
      <c r="G27" s="291"/>
      <c r="H27" s="291"/>
      <c r="I27" s="291"/>
      <c r="J27" s="291"/>
      <c r="K27" s="333"/>
    </row>
    <row r="28" customHeight="1" spans="1:11">
      <c r="A28" s="290"/>
      <c r="B28" s="291"/>
      <c r="C28" s="291"/>
      <c r="D28" s="291"/>
      <c r="E28" s="291"/>
      <c r="F28" s="291"/>
      <c r="G28" s="291"/>
      <c r="H28" s="291"/>
      <c r="I28" s="291"/>
      <c r="J28" s="291"/>
      <c r="K28" s="333"/>
    </row>
    <row r="29" ht="18" customHeight="1" spans="1:11">
      <c r="A29" s="292" t="s">
        <v>123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34"/>
    </row>
    <row r="30" ht="18.75" customHeight="1" spans="1:11">
      <c r="A30" s="294" t="s">
        <v>124</v>
      </c>
      <c r="B30" s="295"/>
      <c r="C30" s="295"/>
      <c r="D30" s="295"/>
      <c r="E30" s="295"/>
      <c r="F30" s="295"/>
      <c r="G30" s="295"/>
      <c r="H30" s="295"/>
      <c r="I30" s="295"/>
      <c r="J30" s="295"/>
      <c r="K30" s="335"/>
    </row>
    <row r="31" ht="18.75" customHeight="1" spans="1:11">
      <c r="A31" s="296"/>
      <c r="B31" s="297"/>
      <c r="C31" s="297"/>
      <c r="D31" s="297"/>
      <c r="E31" s="297"/>
      <c r="F31" s="297"/>
      <c r="G31" s="297"/>
      <c r="H31" s="297"/>
      <c r="I31" s="297"/>
      <c r="J31" s="297"/>
      <c r="K31" s="336"/>
    </row>
    <row r="32" ht="18" customHeight="1" spans="1:11">
      <c r="A32" s="292" t="s">
        <v>125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34"/>
    </row>
    <row r="33" ht="14.25" spans="1:11">
      <c r="A33" s="298" t="s">
        <v>126</v>
      </c>
      <c r="B33" s="299"/>
      <c r="C33" s="299"/>
      <c r="D33" s="299"/>
      <c r="E33" s="299"/>
      <c r="F33" s="299"/>
      <c r="G33" s="299"/>
      <c r="H33" s="299"/>
      <c r="I33" s="299"/>
      <c r="J33" s="299"/>
      <c r="K33" s="337"/>
    </row>
    <row r="34" ht="15" spans="1:11">
      <c r="A34" s="164" t="s">
        <v>127</v>
      </c>
      <c r="B34" s="166"/>
      <c r="C34" s="251" t="s">
        <v>67</v>
      </c>
      <c r="D34" s="251" t="s">
        <v>68</v>
      </c>
      <c r="E34" s="300" t="s">
        <v>128</v>
      </c>
      <c r="F34" s="301"/>
      <c r="G34" s="301"/>
      <c r="H34" s="301"/>
      <c r="I34" s="301"/>
      <c r="J34" s="301"/>
      <c r="K34" s="338"/>
    </row>
    <row r="35" ht="15" spans="1:11">
      <c r="A35" s="302" t="s">
        <v>129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4.25" spans="1:11">
      <c r="A36" s="303" t="s">
        <v>130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9"/>
    </row>
    <row r="37" ht="14.25" spans="1:11">
      <c r="A37" s="305" t="s">
        <v>131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40"/>
    </row>
    <row r="38" ht="14.25" spans="1:1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40"/>
    </row>
    <row r="39" ht="14.25" spans="1:1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40"/>
    </row>
    <row r="40" ht="14.25" spans="1:11">
      <c r="A40" s="305"/>
      <c r="B40" s="306"/>
      <c r="C40" s="306"/>
      <c r="D40" s="306"/>
      <c r="E40" s="306"/>
      <c r="F40" s="306"/>
      <c r="G40" s="306"/>
      <c r="H40" s="306"/>
      <c r="I40" s="306"/>
      <c r="J40" s="306"/>
      <c r="K40" s="340"/>
    </row>
    <row r="41" ht="14.25" spans="1:11">
      <c r="A41" s="305"/>
      <c r="B41" s="306"/>
      <c r="C41" s="306"/>
      <c r="D41" s="306"/>
      <c r="E41" s="306"/>
      <c r="F41" s="306"/>
      <c r="G41" s="306"/>
      <c r="H41" s="306"/>
      <c r="I41" s="306"/>
      <c r="J41" s="306"/>
      <c r="K41" s="340"/>
    </row>
    <row r="42" ht="14.25" spans="1:11">
      <c r="A42" s="305"/>
      <c r="B42" s="306"/>
      <c r="C42" s="306"/>
      <c r="D42" s="306"/>
      <c r="E42" s="306"/>
      <c r="F42" s="306"/>
      <c r="G42" s="306"/>
      <c r="H42" s="306"/>
      <c r="I42" s="306"/>
      <c r="J42" s="306"/>
      <c r="K42" s="340"/>
    </row>
    <row r="43" ht="15" spans="1:11">
      <c r="A43" s="307" t="s">
        <v>132</v>
      </c>
      <c r="B43" s="308"/>
      <c r="C43" s="308"/>
      <c r="D43" s="308"/>
      <c r="E43" s="308"/>
      <c r="F43" s="308"/>
      <c r="G43" s="308"/>
      <c r="H43" s="308"/>
      <c r="I43" s="308"/>
      <c r="J43" s="308"/>
      <c r="K43" s="341"/>
    </row>
    <row r="44" ht="15" spans="1:11">
      <c r="A44" s="269" t="s">
        <v>133</v>
      </c>
      <c r="B44" s="270"/>
      <c r="C44" s="270"/>
      <c r="D44" s="270"/>
      <c r="E44" s="270"/>
      <c r="F44" s="270"/>
      <c r="G44" s="270"/>
      <c r="H44" s="270"/>
      <c r="I44" s="270"/>
      <c r="J44" s="270"/>
      <c r="K44" s="324"/>
    </row>
    <row r="45" ht="14.25" spans="1:11">
      <c r="A45" s="277" t="s">
        <v>134</v>
      </c>
      <c r="B45" s="273" t="s">
        <v>96</v>
      </c>
      <c r="C45" s="273" t="s">
        <v>97</v>
      </c>
      <c r="D45" s="273" t="s">
        <v>89</v>
      </c>
      <c r="E45" s="279" t="s">
        <v>135</v>
      </c>
      <c r="F45" s="273" t="s">
        <v>96</v>
      </c>
      <c r="G45" s="273" t="s">
        <v>97</v>
      </c>
      <c r="H45" s="273" t="s">
        <v>89</v>
      </c>
      <c r="I45" s="279" t="s">
        <v>136</v>
      </c>
      <c r="J45" s="273" t="s">
        <v>96</v>
      </c>
      <c r="K45" s="325" t="s">
        <v>97</v>
      </c>
    </row>
    <row r="46" ht="14.25" spans="1:11">
      <c r="A46" s="281" t="s">
        <v>88</v>
      </c>
      <c r="B46" s="251" t="s">
        <v>96</v>
      </c>
      <c r="C46" s="251" t="s">
        <v>97</v>
      </c>
      <c r="D46" s="251" t="s">
        <v>89</v>
      </c>
      <c r="E46" s="283" t="s">
        <v>95</v>
      </c>
      <c r="F46" s="251" t="s">
        <v>96</v>
      </c>
      <c r="G46" s="251" t="s">
        <v>97</v>
      </c>
      <c r="H46" s="251" t="s">
        <v>89</v>
      </c>
      <c r="I46" s="283" t="s">
        <v>106</v>
      </c>
      <c r="J46" s="251" t="s">
        <v>96</v>
      </c>
      <c r="K46" s="252" t="s">
        <v>97</v>
      </c>
    </row>
    <row r="47" ht="15" spans="1:11">
      <c r="A47" s="263" t="s">
        <v>99</v>
      </c>
      <c r="B47" s="264"/>
      <c r="C47" s="264"/>
      <c r="D47" s="264"/>
      <c r="E47" s="264"/>
      <c r="F47" s="264"/>
      <c r="G47" s="264"/>
      <c r="H47" s="264"/>
      <c r="I47" s="264"/>
      <c r="J47" s="264"/>
      <c r="K47" s="326"/>
    </row>
    <row r="48" ht="15" spans="1:11">
      <c r="A48" s="302" t="s">
        <v>137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39"/>
    </row>
    <row r="50" ht="15" spans="1:11">
      <c r="A50" s="309" t="s">
        <v>138</v>
      </c>
      <c r="B50" s="310" t="s">
        <v>139</v>
      </c>
      <c r="C50" s="310"/>
      <c r="D50" s="311" t="s">
        <v>140</v>
      </c>
      <c r="E50" s="312"/>
      <c r="F50" s="313" t="s">
        <v>141</v>
      </c>
      <c r="G50" s="314"/>
      <c r="H50" s="315" t="s">
        <v>142</v>
      </c>
      <c r="I50" s="342"/>
      <c r="J50" s="343"/>
      <c r="K50" s="344"/>
    </row>
    <row r="51" ht="15" spans="1:11">
      <c r="A51" s="302" t="s">
        <v>143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45"/>
    </row>
    <row r="53" ht="15" spans="1:11">
      <c r="A53" s="309" t="s">
        <v>138</v>
      </c>
      <c r="B53" s="310" t="s">
        <v>139</v>
      </c>
      <c r="C53" s="310"/>
      <c r="D53" s="311" t="s">
        <v>140</v>
      </c>
      <c r="E53" s="318" t="s">
        <v>144</v>
      </c>
      <c r="F53" s="313" t="s">
        <v>145</v>
      </c>
      <c r="G53" s="314" t="s">
        <v>146</v>
      </c>
      <c r="H53" s="315" t="s">
        <v>142</v>
      </c>
      <c r="I53" s="342"/>
      <c r="J53" s="343" t="s">
        <v>147</v>
      </c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10" sqref="J10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63</v>
      </c>
      <c r="B2" s="108" t="s">
        <v>64</v>
      </c>
      <c r="C2" s="108"/>
      <c r="D2" s="109" t="s">
        <v>69</v>
      </c>
      <c r="E2" s="108" t="s">
        <v>149</v>
      </c>
      <c r="F2" s="108"/>
      <c r="G2" s="108"/>
      <c r="H2" s="110"/>
      <c r="I2" s="134" t="s">
        <v>58</v>
      </c>
      <c r="J2" s="108" t="s">
        <v>59</v>
      </c>
      <c r="K2" s="108"/>
      <c r="L2" s="108"/>
      <c r="M2" s="108"/>
      <c r="N2" s="135"/>
    </row>
    <row r="3" s="104" customFormat="1" ht="29.1" customHeight="1" spans="1:14">
      <c r="A3" s="111" t="s">
        <v>150</v>
      </c>
      <c r="B3" s="112" t="s">
        <v>151</v>
      </c>
      <c r="C3" s="112"/>
      <c r="D3" s="112"/>
      <c r="E3" s="112"/>
      <c r="F3" s="112"/>
      <c r="G3" s="112"/>
      <c r="H3" s="113"/>
      <c r="I3" s="136" t="s">
        <v>152</v>
      </c>
      <c r="J3" s="136"/>
      <c r="K3" s="136"/>
      <c r="L3" s="136"/>
      <c r="M3" s="136"/>
      <c r="N3" s="137"/>
    </row>
    <row r="4" s="104" customFormat="1" ht="29.1" customHeight="1" spans="1:14">
      <c r="A4" s="111"/>
      <c r="B4" s="114" t="s">
        <v>113</v>
      </c>
      <c r="C4" s="114" t="s">
        <v>114</v>
      </c>
      <c r="D4" s="115" t="s">
        <v>115</v>
      </c>
      <c r="E4" s="114" t="s">
        <v>116</v>
      </c>
      <c r="F4" s="114" t="s">
        <v>117</v>
      </c>
      <c r="G4" s="114" t="s">
        <v>118</v>
      </c>
      <c r="H4" s="113"/>
      <c r="I4" s="231" t="s">
        <v>153</v>
      </c>
      <c r="J4" s="231" t="s">
        <v>154</v>
      </c>
      <c r="K4" s="231"/>
      <c r="L4" s="231"/>
      <c r="M4" s="231"/>
      <c r="N4" s="232"/>
    </row>
    <row r="5" s="104" customFormat="1" ht="29.1" customHeight="1" spans="1:14">
      <c r="A5" s="111"/>
      <c r="B5" s="116" t="s">
        <v>155</v>
      </c>
      <c r="C5" s="117" t="s">
        <v>156</v>
      </c>
      <c r="D5" s="118" t="s">
        <v>157</v>
      </c>
      <c r="E5" s="117" t="s">
        <v>158</v>
      </c>
      <c r="F5" s="117" t="s">
        <v>159</v>
      </c>
      <c r="G5" s="117" t="s">
        <v>160</v>
      </c>
      <c r="H5" s="113"/>
      <c r="I5" s="138" t="s">
        <v>161</v>
      </c>
      <c r="J5" s="138" t="s">
        <v>161</v>
      </c>
      <c r="K5" s="138"/>
      <c r="L5" s="138"/>
      <c r="M5" s="138"/>
      <c r="N5" s="233"/>
    </row>
    <row r="6" s="104" customFormat="1" ht="29.1" customHeight="1" spans="1:14">
      <c r="A6" s="229" t="s">
        <v>162</v>
      </c>
      <c r="B6" s="119">
        <f>C6-1</f>
        <v>50</v>
      </c>
      <c r="C6" s="119">
        <f>D6-1</f>
        <v>51</v>
      </c>
      <c r="D6" s="120">
        <v>52</v>
      </c>
      <c r="E6" s="119">
        <f t="shared" ref="E6:G6" si="0">D6+1</f>
        <v>53</v>
      </c>
      <c r="F6" s="119">
        <f t="shared" si="0"/>
        <v>54</v>
      </c>
      <c r="G6" s="119">
        <f t="shared" si="0"/>
        <v>55</v>
      </c>
      <c r="H6" s="113"/>
      <c r="I6" s="139" t="s">
        <v>163</v>
      </c>
      <c r="J6" s="139" t="s">
        <v>164</v>
      </c>
      <c r="K6" s="139"/>
      <c r="L6" s="139"/>
      <c r="M6" s="139"/>
      <c r="N6" s="140"/>
    </row>
    <row r="7" s="104" customFormat="1" ht="29.1" customHeight="1" spans="1:14">
      <c r="A7" s="229" t="s">
        <v>165</v>
      </c>
      <c r="B7" s="119">
        <f>C7-4</f>
        <v>74</v>
      </c>
      <c r="C7" s="119">
        <f>D7-4</f>
        <v>78</v>
      </c>
      <c r="D7" s="120">
        <v>82</v>
      </c>
      <c r="E7" s="119">
        <f>D7+4</f>
        <v>86</v>
      </c>
      <c r="F7" s="119">
        <f>E7+5</f>
        <v>91</v>
      </c>
      <c r="G7" s="119">
        <f>F7+6</f>
        <v>97</v>
      </c>
      <c r="H7" s="113"/>
      <c r="I7" s="141" t="s">
        <v>166</v>
      </c>
      <c r="J7" s="141" t="s">
        <v>167</v>
      </c>
      <c r="K7" s="141"/>
      <c r="L7" s="141"/>
      <c r="M7" s="141"/>
      <c r="N7" s="234"/>
    </row>
    <row r="8" s="104" customFormat="1" ht="29.1" customHeight="1" spans="1:14">
      <c r="A8" s="229" t="s">
        <v>168</v>
      </c>
      <c r="B8" s="119">
        <f>C8-3.6</f>
        <v>100.8</v>
      </c>
      <c r="C8" s="119">
        <f>D8-3.6</f>
        <v>104.4</v>
      </c>
      <c r="D8" s="120" t="s">
        <v>169</v>
      </c>
      <c r="E8" s="119">
        <f t="shared" ref="E8:G8" si="1">D8+4</f>
        <v>112</v>
      </c>
      <c r="F8" s="119">
        <f t="shared" si="1"/>
        <v>116</v>
      </c>
      <c r="G8" s="119">
        <f t="shared" si="1"/>
        <v>120</v>
      </c>
      <c r="H8" s="113"/>
      <c r="I8" s="141" t="s">
        <v>170</v>
      </c>
      <c r="J8" s="141" t="s">
        <v>170</v>
      </c>
      <c r="K8" s="141"/>
      <c r="L8" s="141"/>
      <c r="M8" s="141"/>
      <c r="N8" s="235"/>
    </row>
    <row r="9" s="104" customFormat="1" ht="29.1" customHeight="1" spans="1:14">
      <c r="A9" s="229" t="s">
        <v>171</v>
      </c>
      <c r="B9" s="119">
        <f>C9-2.3/2</f>
        <v>32.2</v>
      </c>
      <c r="C9" s="119">
        <f>D9-2.3/2</f>
        <v>33.35</v>
      </c>
      <c r="D9" s="121">
        <v>34.5</v>
      </c>
      <c r="E9" s="119">
        <f t="shared" ref="E9:G9" si="2">D9+2.6/2</f>
        <v>35.8</v>
      </c>
      <c r="F9" s="119">
        <f t="shared" si="2"/>
        <v>37.1</v>
      </c>
      <c r="G9" s="119">
        <f t="shared" si="2"/>
        <v>38.4</v>
      </c>
      <c r="H9" s="113"/>
      <c r="I9" s="139" t="s">
        <v>172</v>
      </c>
      <c r="J9" s="139" t="s">
        <v>172</v>
      </c>
      <c r="K9" s="139"/>
      <c r="L9" s="139"/>
      <c r="M9" s="139"/>
      <c r="N9" s="236"/>
    </row>
    <row r="10" s="104" customFormat="1" ht="29.1" customHeight="1" spans="1:14">
      <c r="A10" s="229" t="s">
        <v>173</v>
      </c>
      <c r="B10" s="119">
        <f>C10-0.5</f>
        <v>28</v>
      </c>
      <c r="C10" s="119">
        <f>D10-0.5</f>
        <v>28.5</v>
      </c>
      <c r="D10" s="120">
        <v>29</v>
      </c>
      <c r="E10" s="119">
        <f>D10+0.5</f>
        <v>29.5</v>
      </c>
      <c r="F10" s="119">
        <f>E10+0.5</f>
        <v>30</v>
      </c>
      <c r="G10" s="119">
        <f>F10+0.7</f>
        <v>30.7</v>
      </c>
      <c r="H10" s="113"/>
      <c r="I10" s="141" t="s">
        <v>174</v>
      </c>
      <c r="J10" s="141" t="s">
        <v>175</v>
      </c>
      <c r="K10" s="141"/>
      <c r="L10" s="141"/>
      <c r="M10" s="141"/>
      <c r="N10" s="235"/>
    </row>
    <row r="11" s="104" customFormat="1" ht="29.1" customHeight="1" spans="1:14">
      <c r="A11" s="229" t="s">
        <v>176</v>
      </c>
      <c r="B11" s="119">
        <f>C11-0.7</f>
        <v>27.7</v>
      </c>
      <c r="C11" s="119">
        <f>D11-0.6</f>
        <v>28.4</v>
      </c>
      <c r="D11" s="120">
        <v>29</v>
      </c>
      <c r="E11" s="119">
        <f>D11+0.6</f>
        <v>29.6</v>
      </c>
      <c r="F11" s="119">
        <f>E11+0.7</f>
        <v>30.3</v>
      </c>
      <c r="G11" s="119">
        <f>F11+0.6</f>
        <v>30.9</v>
      </c>
      <c r="H11" s="113"/>
      <c r="I11" s="141" t="s">
        <v>177</v>
      </c>
      <c r="J11" s="141" t="s">
        <v>178</v>
      </c>
      <c r="K11" s="141"/>
      <c r="L11" s="141"/>
      <c r="M11" s="141"/>
      <c r="N11" s="235"/>
    </row>
    <row r="12" s="104" customFormat="1" ht="29.1" customHeight="1" spans="1:14">
      <c r="A12" s="229" t="s">
        <v>179</v>
      </c>
      <c r="B12" s="119">
        <f>C12-0.9</f>
        <v>41.1</v>
      </c>
      <c r="C12" s="119">
        <f>D12-0.9</f>
        <v>42</v>
      </c>
      <c r="D12" s="121">
        <v>42.9</v>
      </c>
      <c r="E12" s="119">
        <f t="shared" ref="E12:G12" si="3">D12+1.1</f>
        <v>44</v>
      </c>
      <c r="F12" s="119">
        <f t="shared" si="3"/>
        <v>45.1</v>
      </c>
      <c r="G12" s="119">
        <f t="shared" si="3"/>
        <v>46.2</v>
      </c>
      <c r="H12" s="113"/>
      <c r="I12" s="141" t="s">
        <v>172</v>
      </c>
      <c r="J12" s="141" t="s">
        <v>180</v>
      </c>
      <c r="K12" s="141"/>
      <c r="L12" s="141"/>
      <c r="M12" s="141"/>
      <c r="N12" s="235"/>
    </row>
    <row r="13" s="104" customFormat="1" ht="29.1" customHeight="1" spans="1:14">
      <c r="A13" s="230"/>
      <c r="B13" s="123"/>
      <c r="C13" s="124"/>
      <c r="D13" s="124"/>
      <c r="E13" s="124"/>
      <c r="F13" s="124"/>
      <c r="G13" s="125"/>
      <c r="H13" s="113"/>
      <c r="I13" s="141"/>
      <c r="J13" s="141"/>
      <c r="K13" s="141"/>
      <c r="L13" s="141"/>
      <c r="M13" s="141"/>
      <c r="N13" s="235"/>
    </row>
    <row r="14" s="104" customFormat="1" ht="29.1" customHeight="1" spans="1:14">
      <c r="A14" s="126"/>
      <c r="B14" s="127"/>
      <c r="C14" s="128"/>
      <c r="D14" s="128"/>
      <c r="E14" s="129"/>
      <c r="F14" s="129"/>
      <c r="G14" s="130"/>
      <c r="H14" s="131"/>
      <c r="I14" s="143"/>
      <c r="J14" s="144"/>
      <c r="K14" s="145"/>
      <c r="L14" s="144"/>
      <c r="M14" s="144"/>
      <c r="N14" s="146"/>
    </row>
    <row r="15" s="104" customFormat="1" ht="15" spans="1:14">
      <c r="A15" s="132" t="s">
        <v>128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="104" customFormat="1" ht="14.25" spans="1:14">
      <c r="A16" s="104" t="s">
        <v>181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="104" customFormat="1" ht="14.25" spans="1:13">
      <c r="A17" s="133"/>
      <c r="B17" s="133"/>
      <c r="C17" s="133"/>
      <c r="D17" s="133"/>
      <c r="E17" s="133"/>
      <c r="F17" s="133"/>
      <c r="G17" s="133"/>
      <c r="H17" s="133"/>
      <c r="I17" s="132" t="s">
        <v>182</v>
      </c>
      <c r="J17" s="147"/>
      <c r="K17" s="132" t="s">
        <v>183</v>
      </c>
      <c r="L17" s="132"/>
      <c r="M17" s="132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1" sqref="A21:K21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1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6.25" spans="1:11">
      <c r="A1" s="151" t="s">
        <v>185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1">
      <c r="A2" s="152" t="s">
        <v>54</v>
      </c>
      <c r="B2" s="153" t="s">
        <v>55</v>
      </c>
      <c r="C2" s="153"/>
      <c r="D2" s="154" t="s">
        <v>63</v>
      </c>
      <c r="E2" s="155" t="s">
        <v>64</v>
      </c>
      <c r="F2" s="156" t="s">
        <v>186</v>
      </c>
      <c r="G2" s="157" t="s">
        <v>149</v>
      </c>
      <c r="H2" s="157"/>
      <c r="I2" s="189" t="s">
        <v>58</v>
      </c>
      <c r="J2" s="157" t="s">
        <v>59</v>
      </c>
      <c r="K2" s="212"/>
    </row>
    <row r="3" spans="1:11">
      <c r="A3" s="158" t="s">
        <v>76</v>
      </c>
      <c r="B3" s="159">
        <v>2000</v>
      </c>
      <c r="C3" s="159"/>
      <c r="D3" s="160" t="s">
        <v>187</v>
      </c>
      <c r="E3" s="161" t="s">
        <v>188</v>
      </c>
      <c r="F3" s="162"/>
      <c r="G3" s="162"/>
      <c r="H3" s="163" t="s">
        <v>189</v>
      </c>
      <c r="I3" s="163"/>
      <c r="J3" s="163"/>
      <c r="K3" s="213"/>
    </row>
    <row r="4" spans="1:11">
      <c r="A4" s="164" t="s">
        <v>73</v>
      </c>
      <c r="B4" s="165">
        <v>2</v>
      </c>
      <c r="C4" s="165">
        <v>6</v>
      </c>
      <c r="D4" s="166" t="s">
        <v>190</v>
      </c>
      <c r="E4" s="162"/>
      <c r="F4" s="162"/>
      <c r="G4" s="162"/>
      <c r="H4" s="166" t="s">
        <v>191</v>
      </c>
      <c r="I4" s="166"/>
      <c r="J4" s="180" t="s">
        <v>67</v>
      </c>
      <c r="K4" s="214" t="s">
        <v>68</v>
      </c>
    </row>
    <row r="5" spans="1:11">
      <c r="A5" s="164" t="s">
        <v>192</v>
      </c>
      <c r="B5" s="159">
        <v>1</v>
      </c>
      <c r="C5" s="159"/>
      <c r="D5" s="160" t="s">
        <v>193</v>
      </c>
      <c r="E5" s="160" t="s">
        <v>194</v>
      </c>
      <c r="F5" s="160" t="s">
        <v>195</v>
      </c>
      <c r="G5" s="160" t="s">
        <v>196</v>
      </c>
      <c r="H5" s="166" t="s">
        <v>197</v>
      </c>
      <c r="I5" s="166"/>
      <c r="J5" s="180" t="s">
        <v>67</v>
      </c>
      <c r="K5" s="214" t="s">
        <v>68</v>
      </c>
    </row>
    <row r="6" ht="15" spans="1:11">
      <c r="A6" s="167" t="s">
        <v>198</v>
      </c>
      <c r="B6" s="168">
        <v>120</v>
      </c>
      <c r="C6" s="168"/>
      <c r="D6" s="169" t="s">
        <v>199</v>
      </c>
      <c r="E6" s="170">
        <v>2003</v>
      </c>
      <c r="F6" s="171"/>
      <c r="G6" s="169"/>
      <c r="H6" s="172" t="s">
        <v>200</v>
      </c>
      <c r="I6" s="172"/>
      <c r="J6" s="171" t="s">
        <v>67</v>
      </c>
      <c r="K6" s="215" t="s">
        <v>68</v>
      </c>
    </row>
    <row r="7" ht="15" spans="1:11">
      <c r="A7" s="173" t="s">
        <v>79</v>
      </c>
      <c r="B7" s="174" t="s">
        <v>80</v>
      </c>
      <c r="C7" s="175"/>
      <c r="D7" s="176"/>
      <c r="E7" s="177"/>
      <c r="F7" s="178"/>
      <c r="G7" s="176"/>
      <c r="H7" s="178"/>
      <c r="I7" s="177"/>
      <c r="J7" s="177"/>
      <c r="K7" s="177"/>
    </row>
    <row r="8" spans="1:11">
      <c r="A8" s="179" t="s">
        <v>201</v>
      </c>
      <c r="B8" s="156" t="s">
        <v>202</v>
      </c>
      <c r="C8" s="180" t="s">
        <v>203</v>
      </c>
      <c r="D8" s="156" t="s">
        <v>204</v>
      </c>
      <c r="E8" s="156" t="s">
        <v>205</v>
      </c>
      <c r="F8" s="156" t="s">
        <v>206</v>
      </c>
      <c r="G8" s="181"/>
      <c r="H8" s="182"/>
      <c r="I8" s="182"/>
      <c r="J8" s="182"/>
      <c r="K8" s="216"/>
    </row>
    <row r="9" spans="1:11">
      <c r="A9" s="164" t="s">
        <v>207</v>
      </c>
      <c r="B9" s="166"/>
      <c r="C9" s="180" t="s">
        <v>67</v>
      </c>
      <c r="D9" s="180" t="s">
        <v>68</v>
      </c>
      <c r="E9" s="160" t="s">
        <v>208</v>
      </c>
      <c r="F9" s="183" t="s">
        <v>209</v>
      </c>
      <c r="G9" s="184"/>
      <c r="H9" s="185"/>
      <c r="I9" s="185"/>
      <c r="J9" s="185"/>
      <c r="K9" s="217"/>
    </row>
    <row r="10" spans="1:11">
      <c r="A10" s="164" t="s">
        <v>210</v>
      </c>
      <c r="B10" s="166"/>
      <c r="C10" s="180" t="s">
        <v>67</v>
      </c>
      <c r="D10" s="180" t="s">
        <v>68</v>
      </c>
      <c r="E10" s="160" t="s">
        <v>211</v>
      </c>
      <c r="F10" s="183" t="s">
        <v>212</v>
      </c>
      <c r="G10" s="184" t="s">
        <v>213</v>
      </c>
      <c r="H10" s="185"/>
      <c r="I10" s="185"/>
      <c r="J10" s="185"/>
      <c r="K10" s="217"/>
    </row>
    <row r="11" spans="1:11">
      <c r="A11" s="186" t="s">
        <v>214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pans="1:11">
      <c r="A12" s="158" t="s">
        <v>90</v>
      </c>
      <c r="B12" s="180" t="s">
        <v>86</v>
      </c>
      <c r="C12" s="180" t="s">
        <v>87</v>
      </c>
      <c r="D12" s="183"/>
      <c r="E12" s="160" t="s">
        <v>88</v>
      </c>
      <c r="F12" s="180" t="s">
        <v>86</v>
      </c>
      <c r="G12" s="180" t="s">
        <v>87</v>
      </c>
      <c r="H12" s="180"/>
      <c r="I12" s="160" t="s">
        <v>215</v>
      </c>
      <c r="J12" s="180" t="s">
        <v>86</v>
      </c>
      <c r="K12" s="214" t="s">
        <v>87</v>
      </c>
    </row>
    <row r="13" spans="1:11">
      <c r="A13" s="158" t="s">
        <v>93</v>
      </c>
      <c r="B13" s="180" t="s">
        <v>86</v>
      </c>
      <c r="C13" s="180" t="s">
        <v>87</v>
      </c>
      <c r="D13" s="183"/>
      <c r="E13" s="160" t="s">
        <v>98</v>
      </c>
      <c r="F13" s="180" t="s">
        <v>86</v>
      </c>
      <c r="G13" s="180" t="s">
        <v>87</v>
      </c>
      <c r="H13" s="180"/>
      <c r="I13" s="160" t="s">
        <v>216</v>
      </c>
      <c r="J13" s="180" t="s">
        <v>86</v>
      </c>
      <c r="K13" s="214" t="s">
        <v>87</v>
      </c>
    </row>
    <row r="14" ht="15" spans="1:11">
      <c r="A14" s="167" t="s">
        <v>217</v>
      </c>
      <c r="B14" s="171" t="s">
        <v>86</v>
      </c>
      <c r="C14" s="171" t="s">
        <v>87</v>
      </c>
      <c r="D14" s="170"/>
      <c r="E14" s="169" t="s">
        <v>218</v>
      </c>
      <c r="F14" s="171" t="s">
        <v>86</v>
      </c>
      <c r="G14" s="171" t="s">
        <v>87</v>
      </c>
      <c r="H14" s="171"/>
      <c r="I14" s="169" t="s">
        <v>219</v>
      </c>
      <c r="J14" s="171" t="s">
        <v>86</v>
      </c>
      <c r="K14" s="215" t="s">
        <v>87</v>
      </c>
    </row>
    <row r="15" ht="15" spans="1:11">
      <c r="A15" s="176"/>
      <c r="B15" s="188"/>
      <c r="C15" s="188"/>
      <c r="D15" s="177"/>
      <c r="E15" s="176"/>
      <c r="F15" s="188"/>
      <c r="G15" s="188"/>
      <c r="H15" s="188"/>
      <c r="I15" s="176"/>
      <c r="J15" s="188"/>
      <c r="K15" s="188"/>
    </row>
    <row r="16" s="148" customFormat="1" spans="1:11">
      <c r="A16" s="152" t="s">
        <v>220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9"/>
    </row>
    <row r="17" spans="1:11">
      <c r="A17" s="164" t="s">
        <v>221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220"/>
    </row>
    <row r="18" spans="1:11">
      <c r="A18" s="164" t="s">
        <v>222</v>
      </c>
      <c r="B18" s="166"/>
      <c r="C18" s="166"/>
      <c r="D18" s="166"/>
      <c r="E18" s="166"/>
      <c r="F18" s="166"/>
      <c r="G18" s="166"/>
      <c r="H18" s="166"/>
      <c r="I18" s="166"/>
      <c r="J18" s="166"/>
      <c r="K18" s="220"/>
    </row>
    <row r="19" spans="1:1">
      <c r="A19" s="150" t="s">
        <v>223</v>
      </c>
    </row>
    <row r="20" spans="1:11">
      <c r="A20" s="190" t="s">
        <v>224</v>
      </c>
      <c r="B20" s="191"/>
      <c r="C20" s="191"/>
      <c r="D20" s="191"/>
      <c r="E20" s="191"/>
      <c r="F20" s="191"/>
      <c r="G20" s="191"/>
      <c r="H20" s="191"/>
      <c r="I20" s="191"/>
      <c r="J20" s="191"/>
      <c r="K20" s="221"/>
    </row>
    <row r="21" spans="1:11">
      <c r="A21" s="190" t="s">
        <v>225</v>
      </c>
      <c r="B21" s="191"/>
      <c r="C21" s="191"/>
      <c r="D21" s="191"/>
      <c r="E21" s="191"/>
      <c r="F21" s="191"/>
      <c r="G21" s="191"/>
      <c r="H21" s="191"/>
      <c r="I21" s="191"/>
      <c r="J21" s="191"/>
      <c r="K21" s="221"/>
    </row>
    <row r="22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21"/>
    </row>
    <row r="23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22"/>
    </row>
    <row r="24" spans="1:11">
      <c r="A24" s="164" t="s">
        <v>127</v>
      </c>
      <c r="B24" s="166"/>
      <c r="C24" s="180" t="s">
        <v>67</v>
      </c>
      <c r="D24" s="180" t="s">
        <v>68</v>
      </c>
      <c r="E24" s="163"/>
      <c r="F24" s="163"/>
      <c r="G24" s="163"/>
      <c r="H24" s="163"/>
      <c r="I24" s="163"/>
      <c r="J24" s="163"/>
      <c r="K24" s="213"/>
    </row>
    <row r="25" ht="15" spans="1:11">
      <c r="A25" s="194" t="s">
        <v>226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3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spans="1:11">
      <c r="A27" s="197" t="s">
        <v>227</v>
      </c>
      <c r="B27" s="198"/>
      <c r="C27" s="198"/>
      <c r="D27" s="198"/>
      <c r="E27" s="198"/>
      <c r="F27" s="198"/>
      <c r="G27" s="198"/>
      <c r="H27" s="198"/>
      <c r="I27" s="198"/>
      <c r="J27" s="198"/>
      <c r="K27" s="224"/>
    </row>
    <row r="28" spans="1:11">
      <c r="A28" s="199" t="s">
        <v>228</v>
      </c>
      <c r="B28" s="180"/>
      <c r="C28" s="180"/>
      <c r="D28" s="180"/>
      <c r="E28" s="180"/>
      <c r="F28" s="180"/>
      <c r="G28" s="180"/>
      <c r="H28" s="180"/>
      <c r="I28" s="180"/>
      <c r="J28" s="180"/>
      <c r="K28" s="214"/>
    </row>
    <row r="29" spans="1:11">
      <c r="A29" s="200" t="s">
        <v>229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25"/>
    </row>
    <row r="30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25"/>
    </row>
    <row r="3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5"/>
    </row>
    <row r="32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25"/>
    </row>
    <row r="33" ht="23.1" customHeight="1" spans="1:1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25"/>
    </row>
    <row r="34" ht="23.1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221"/>
    </row>
    <row r="35" ht="23.1" customHeight="1" spans="1:11">
      <c r="A35" s="202"/>
      <c r="B35" s="191"/>
      <c r="C35" s="191"/>
      <c r="D35" s="191"/>
      <c r="E35" s="191"/>
      <c r="F35" s="191"/>
      <c r="G35" s="191"/>
      <c r="H35" s="191"/>
      <c r="I35" s="191"/>
      <c r="J35" s="191"/>
      <c r="K35" s="221"/>
    </row>
    <row r="36" ht="23.1" customHeight="1" spans="1:11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26"/>
    </row>
    <row r="37" ht="18.75" customHeight="1" spans="1:11">
      <c r="A37" s="205" t="s">
        <v>230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27"/>
    </row>
    <row r="38" s="149" customFormat="1" ht="18.75" customHeight="1" spans="1:11">
      <c r="A38" s="164" t="s">
        <v>231</v>
      </c>
      <c r="B38" s="166"/>
      <c r="C38" s="166"/>
      <c r="D38" s="163" t="s">
        <v>232</v>
      </c>
      <c r="E38" s="163"/>
      <c r="F38" s="207" t="s">
        <v>233</v>
      </c>
      <c r="G38" s="208"/>
      <c r="H38" s="166" t="s">
        <v>234</v>
      </c>
      <c r="I38" s="166"/>
      <c r="J38" s="166" t="s">
        <v>235</v>
      </c>
      <c r="K38" s="220"/>
    </row>
    <row r="39" ht="18.75" customHeight="1" spans="1:13">
      <c r="A39" s="164" t="s">
        <v>128</v>
      </c>
      <c r="B39" s="166" t="s">
        <v>236</v>
      </c>
      <c r="C39" s="166"/>
      <c r="D39" s="166"/>
      <c r="E39" s="166"/>
      <c r="F39" s="166"/>
      <c r="G39" s="166"/>
      <c r="H39" s="166"/>
      <c r="I39" s="166"/>
      <c r="J39" s="166"/>
      <c r="K39" s="220"/>
      <c r="M39" s="149"/>
    </row>
    <row r="40" ht="30.95" customHeight="1" spans="1:11">
      <c r="A40" s="164" t="s">
        <v>237</v>
      </c>
      <c r="B40" s="166"/>
      <c r="C40" s="166"/>
      <c r="D40" s="166"/>
      <c r="E40" s="166"/>
      <c r="F40" s="166"/>
      <c r="G40" s="166"/>
      <c r="H40" s="166"/>
      <c r="I40" s="166"/>
      <c r="J40" s="166"/>
      <c r="K40" s="220"/>
    </row>
    <row r="41" ht="18.75" customHeight="1" spans="1:11">
      <c r="A41" s="164"/>
      <c r="B41" s="166"/>
      <c r="C41" s="166"/>
      <c r="D41" s="166"/>
      <c r="E41" s="166"/>
      <c r="F41" s="166"/>
      <c r="G41" s="166"/>
      <c r="H41" s="166"/>
      <c r="I41" s="166"/>
      <c r="J41" s="166"/>
      <c r="K41" s="220"/>
    </row>
    <row r="42" ht="32.1" customHeight="1" spans="1:11">
      <c r="A42" s="167" t="s">
        <v>138</v>
      </c>
      <c r="B42" s="209" t="s">
        <v>238</v>
      </c>
      <c r="C42" s="209"/>
      <c r="D42" s="169" t="s">
        <v>239</v>
      </c>
      <c r="E42" s="170" t="s">
        <v>144</v>
      </c>
      <c r="F42" s="169" t="s">
        <v>141</v>
      </c>
      <c r="G42" s="210" t="s">
        <v>240</v>
      </c>
      <c r="H42" s="211" t="s">
        <v>142</v>
      </c>
      <c r="I42" s="211"/>
      <c r="J42" s="209" t="s">
        <v>147</v>
      </c>
      <c r="K42" s="228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L7" sqref="L7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1.375" style="104" customWidth="1"/>
    <col min="9" max="9" width="16.5" style="104" customWidth="1"/>
    <col min="10" max="10" width="17" style="104" customWidth="1"/>
    <col min="11" max="11" width="18.5" style="104" customWidth="1"/>
    <col min="12" max="12" width="16.625" style="104" customWidth="1"/>
    <col min="13" max="13" width="14.125" style="104" customWidth="1"/>
    <col min="14" max="14" width="16.375" style="104" customWidth="1"/>
    <col min="15" max="16384" width="9" style="104"/>
  </cols>
  <sheetData>
    <row r="1" s="104" customFormat="1" ht="30" customHeight="1" spans="1:14">
      <c r="A1" s="105" t="s">
        <v>148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="104" customFormat="1" ht="29.1" customHeight="1" spans="1:14">
      <c r="A2" s="107" t="s">
        <v>63</v>
      </c>
      <c r="B2" s="108" t="s">
        <v>64</v>
      </c>
      <c r="C2" s="108"/>
      <c r="D2" s="109" t="s">
        <v>69</v>
      </c>
      <c r="E2" s="108" t="s">
        <v>149</v>
      </c>
      <c r="F2" s="108"/>
      <c r="G2" s="108"/>
      <c r="H2" s="110"/>
      <c r="I2" s="134" t="s">
        <v>58</v>
      </c>
      <c r="J2" s="108" t="s">
        <v>59</v>
      </c>
      <c r="K2" s="108"/>
      <c r="L2" s="108"/>
      <c r="M2" s="108"/>
      <c r="N2" s="135"/>
    </row>
    <row r="3" s="104" customFormat="1" ht="29.1" customHeight="1" spans="1:14">
      <c r="A3" s="111" t="s">
        <v>150</v>
      </c>
      <c r="B3" s="112" t="s">
        <v>151</v>
      </c>
      <c r="C3" s="112"/>
      <c r="D3" s="112"/>
      <c r="E3" s="112"/>
      <c r="F3" s="112"/>
      <c r="G3" s="112"/>
      <c r="H3" s="113"/>
      <c r="I3" s="136" t="s">
        <v>152</v>
      </c>
      <c r="J3" s="136"/>
      <c r="K3" s="136"/>
      <c r="L3" s="136"/>
      <c r="M3" s="136"/>
      <c r="N3" s="137"/>
    </row>
    <row r="4" s="104" customFormat="1" ht="29.1" customHeight="1" spans="1:14">
      <c r="A4" s="111"/>
      <c r="B4" s="114" t="s">
        <v>113</v>
      </c>
      <c r="C4" s="114" t="s">
        <v>114</v>
      </c>
      <c r="D4" s="115" t="s">
        <v>115</v>
      </c>
      <c r="E4" s="114" t="s">
        <v>116</v>
      </c>
      <c r="F4" s="114" t="s">
        <v>117</v>
      </c>
      <c r="G4" s="114" t="s">
        <v>118</v>
      </c>
      <c r="H4" s="113"/>
      <c r="I4" s="114" t="s">
        <v>113</v>
      </c>
      <c r="J4" s="114" t="s">
        <v>114</v>
      </c>
      <c r="K4" s="115" t="s">
        <v>115</v>
      </c>
      <c r="L4" s="114" t="s">
        <v>116</v>
      </c>
      <c r="M4" s="114" t="s">
        <v>117</v>
      </c>
      <c r="N4" s="114" t="s">
        <v>118</v>
      </c>
    </row>
    <row r="5" s="104" customFormat="1" ht="29.1" customHeight="1" spans="1:14">
      <c r="A5" s="111"/>
      <c r="B5" s="116" t="s">
        <v>155</v>
      </c>
      <c r="C5" s="117" t="s">
        <v>156</v>
      </c>
      <c r="D5" s="118" t="s">
        <v>157</v>
      </c>
      <c r="E5" s="117" t="s">
        <v>158</v>
      </c>
      <c r="F5" s="117" t="s">
        <v>159</v>
      </c>
      <c r="G5" s="117" t="s">
        <v>160</v>
      </c>
      <c r="H5" s="113"/>
      <c r="I5" s="138" t="s">
        <v>122</v>
      </c>
      <c r="J5" s="138" t="s">
        <v>122</v>
      </c>
      <c r="K5" s="138" t="s">
        <v>121</v>
      </c>
      <c r="L5" s="138" t="s">
        <v>121</v>
      </c>
      <c r="M5" s="138" t="s">
        <v>121</v>
      </c>
      <c r="N5" s="138" t="s">
        <v>122</v>
      </c>
    </row>
    <row r="6" s="104" customFormat="1" ht="29.1" customHeight="1" spans="1:14">
      <c r="A6" s="117" t="s">
        <v>162</v>
      </c>
      <c r="B6" s="119">
        <f>C6-1</f>
        <v>50</v>
      </c>
      <c r="C6" s="119">
        <f>D6-1</f>
        <v>51</v>
      </c>
      <c r="D6" s="120">
        <v>52</v>
      </c>
      <c r="E6" s="119">
        <f t="shared" ref="E6:G6" si="0">D6+1</f>
        <v>53</v>
      </c>
      <c r="F6" s="119">
        <f t="shared" si="0"/>
        <v>54</v>
      </c>
      <c r="G6" s="119">
        <f t="shared" si="0"/>
        <v>55</v>
      </c>
      <c r="H6" s="113"/>
      <c r="I6" s="139" t="s">
        <v>241</v>
      </c>
      <c r="J6" s="139" t="s">
        <v>242</v>
      </c>
      <c r="K6" s="139" t="s">
        <v>243</v>
      </c>
      <c r="L6" s="139" t="s">
        <v>244</v>
      </c>
      <c r="M6" s="139" t="s">
        <v>245</v>
      </c>
      <c r="N6" s="140" t="s">
        <v>246</v>
      </c>
    </row>
    <row r="7" s="104" customFormat="1" ht="29.1" customHeight="1" spans="1:14">
      <c r="A7" s="117" t="s">
        <v>165</v>
      </c>
      <c r="B7" s="119">
        <f>C7-4</f>
        <v>74</v>
      </c>
      <c r="C7" s="119">
        <f>D7-4</f>
        <v>78</v>
      </c>
      <c r="D7" s="120">
        <v>82</v>
      </c>
      <c r="E7" s="119">
        <f>D7+4</f>
        <v>86</v>
      </c>
      <c r="F7" s="119">
        <f>E7+5</f>
        <v>91</v>
      </c>
      <c r="G7" s="119">
        <f>F7+6</f>
        <v>97</v>
      </c>
      <c r="H7" s="113"/>
      <c r="I7" s="141" t="s">
        <v>247</v>
      </c>
      <c r="J7" s="141" t="s">
        <v>247</v>
      </c>
      <c r="K7" s="141" t="s">
        <v>248</v>
      </c>
      <c r="L7" s="141" t="s">
        <v>248</v>
      </c>
      <c r="M7" s="141" t="s">
        <v>249</v>
      </c>
      <c r="N7" s="141" t="s">
        <v>250</v>
      </c>
    </row>
    <row r="8" s="104" customFormat="1" ht="29.1" customHeight="1" spans="1:14">
      <c r="A8" s="117" t="s">
        <v>168</v>
      </c>
      <c r="B8" s="119">
        <f>C8-3.6</f>
        <v>100.8</v>
      </c>
      <c r="C8" s="119">
        <f>D8-3.6</f>
        <v>104.4</v>
      </c>
      <c r="D8" s="120" t="s">
        <v>169</v>
      </c>
      <c r="E8" s="119">
        <f t="shared" ref="E8:G8" si="1">D8+4</f>
        <v>112</v>
      </c>
      <c r="F8" s="119">
        <f t="shared" si="1"/>
        <v>116</v>
      </c>
      <c r="G8" s="119">
        <f t="shared" si="1"/>
        <v>120</v>
      </c>
      <c r="H8" s="113"/>
      <c r="I8" s="141" t="s">
        <v>251</v>
      </c>
      <c r="J8" s="141" t="s">
        <v>252</v>
      </c>
      <c r="K8" s="141" t="s">
        <v>247</v>
      </c>
      <c r="L8" s="141" t="s">
        <v>253</v>
      </c>
      <c r="M8" s="141" t="s">
        <v>247</v>
      </c>
      <c r="N8" s="141" t="s">
        <v>245</v>
      </c>
    </row>
    <row r="9" s="104" customFormat="1" ht="29.1" customHeight="1" spans="1:14">
      <c r="A9" s="117" t="s">
        <v>171</v>
      </c>
      <c r="B9" s="119">
        <f>C9-2.3/2</f>
        <v>32.2</v>
      </c>
      <c r="C9" s="119">
        <f>D9-2.3/2</f>
        <v>33.35</v>
      </c>
      <c r="D9" s="121">
        <v>34.5</v>
      </c>
      <c r="E9" s="119">
        <f t="shared" ref="E9:G9" si="2">D9+2.6/2</f>
        <v>35.8</v>
      </c>
      <c r="F9" s="119">
        <f t="shared" si="2"/>
        <v>37.1</v>
      </c>
      <c r="G9" s="119">
        <f t="shared" si="2"/>
        <v>38.4</v>
      </c>
      <c r="H9" s="113"/>
      <c r="I9" s="139" t="s">
        <v>254</v>
      </c>
      <c r="J9" s="139" t="s">
        <v>255</v>
      </c>
      <c r="K9" s="139" t="s">
        <v>246</v>
      </c>
      <c r="L9" s="139" t="s">
        <v>256</v>
      </c>
      <c r="M9" s="139" t="s">
        <v>257</v>
      </c>
      <c r="N9" s="139" t="s">
        <v>246</v>
      </c>
    </row>
    <row r="10" s="104" customFormat="1" ht="29.1" customHeight="1" spans="1:14">
      <c r="A10" s="117" t="s">
        <v>173</v>
      </c>
      <c r="B10" s="119">
        <f>C10-0.5</f>
        <v>28</v>
      </c>
      <c r="C10" s="119">
        <f>D10-0.5</f>
        <v>28.5</v>
      </c>
      <c r="D10" s="120">
        <v>29</v>
      </c>
      <c r="E10" s="119">
        <f>D10+0.5</f>
        <v>29.5</v>
      </c>
      <c r="F10" s="119">
        <f>E10+0.5</f>
        <v>30</v>
      </c>
      <c r="G10" s="119">
        <f>F10+0.7</f>
        <v>30.7</v>
      </c>
      <c r="H10" s="113"/>
      <c r="I10" s="141" t="s">
        <v>258</v>
      </c>
      <c r="J10" s="141" t="s">
        <v>259</v>
      </c>
      <c r="K10" s="141" t="s">
        <v>260</v>
      </c>
      <c r="L10" s="141" t="s">
        <v>261</v>
      </c>
      <c r="M10" s="141" t="s">
        <v>262</v>
      </c>
      <c r="N10" s="141" t="s">
        <v>262</v>
      </c>
    </row>
    <row r="11" s="104" customFormat="1" ht="29.1" customHeight="1" spans="1:14">
      <c r="A11" s="117" t="s">
        <v>176</v>
      </c>
      <c r="B11" s="119">
        <f>C11-0.7</f>
        <v>27.7</v>
      </c>
      <c r="C11" s="119">
        <f>D11-0.6</f>
        <v>28.4</v>
      </c>
      <c r="D11" s="120">
        <v>29</v>
      </c>
      <c r="E11" s="119">
        <f>D11+0.6</f>
        <v>29.6</v>
      </c>
      <c r="F11" s="119">
        <f>E11+0.7</f>
        <v>30.3</v>
      </c>
      <c r="G11" s="119">
        <f>F11+0.6</f>
        <v>30.9</v>
      </c>
      <c r="H11" s="113"/>
      <c r="I11" s="141" t="s">
        <v>263</v>
      </c>
      <c r="J11" s="141" t="s">
        <v>264</v>
      </c>
      <c r="K11" s="141" t="s">
        <v>263</v>
      </c>
      <c r="L11" s="141" t="s">
        <v>255</v>
      </c>
      <c r="M11" s="141" t="s">
        <v>256</v>
      </c>
      <c r="N11" s="141" t="s">
        <v>261</v>
      </c>
    </row>
    <row r="12" s="104" customFormat="1" ht="29.1" customHeight="1" spans="1:14">
      <c r="A12" s="117" t="s">
        <v>179</v>
      </c>
      <c r="B12" s="119">
        <f>C12-0.9</f>
        <v>41.1</v>
      </c>
      <c r="C12" s="119">
        <f>D12-0.9</f>
        <v>42</v>
      </c>
      <c r="D12" s="121">
        <v>42.9</v>
      </c>
      <c r="E12" s="119">
        <f t="shared" ref="E12:G12" si="3">D12+1.1</f>
        <v>44</v>
      </c>
      <c r="F12" s="119">
        <f t="shared" si="3"/>
        <v>45.1</v>
      </c>
      <c r="G12" s="119">
        <f t="shared" si="3"/>
        <v>46.2</v>
      </c>
      <c r="H12" s="113"/>
      <c r="I12" s="141" t="s">
        <v>265</v>
      </c>
      <c r="J12" s="141" t="s">
        <v>266</v>
      </c>
      <c r="K12" s="141" t="s">
        <v>267</v>
      </c>
      <c r="L12" s="141" t="s">
        <v>265</v>
      </c>
      <c r="M12" s="141" t="s">
        <v>268</v>
      </c>
      <c r="N12" s="141" t="s">
        <v>269</v>
      </c>
    </row>
    <row r="13" s="104" customFormat="1" ht="29.1" customHeight="1" spans="1:14">
      <c r="A13" s="122"/>
      <c r="B13" s="123"/>
      <c r="C13" s="124"/>
      <c r="D13" s="124"/>
      <c r="E13" s="124"/>
      <c r="F13" s="124"/>
      <c r="G13" s="125"/>
      <c r="H13" s="113"/>
      <c r="I13" s="141"/>
      <c r="J13" s="141"/>
      <c r="K13" s="141"/>
      <c r="L13" s="141"/>
      <c r="M13" s="141"/>
      <c r="N13" s="142"/>
    </row>
    <row r="14" s="104" customFormat="1" ht="29.1" customHeight="1" spans="1:14">
      <c r="A14" s="126"/>
      <c r="B14" s="127"/>
      <c r="C14" s="128"/>
      <c r="D14" s="128"/>
      <c r="E14" s="129"/>
      <c r="F14" s="129"/>
      <c r="G14" s="130"/>
      <c r="H14" s="131"/>
      <c r="I14" s="143"/>
      <c r="J14" s="144"/>
      <c r="K14" s="145"/>
      <c r="L14" s="144"/>
      <c r="M14" s="144"/>
      <c r="N14" s="146"/>
    </row>
    <row r="15" s="104" customFormat="1" ht="15" spans="1:14">
      <c r="A15" s="132" t="s">
        <v>128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="104" customFormat="1" ht="14.25" spans="1:14">
      <c r="A16" s="104" t="s">
        <v>181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="104" customFormat="1" ht="14.25" spans="1:13">
      <c r="A17" s="133"/>
      <c r="B17" s="133"/>
      <c r="C17" s="133"/>
      <c r="D17" s="133"/>
      <c r="E17" s="133"/>
      <c r="F17" s="133"/>
      <c r="G17" s="133"/>
      <c r="H17" s="133"/>
      <c r="I17" s="132" t="s">
        <v>270</v>
      </c>
      <c r="J17" s="147"/>
      <c r="K17" s="132" t="s">
        <v>183</v>
      </c>
      <c r="L17" s="132"/>
      <c r="M17" s="132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D9" sqref="D9"/>
    </sheetView>
  </sheetViews>
  <sheetFormatPr defaultColWidth="9" defaultRowHeight="14.25"/>
  <cols>
    <col min="1" max="1" width="5.75" customWidth="1"/>
    <col min="2" max="2" width="11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5" customFormat="1" ht="16.5" spans="1:15">
      <c r="A2" s="2" t="s">
        <v>272</v>
      </c>
      <c r="B2" s="3" t="s">
        <v>273</v>
      </c>
      <c r="C2" s="3" t="s">
        <v>274</v>
      </c>
      <c r="D2" s="3" t="s">
        <v>275</v>
      </c>
      <c r="E2" s="3" t="s">
        <v>276</v>
      </c>
      <c r="F2" s="3" t="s">
        <v>277</v>
      </c>
      <c r="G2" s="3" t="s">
        <v>278</v>
      </c>
      <c r="H2" s="22" t="s">
        <v>279</v>
      </c>
      <c r="I2" s="2" t="s">
        <v>280</v>
      </c>
      <c r="J2" s="2" t="s">
        <v>281</v>
      </c>
      <c r="K2" s="2" t="s">
        <v>282</v>
      </c>
      <c r="L2" s="2" t="s">
        <v>283</v>
      </c>
      <c r="M2" s="2" t="s">
        <v>284</v>
      </c>
      <c r="N2" s="3" t="s">
        <v>285</v>
      </c>
      <c r="O2" s="3" t="s">
        <v>286</v>
      </c>
    </row>
    <row r="3" s="25" customFormat="1" ht="16.5" spans="1:15">
      <c r="A3" s="2"/>
      <c r="B3" s="5"/>
      <c r="C3" s="5"/>
      <c r="D3" s="5"/>
      <c r="E3" s="5"/>
      <c r="F3" s="5"/>
      <c r="G3" s="5"/>
      <c r="H3" s="23"/>
      <c r="I3" s="2" t="s">
        <v>287</v>
      </c>
      <c r="J3" s="2" t="s">
        <v>287</v>
      </c>
      <c r="K3" s="2" t="s">
        <v>287</v>
      </c>
      <c r="L3" s="2" t="s">
        <v>287</v>
      </c>
      <c r="M3" s="2" t="s">
        <v>287</v>
      </c>
      <c r="N3" s="5"/>
      <c r="O3" s="5"/>
    </row>
    <row r="4" ht="30" customHeight="1" spans="1:15">
      <c r="A4" s="7">
        <v>1</v>
      </c>
      <c r="B4" s="95" t="s">
        <v>288</v>
      </c>
      <c r="C4" s="96" t="s">
        <v>289</v>
      </c>
      <c r="D4" s="68" t="s">
        <v>121</v>
      </c>
      <c r="E4" s="68" t="s">
        <v>290</v>
      </c>
      <c r="F4" s="65" t="s">
        <v>291</v>
      </c>
      <c r="G4" s="7"/>
      <c r="H4" s="15"/>
      <c r="I4" s="7"/>
      <c r="J4" s="77"/>
      <c r="K4" s="15"/>
      <c r="L4" s="15"/>
      <c r="M4" s="15"/>
      <c r="N4" s="15"/>
      <c r="O4" s="7" t="s">
        <v>292</v>
      </c>
    </row>
    <row r="5" ht="30" customHeight="1" spans="1:15">
      <c r="A5" s="7">
        <v>2</v>
      </c>
      <c r="B5" s="95" t="s">
        <v>293</v>
      </c>
      <c r="C5" s="96" t="s">
        <v>289</v>
      </c>
      <c r="D5" s="68" t="s">
        <v>294</v>
      </c>
      <c r="E5" s="68" t="s">
        <v>290</v>
      </c>
      <c r="F5" s="65" t="s">
        <v>291</v>
      </c>
      <c r="G5" s="97"/>
      <c r="H5" s="15"/>
      <c r="I5" s="7"/>
      <c r="J5" s="7"/>
      <c r="K5" s="65" t="s">
        <v>295</v>
      </c>
      <c r="L5" s="65"/>
      <c r="M5" s="7"/>
      <c r="N5" s="7"/>
      <c r="O5" s="65" t="s">
        <v>296</v>
      </c>
    </row>
    <row r="6" ht="30" customHeight="1" spans="1:15">
      <c r="A6" s="7">
        <v>3</v>
      </c>
      <c r="B6" s="95" t="s">
        <v>297</v>
      </c>
      <c r="C6" s="96" t="s">
        <v>289</v>
      </c>
      <c r="D6" s="68" t="s">
        <v>294</v>
      </c>
      <c r="E6" s="68" t="s">
        <v>290</v>
      </c>
      <c r="F6" s="65" t="s">
        <v>291</v>
      </c>
      <c r="G6" s="97"/>
      <c r="H6" s="15"/>
      <c r="I6" s="7"/>
      <c r="J6" s="7"/>
      <c r="K6" s="7"/>
      <c r="L6" s="7"/>
      <c r="M6" s="7"/>
      <c r="N6" s="7"/>
      <c r="O6" s="7" t="s">
        <v>292</v>
      </c>
    </row>
    <row r="7" ht="15.75" customHeight="1" spans="1:15">
      <c r="A7" s="7"/>
      <c r="B7" s="98"/>
      <c r="C7" s="99"/>
      <c r="D7" s="68"/>
      <c r="E7" s="68"/>
      <c r="F7" s="100"/>
      <c r="G7" s="97"/>
      <c r="H7" s="15"/>
      <c r="I7" s="7"/>
      <c r="J7" s="7"/>
      <c r="K7" s="7"/>
      <c r="L7" s="7"/>
      <c r="M7" s="7"/>
      <c r="N7" s="7"/>
      <c r="O7" s="7"/>
    </row>
    <row r="8" ht="15.75" customHeight="1" spans="1:15">
      <c r="A8" s="7"/>
      <c r="B8" s="98"/>
      <c r="C8" s="99"/>
      <c r="D8" s="68"/>
      <c r="E8" s="68"/>
      <c r="F8" s="100"/>
      <c r="G8" s="97"/>
      <c r="H8" s="15"/>
      <c r="I8" s="7"/>
      <c r="J8" s="7"/>
      <c r="K8" s="7"/>
      <c r="L8" s="7"/>
      <c r="M8" s="7"/>
      <c r="N8" s="7"/>
      <c r="O8" s="7"/>
    </row>
    <row r="9" ht="15.75" customHeight="1" spans="1:15">
      <c r="A9" s="7"/>
      <c r="B9" s="98"/>
      <c r="C9" s="99"/>
      <c r="D9" s="68"/>
      <c r="E9" s="68"/>
      <c r="F9" s="100"/>
      <c r="G9" s="97"/>
      <c r="H9" s="15"/>
      <c r="I9" s="7"/>
      <c r="J9" s="7"/>
      <c r="K9" s="7"/>
      <c r="L9" s="7"/>
      <c r="M9" s="7"/>
      <c r="N9" s="7"/>
      <c r="O9" s="7"/>
    </row>
    <row r="10" ht="15.75" customHeight="1" spans="1:15">
      <c r="A10" s="7"/>
      <c r="B10" s="98"/>
      <c r="C10" s="99"/>
      <c r="D10" s="68"/>
      <c r="E10" s="68"/>
      <c r="F10" s="100"/>
      <c r="G10" s="97"/>
      <c r="H10" s="15"/>
      <c r="I10" s="7"/>
      <c r="J10" s="7"/>
      <c r="K10" s="7"/>
      <c r="L10" s="7"/>
      <c r="M10" s="7"/>
      <c r="N10" s="7"/>
      <c r="O10" s="7"/>
    </row>
    <row r="11" ht="16.5" customHeight="1" spans="1:15">
      <c r="A11" s="7"/>
      <c r="B11" s="101"/>
      <c r="C11" s="14"/>
      <c r="D11" s="102"/>
      <c r="E11" s="103"/>
      <c r="F11" s="47"/>
      <c r="G11" s="47"/>
      <c r="H11" s="15"/>
      <c r="I11" s="15"/>
      <c r="J11" s="15"/>
      <c r="K11" s="15"/>
      <c r="L11" s="15"/>
      <c r="M11" s="15"/>
      <c r="N11" s="7"/>
      <c r="O11" s="15"/>
    </row>
    <row r="12" ht="15.75" customHeight="1" spans="1: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="32" customFormat="1" ht="21.75" customHeight="1" spans="1:15">
      <c r="A13" s="16" t="s">
        <v>298</v>
      </c>
      <c r="B13" s="17"/>
      <c r="C13" s="17"/>
      <c r="D13" s="18"/>
      <c r="E13" s="19"/>
      <c r="F13" s="37"/>
      <c r="G13" s="37"/>
      <c r="H13" s="37"/>
      <c r="I13" s="30"/>
      <c r="J13" s="16" t="s">
        <v>299</v>
      </c>
      <c r="K13" s="17"/>
      <c r="L13" s="17"/>
      <c r="M13" s="18"/>
      <c r="N13" s="17"/>
      <c r="O13" s="24"/>
    </row>
    <row r="14" ht="49.5" customHeight="1" spans="1:15">
      <c r="A14" s="20" t="s">
        <v>300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topLeftCell="A7" workbookViewId="0">
      <selection activeCell="F17" sqref="F17:F18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58" t="s">
        <v>301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="55" customFormat="1" ht="16.5" customHeight="1" spans="1:13">
      <c r="A2" s="59" t="s">
        <v>272</v>
      </c>
      <c r="B2" s="60" t="s">
        <v>277</v>
      </c>
      <c r="C2" s="60" t="s">
        <v>273</v>
      </c>
      <c r="D2" s="61" t="s">
        <v>302</v>
      </c>
      <c r="E2" s="60" t="s">
        <v>275</v>
      </c>
      <c r="F2" s="60" t="s">
        <v>276</v>
      </c>
      <c r="G2" s="59" t="s">
        <v>303</v>
      </c>
      <c r="H2" s="59"/>
      <c r="I2" s="59" t="s">
        <v>304</v>
      </c>
      <c r="J2" s="59"/>
      <c r="K2" s="86" t="s">
        <v>305</v>
      </c>
      <c r="L2" s="87" t="s">
        <v>306</v>
      </c>
      <c r="M2" s="61" t="s">
        <v>307</v>
      </c>
    </row>
    <row r="3" s="55" customFormat="1" ht="16.5" customHeight="1" spans="1:13">
      <c r="A3" s="59"/>
      <c r="B3" s="62"/>
      <c r="C3" s="62"/>
      <c r="D3" s="63"/>
      <c r="E3" s="62"/>
      <c r="F3" s="62"/>
      <c r="G3" s="59" t="s">
        <v>308</v>
      </c>
      <c r="H3" s="59" t="s">
        <v>309</v>
      </c>
      <c r="I3" s="59" t="s">
        <v>308</v>
      </c>
      <c r="J3" s="59" t="s">
        <v>309</v>
      </c>
      <c r="K3" s="88"/>
      <c r="L3" s="89"/>
      <c r="M3" s="63"/>
    </row>
    <row r="4" s="56" customFormat="1" ht="24" customHeight="1" spans="1:13">
      <c r="A4" s="64">
        <v>1</v>
      </c>
      <c r="B4" s="65" t="s">
        <v>291</v>
      </c>
      <c r="C4" s="66">
        <v>20220922044</v>
      </c>
      <c r="D4" s="67" t="s">
        <v>289</v>
      </c>
      <c r="E4" s="41" t="s">
        <v>121</v>
      </c>
      <c r="F4" s="68" t="s">
        <v>290</v>
      </c>
      <c r="G4" s="69">
        <v>0.01</v>
      </c>
      <c r="H4" s="69">
        <v>0.005</v>
      </c>
      <c r="I4" s="69"/>
      <c r="J4" s="78"/>
      <c r="K4" s="90"/>
      <c r="L4" s="91"/>
      <c r="M4" s="64" t="s">
        <v>96</v>
      </c>
    </row>
    <row r="5" s="56" customFormat="1" spans="1:13">
      <c r="A5" s="64">
        <v>2</v>
      </c>
      <c r="B5" s="65" t="s">
        <v>291</v>
      </c>
      <c r="C5" s="70"/>
      <c r="D5" s="71"/>
      <c r="E5" s="45"/>
      <c r="F5" s="68" t="s">
        <v>290</v>
      </c>
      <c r="G5" s="69">
        <v>0.011</v>
      </c>
      <c r="H5" s="69">
        <v>0.003</v>
      </c>
      <c r="I5" s="69"/>
      <c r="J5" s="64"/>
      <c r="K5" s="64"/>
      <c r="L5" s="91"/>
      <c r="M5" s="64" t="s">
        <v>96</v>
      </c>
    </row>
    <row r="6" s="57" customFormat="1" spans="1:13">
      <c r="A6" s="64">
        <v>3</v>
      </c>
      <c r="B6" s="65" t="s">
        <v>291</v>
      </c>
      <c r="C6" s="378" t="s">
        <v>310</v>
      </c>
      <c r="D6" s="71"/>
      <c r="E6" s="45"/>
      <c r="F6" s="68" t="s">
        <v>290</v>
      </c>
      <c r="G6" s="69">
        <v>0.013</v>
      </c>
      <c r="H6" s="69">
        <v>0.01</v>
      </c>
      <c r="I6" s="69"/>
      <c r="J6" s="64"/>
      <c r="K6" s="64"/>
      <c r="L6" s="91"/>
      <c r="M6" s="64" t="s">
        <v>96</v>
      </c>
    </row>
    <row r="7" s="57" customFormat="1" spans="1:13">
      <c r="A7" s="64">
        <v>4</v>
      </c>
      <c r="B7" s="65" t="s">
        <v>291</v>
      </c>
      <c r="C7" s="70"/>
      <c r="D7" s="71"/>
      <c r="E7" s="45"/>
      <c r="F7" s="68" t="s">
        <v>290</v>
      </c>
      <c r="G7" s="69">
        <v>0.01</v>
      </c>
      <c r="H7" s="69">
        <v>0.01</v>
      </c>
      <c r="I7" s="92"/>
      <c r="J7" s="92"/>
      <c r="K7" s="93"/>
      <c r="L7" s="93"/>
      <c r="M7" s="64" t="s">
        <v>96</v>
      </c>
    </row>
    <row r="8" s="57" customFormat="1" spans="1:13">
      <c r="A8" s="64">
        <v>5</v>
      </c>
      <c r="B8" s="65" t="s">
        <v>291</v>
      </c>
      <c r="C8" s="378" t="s">
        <v>311</v>
      </c>
      <c r="D8" s="71"/>
      <c r="E8" s="45"/>
      <c r="F8" s="68" t="s">
        <v>290</v>
      </c>
      <c r="G8" s="69">
        <v>0.009</v>
      </c>
      <c r="H8" s="69">
        <v>0.004</v>
      </c>
      <c r="I8" s="92"/>
      <c r="J8" s="92"/>
      <c r="K8" s="93"/>
      <c r="L8" s="93"/>
      <c r="M8" s="64" t="s">
        <v>96</v>
      </c>
    </row>
    <row r="9" s="57" customFormat="1" spans="1:13">
      <c r="A9" s="64">
        <v>6</v>
      </c>
      <c r="B9" s="65" t="s">
        <v>291</v>
      </c>
      <c r="C9" s="70"/>
      <c r="D9" s="71"/>
      <c r="E9" s="47"/>
      <c r="F9" s="68" t="s">
        <v>290</v>
      </c>
      <c r="G9" s="69">
        <v>0.014</v>
      </c>
      <c r="H9" s="69">
        <v>0.007</v>
      </c>
      <c r="I9" s="92"/>
      <c r="J9" s="92"/>
      <c r="K9" s="93"/>
      <c r="L9" s="93"/>
      <c r="M9" s="64" t="s">
        <v>96</v>
      </c>
    </row>
    <row r="10" s="57" customFormat="1" spans="1:13">
      <c r="A10" s="64">
        <v>7</v>
      </c>
      <c r="B10" s="65" t="s">
        <v>291</v>
      </c>
      <c r="C10" s="379" t="s">
        <v>293</v>
      </c>
      <c r="D10" s="71"/>
      <c r="E10" s="41" t="s">
        <v>122</v>
      </c>
      <c r="F10" s="73">
        <v>81311</v>
      </c>
      <c r="G10" s="69">
        <v>0.004</v>
      </c>
      <c r="H10" s="69">
        <v>0.004</v>
      </c>
      <c r="I10" s="92"/>
      <c r="J10" s="92"/>
      <c r="K10" s="94"/>
      <c r="L10" s="93"/>
      <c r="M10" s="64" t="s">
        <v>96</v>
      </c>
    </row>
    <row r="11" spans="1:13">
      <c r="A11" s="64">
        <v>8</v>
      </c>
      <c r="B11" s="65" t="s">
        <v>291</v>
      </c>
      <c r="C11" s="380" t="s">
        <v>297</v>
      </c>
      <c r="D11" s="71"/>
      <c r="E11" s="45"/>
      <c r="F11" s="73">
        <v>81311</v>
      </c>
      <c r="G11" s="69">
        <v>0</v>
      </c>
      <c r="H11" s="69">
        <v>0</v>
      </c>
      <c r="I11" s="64"/>
      <c r="J11" s="64"/>
      <c r="K11" s="64"/>
      <c r="L11" s="76"/>
      <c r="M11" s="64" t="s">
        <v>96</v>
      </c>
    </row>
    <row r="12" spans="1:13">
      <c r="A12" s="64">
        <v>9</v>
      </c>
      <c r="B12" s="65" t="s">
        <v>291</v>
      </c>
      <c r="C12" s="380" t="s">
        <v>293</v>
      </c>
      <c r="D12" s="71"/>
      <c r="E12" s="45"/>
      <c r="F12" s="73">
        <v>81311</v>
      </c>
      <c r="G12" s="69">
        <v>0</v>
      </c>
      <c r="H12" s="69">
        <v>0</v>
      </c>
      <c r="I12" s="64"/>
      <c r="J12" s="64"/>
      <c r="K12" s="64"/>
      <c r="L12" s="76"/>
      <c r="M12" s="64" t="s">
        <v>96</v>
      </c>
    </row>
    <row r="13" spans="1:13">
      <c r="A13" s="64">
        <v>10</v>
      </c>
      <c r="B13" s="65" t="s">
        <v>291</v>
      </c>
      <c r="C13" s="380" t="s">
        <v>312</v>
      </c>
      <c r="D13" s="75"/>
      <c r="E13" s="47"/>
      <c r="F13" s="73">
        <v>81311</v>
      </c>
      <c r="G13" s="69">
        <v>0.012</v>
      </c>
      <c r="H13" s="69">
        <v>0.004</v>
      </c>
      <c r="I13" s="64"/>
      <c r="J13" s="64"/>
      <c r="K13" s="64"/>
      <c r="L13" s="76"/>
      <c r="M13" s="64" t="s">
        <v>96</v>
      </c>
    </row>
    <row r="14" spans="1:13">
      <c r="A14" s="76"/>
      <c r="B14" s="77"/>
      <c r="C14" s="15"/>
      <c r="D14" s="76"/>
      <c r="E14" s="76"/>
      <c r="F14" s="76"/>
      <c r="G14" s="78"/>
      <c r="H14" s="78"/>
      <c r="I14" s="64"/>
      <c r="J14" s="64"/>
      <c r="K14" s="64"/>
      <c r="L14" s="76"/>
      <c r="M14" s="76"/>
    </row>
    <row r="15" spans="1:13">
      <c r="A15" s="76"/>
      <c r="B15" s="76"/>
      <c r="C15" s="72"/>
      <c r="D15" s="76"/>
      <c r="E15" s="76"/>
      <c r="F15" s="76"/>
      <c r="G15" s="78"/>
      <c r="H15" s="78"/>
      <c r="I15" s="64"/>
      <c r="J15" s="64"/>
      <c r="K15" s="64"/>
      <c r="L15" s="76"/>
      <c r="M15" s="76"/>
    </row>
    <row r="16" spans="1:13">
      <c r="A16" s="76"/>
      <c r="B16" s="76"/>
      <c r="C16" s="72"/>
      <c r="D16" s="76"/>
      <c r="E16" s="76"/>
      <c r="F16" s="76"/>
      <c r="G16" s="78"/>
      <c r="H16" s="78"/>
      <c r="I16" s="64"/>
      <c r="J16" s="64"/>
      <c r="K16" s="64"/>
      <c r="L16" s="76"/>
      <c r="M16" s="76"/>
    </row>
    <row r="17" spans="1:13">
      <c r="A17" s="76"/>
      <c r="B17" s="76"/>
      <c r="C17" s="72"/>
      <c r="D17" s="76"/>
      <c r="E17" s="76"/>
      <c r="F17" s="76"/>
      <c r="G17" s="78"/>
      <c r="H17" s="78"/>
      <c r="I17" s="64"/>
      <c r="J17" s="64"/>
      <c r="K17" s="64"/>
      <c r="L17" s="76"/>
      <c r="M17" s="76"/>
    </row>
    <row r="18" spans="1:13">
      <c r="A18" s="76"/>
      <c r="B18" s="76"/>
      <c r="C18" s="72"/>
      <c r="D18" s="76"/>
      <c r="E18" s="76"/>
      <c r="F18" s="76"/>
      <c r="G18" s="78"/>
      <c r="H18" s="78"/>
      <c r="I18" s="64"/>
      <c r="J18" s="64"/>
      <c r="K18" s="64"/>
      <c r="L18" s="76"/>
      <c r="M18" s="76"/>
    </row>
    <row r="19" spans="1:13">
      <c r="A19" s="76"/>
      <c r="B19" s="76"/>
      <c r="C19" s="72"/>
      <c r="D19" s="76"/>
      <c r="E19" s="76"/>
      <c r="F19" s="76"/>
      <c r="G19" s="78"/>
      <c r="H19" s="78"/>
      <c r="I19" s="64"/>
      <c r="J19" s="64"/>
      <c r="K19" s="64"/>
      <c r="L19" s="76"/>
      <c r="M19" s="76"/>
    </row>
    <row r="20" spans="1:13">
      <c r="A20" s="76"/>
      <c r="B20" s="76"/>
      <c r="C20" s="74"/>
      <c r="D20" s="76"/>
      <c r="E20" s="76"/>
      <c r="F20" s="76"/>
      <c r="G20" s="78"/>
      <c r="H20" s="78"/>
      <c r="I20" s="64"/>
      <c r="J20" s="64"/>
      <c r="K20" s="64"/>
      <c r="L20" s="76"/>
      <c r="M20" s="76"/>
    </row>
    <row r="21" s="32" customFormat="1" ht="18.75" spans="1:13">
      <c r="A21" s="79" t="s">
        <v>298</v>
      </c>
      <c r="B21" s="80"/>
      <c r="C21" s="80"/>
      <c r="D21" s="80"/>
      <c r="E21" s="81"/>
      <c r="F21" s="82"/>
      <c r="G21" s="83"/>
      <c r="H21" s="79" t="s">
        <v>313</v>
      </c>
      <c r="I21" s="80"/>
      <c r="J21" s="80"/>
      <c r="K21" s="81"/>
      <c r="L21" s="79"/>
      <c r="M21" s="81"/>
    </row>
    <row r="22" ht="107.25" customHeight="1" spans="1:13">
      <c r="A22" s="84" t="s">
        <v>314</v>
      </c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</sheetData>
  <mergeCells count="23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C4:C5"/>
    <mergeCell ref="C6:C7"/>
    <mergeCell ref="C8:C9"/>
    <mergeCell ref="D2:D3"/>
    <mergeCell ref="D4:D13"/>
    <mergeCell ref="E2:E3"/>
    <mergeCell ref="E4:E9"/>
    <mergeCell ref="E10:E13"/>
    <mergeCell ref="F2:F3"/>
    <mergeCell ref="K2:K3"/>
    <mergeCell ref="L2:L3"/>
    <mergeCell ref="M2:M3"/>
  </mergeCells>
  <dataValidations count="1">
    <dataValidation type="list" allowBlank="1" showInputMessage="1" showErrorMessage="1" sqref="M1:M3 M14:M1048576 JI1:JI22 TE1:TE22 ADA1:ADA22 AMW1:AMW22 AWS1:AWS22 BGO1:BGO22 BQK1:BQK22 CAG1:CAG22 CKC1:CKC22 CTY1:CTY22 DDU1:DDU22 DNQ1:DNQ22 DXM1:DXM22 EHI1:EHI22 ERE1:ERE22 FBA1:FBA22 FKW1:FKW22 FUS1:FUS22 GEO1:GEO22 GOK1:GOK22 GYG1:GYG22 HIC1:HIC22 HRY1:HRY22 IBU1:IBU22 ILQ1:ILQ22 IVM1:IVM22 JFI1:JFI22 JPE1:JPE22 JZA1:JZA22 KIW1:KIW22 KSS1:KSS22 LCO1:LCO22 LMK1:LMK22 LWG1:LWG22 MGC1:MGC22 MPY1:MPY22 MZU1:MZU22 NJQ1:NJQ22 NTM1:NTM22 ODI1:ODI22 ONE1:ONE22 OXA1:OXA22 PGW1:PGW22 PQS1:PQS22 QAO1:QAO22 QKK1:QKK22 QUG1:QUG22 REC1:REC22 RNY1:RNY22 RXU1:RXU22 SHQ1:SHQ22 SRM1:SRM22 TBI1:TBI22 TLE1:TLE22 TVA1:TVA22 UEW1:UEW22 UOS1:UOS22 UYO1:UYO22 VIK1:VIK22 VSG1:VSG22 WCC1:WCC22 WLY1:WLY22 WVU1:WVU22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topLeftCell="F1" workbookViewId="0">
      <selection activeCell="H9" sqref="G9:H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316</v>
      </c>
      <c r="B2" s="3" t="s">
        <v>277</v>
      </c>
      <c r="C2" s="3" t="s">
        <v>273</v>
      </c>
      <c r="D2" s="3" t="s">
        <v>274</v>
      </c>
      <c r="E2" s="3" t="s">
        <v>275</v>
      </c>
      <c r="F2" s="3" t="s">
        <v>276</v>
      </c>
      <c r="G2" s="38" t="s">
        <v>317</v>
      </c>
      <c r="H2" s="39"/>
      <c r="I2" s="52"/>
      <c r="J2" s="38" t="s">
        <v>318</v>
      </c>
      <c r="K2" s="39"/>
      <c r="L2" s="52"/>
      <c r="M2" s="38" t="s">
        <v>319</v>
      </c>
      <c r="N2" s="39"/>
      <c r="O2" s="52"/>
      <c r="P2" s="38" t="s">
        <v>320</v>
      </c>
      <c r="Q2" s="39"/>
      <c r="R2" s="52"/>
      <c r="S2" s="39" t="s">
        <v>321</v>
      </c>
      <c r="T2" s="39"/>
      <c r="U2" s="52"/>
      <c r="V2" s="34" t="s">
        <v>322</v>
      </c>
      <c r="W2" s="34" t="s">
        <v>286</v>
      </c>
    </row>
    <row r="3" ht="16.5" spans="1:23">
      <c r="A3" s="5"/>
      <c r="B3" s="40"/>
      <c r="C3" s="40"/>
      <c r="D3" s="40"/>
      <c r="E3" s="40"/>
      <c r="F3" s="40"/>
      <c r="G3" s="2" t="s">
        <v>323</v>
      </c>
      <c r="H3" s="2" t="s">
        <v>69</v>
      </c>
      <c r="I3" s="2" t="s">
        <v>277</v>
      </c>
      <c r="J3" s="2" t="s">
        <v>323</v>
      </c>
      <c r="K3" s="2" t="s">
        <v>69</v>
      </c>
      <c r="L3" s="2" t="s">
        <v>277</v>
      </c>
      <c r="M3" s="2" t="s">
        <v>323</v>
      </c>
      <c r="N3" s="2" t="s">
        <v>69</v>
      </c>
      <c r="O3" s="2" t="s">
        <v>277</v>
      </c>
      <c r="P3" s="2" t="s">
        <v>323</v>
      </c>
      <c r="Q3" s="2" t="s">
        <v>69</v>
      </c>
      <c r="R3" s="2" t="s">
        <v>277</v>
      </c>
      <c r="S3" s="2" t="s">
        <v>323</v>
      </c>
      <c r="T3" s="2" t="s">
        <v>69</v>
      </c>
      <c r="U3" s="2" t="s">
        <v>277</v>
      </c>
      <c r="V3" s="54"/>
      <c r="W3" s="54"/>
    </row>
    <row r="4" ht="85.5" spans="1:23">
      <c r="A4" s="41">
        <v>1</v>
      </c>
      <c r="B4" s="42" t="s">
        <v>324</v>
      </c>
      <c r="C4" s="43"/>
      <c r="D4" s="42" t="s">
        <v>325</v>
      </c>
      <c r="E4" s="42" t="s">
        <v>326</v>
      </c>
      <c r="F4" s="42" t="s">
        <v>64</v>
      </c>
      <c r="G4" s="44" t="s">
        <v>327</v>
      </c>
      <c r="H4" s="44" t="s">
        <v>328</v>
      </c>
      <c r="I4" s="53" t="s">
        <v>329</v>
      </c>
      <c r="J4" s="44" t="s">
        <v>330</v>
      </c>
      <c r="K4" s="44" t="s">
        <v>331</v>
      </c>
      <c r="L4" s="53" t="s">
        <v>329</v>
      </c>
      <c r="M4" s="44" t="s">
        <v>332</v>
      </c>
      <c r="N4" s="44" t="s">
        <v>333</v>
      </c>
      <c r="O4" s="44" t="s">
        <v>334</v>
      </c>
      <c r="P4" s="44" t="s">
        <v>335</v>
      </c>
      <c r="Q4" s="44" t="s">
        <v>336</v>
      </c>
      <c r="R4" s="44" t="s">
        <v>334</v>
      </c>
      <c r="S4" s="44" t="s">
        <v>337</v>
      </c>
      <c r="T4" s="44" t="s">
        <v>338</v>
      </c>
      <c r="U4" s="44" t="s">
        <v>339</v>
      </c>
      <c r="V4" s="9" t="s">
        <v>96</v>
      </c>
      <c r="W4" s="13"/>
    </row>
    <row r="5" ht="16.5" spans="1:23">
      <c r="A5" s="45"/>
      <c r="B5" s="46"/>
      <c r="C5" s="45"/>
      <c r="D5" s="45"/>
      <c r="E5" s="45"/>
      <c r="F5" s="46"/>
      <c r="G5" s="38" t="s">
        <v>340</v>
      </c>
      <c r="H5" s="39"/>
      <c r="I5" s="52"/>
      <c r="J5" s="38" t="s">
        <v>341</v>
      </c>
      <c r="K5" s="39"/>
      <c r="L5" s="52"/>
      <c r="M5" s="38" t="s">
        <v>342</v>
      </c>
      <c r="N5" s="39"/>
      <c r="O5" s="52"/>
      <c r="P5" s="38" t="s">
        <v>343</v>
      </c>
      <c r="Q5" s="39"/>
      <c r="R5" s="52"/>
      <c r="S5" s="39" t="s">
        <v>344</v>
      </c>
      <c r="T5" s="39"/>
      <c r="U5" s="52"/>
      <c r="V5" s="13"/>
      <c r="W5" s="13"/>
    </row>
    <row r="6" ht="16.5" spans="1:23">
      <c r="A6" s="45"/>
      <c r="B6" s="46"/>
      <c r="C6" s="45"/>
      <c r="D6" s="45"/>
      <c r="E6" s="45"/>
      <c r="F6" s="46"/>
      <c r="G6" s="2" t="s">
        <v>323</v>
      </c>
      <c r="H6" s="2" t="s">
        <v>69</v>
      </c>
      <c r="I6" s="2" t="s">
        <v>277</v>
      </c>
      <c r="J6" s="2" t="s">
        <v>323</v>
      </c>
      <c r="K6" s="2" t="s">
        <v>69</v>
      </c>
      <c r="L6" s="2" t="s">
        <v>277</v>
      </c>
      <c r="M6" s="2" t="s">
        <v>323</v>
      </c>
      <c r="N6" s="2" t="s">
        <v>69</v>
      </c>
      <c r="O6" s="2" t="s">
        <v>277</v>
      </c>
      <c r="P6" s="2" t="s">
        <v>323</v>
      </c>
      <c r="Q6" s="2" t="s">
        <v>69</v>
      </c>
      <c r="R6" s="2" t="s">
        <v>277</v>
      </c>
      <c r="S6" s="2" t="s">
        <v>323</v>
      </c>
      <c r="T6" s="2" t="s">
        <v>69</v>
      </c>
      <c r="U6" s="2" t="s">
        <v>277</v>
      </c>
      <c r="V6" s="13"/>
      <c r="W6" s="13"/>
    </row>
    <row r="7" ht="42.75" spans="1:23">
      <c r="A7" s="47"/>
      <c r="B7" s="48"/>
      <c r="C7" s="47"/>
      <c r="D7" s="47"/>
      <c r="E7" s="47"/>
      <c r="F7" s="48"/>
      <c r="G7" s="49" t="s">
        <v>345</v>
      </c>
      <c r="H7" s="49" t="s">
        <v>346</v>
      </c>
      <c r="I7" s="13" t="s">
        <v>347</v>
      </c>
      <c r="J7" s="49" t="s">
        <v>348</v>
      </c>
      <c r="K7" s="49" t="s">
        <v>349</v>
      </c>
      <c r="L7" s="13" t="s">
        <v>350</v>
      </c>
      <c r="M7" s="13" t="s">
        <v>351</v>
      </c>
      <c r="N7" s="49" t="s">
        <v>352</v>
      </c>
      <c r="O7" s="13" t="s">
        <v>353</v>
      </c>
      <c r="P7" s="49" t="s">
        <v>354</v>
      </c>
      <c r="Q7" s="49" t="s">
        <v>355</v>
      </c>
      <c r="R7" s="13" t="s">
        <v>353</v>
      </c>
      <c r="S7" s="13"/>
      <c r="T7" s="13"/>
      <c r="U7" s="13"/>
      <c r="V7" s="13" t="s">
        <v>96</v>
      </c>
      <c r="W7" s="13"/>
    </row>
    <row r="8" spans="1:23">
      <c r="A8" s="50"/>
      <c r="B8" s="50"/>
      <c r="C8" s="50"/>
      <c r="D8" s="50"/>
      <c r="E8" s="50"/>
      <c r="F8" s="50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1"/>
      <c r="B9" s="51"/>
      <c r="C9" s="51"/>
      <c r="D9" s="51"/>
      <c r="E9" s="51"/>
      <c r="F9" s="5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0"/>
      <c r="B10" s="50"/>
      <c r="C10" s="50"/>
      <c r="D10" s="50"/>
      <c r="E10" s="50"/>
      <c r="F10" s="50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1"/>
      <c r="B11" s="51"/>
      <c r="C11" s="51"/>
      <c r="D11" s="51"/>
      <c r="E11" s="51"/>
      <c r="F11" s="5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0"/>
      <c r="B12" s="50"/>
      <c r="C12" s="50"/>
      <c r="D12" s="50"/>
      <c r="E12" s="50"/>
      <c r="F12" s="50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1"/>
      <c r="B13" s="51"/>
      <c r="C13" s="51"/>
      <c r="D13" s="51"/>
      <c r="E13" s="51"/>
      <c r="F13" s="5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0"/>
      <c r="B14" s="50"/>
      <c r="C14" s="50"/>
      <c r="D14" s="50"/>
      <c r="E14" s="50"/>
      <c r="F14" s="50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51"/>
      <c r="B15" s="51"/>
      <c r="C15" s="51"/>
      <c r="D15" s="51"/>
      <c r="E15" s="51"/>
      <c r="F15" s="5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ht="18.75" spans="1:23">
      <c r="A17" s="16" t="s">
        <v>298</v>
      </c>
      <c r="B17" s="17"/>
      <c r="C17" s="17"/>
      <c r="D17" s="17"/>
      <c r="E17" s="18"/>
      <c r="F17" s="19"/>
      <c r="G17" s="30"/>
      <c r="H17" s="37"/>
      <c r="I17" s="37"/>
      <c r="J17" s="16" t="s">
        <v>356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2023-01-18T01:32:54Z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