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<sst xmlns="http://schemas.openxmlformats.org/spreadsheetml/2006/main" count="703" uniqueCount="349">
  <si>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</si>
  <si>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</si>
  <si>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</si>
  <si>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</si>
  <si>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</si>
  <si>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</si>
  <si>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</si>
  <si>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</si>
  <si>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</si>
  <si>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</si>
  <si>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</si>
  <si>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</si>
  <si>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</si>
  <si>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</si>
  <si>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</si>
  <si>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</si>
  <si>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</si>
  <si>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</si>
  <si>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</si>
  <si>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</si>
  <si>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</si>
  <si>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</si>
  <si>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</si>
  <si>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</si>
  <si>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</si>
  <si>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</si>
  <si>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</si>
  <si>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</si>
  <si>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</si>
  <si>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</si>
  <si>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</si>
  <si>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</si>
  <si>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</si>
  <si>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</si>
  <si>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</si>
  <si>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</si>
  <si>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</si>
  <si>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</si>
  <si>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</si>
  <si>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</si>
  <si>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</si>
  <si>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</si>
  <si>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</si>
  <si>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</si>
  <si>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</si>
  <si>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</si>
  <si>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</si>
  <si>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</si>
  <si>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</si>
  <si>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</si>
  <si>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</si>
  <si>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</si>
  <si>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</si>
  <si>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</si>
  <si>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</si>
  <si>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</si>
  <si>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</si>
  <si>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</si>
  <si>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</si>
  <si>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</si>
  <si>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</si>
  <si>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</si>
  <si>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</si>
  <si>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</si>
  <si>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</si>
  <si>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</si>
  <si>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</si>
  <si>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</si>
  <si>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</si>
  <si>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</si>
  <si>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</si>
  <si>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</si>
  <si>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</si>
  <si>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</si>
  <si>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</si>
  <si>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</si>
  <si>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</si>
  <si>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</si>
  <si>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</si>
  <si>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</si>
  <si>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</si>
  <si>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</si>
  <si>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</si>
  <si>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</si>
  <si>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</si>
  <si>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</si>
  <si>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</si>
  <si>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</si>
  <si>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</si>
  <si>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</si>
  <si>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</si>
  <si>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</si>
  <si>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</si>
  <si>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</si>
  <si>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</si>
  <si>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</si>
  <si>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</si>
  <si>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</si>
  <si>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</si>
  <si>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</si>
  <si>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</si>
  <si>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</si>
  <si>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</si>
  <si>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</si>
  <si>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</si>
  <si>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</si>
  <si>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</si>
  <si>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</si>
  <si>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</si>
  <si>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</si>
  <si>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</si>
  <si>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</si>
  <si>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</si>
  <si>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</si>
  <si>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</si>
  <si>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</si>
  <si>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</si>
  <si>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</si>
  <si>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</si>
  <si>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</si>
  <si>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</si>
  <si>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</si>
  <si>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</si>
  <si>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</si>
  <si>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</si>
  <si>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</si>
  <si>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</si>
  <si>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</si>
  <si>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</si>
  <si>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</si>
  <si>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</si>
  <si>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</si>
  <si>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</si>
  <si>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</si>
  <si>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</si>
  <si>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</si>
  <si>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</si>
  <si>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</si>
  <si>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</si>
  <si>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</si>
  <si>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</si>
  <si>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</si>
  <si>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</si>
  <si>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</si>
  <si>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</si>
  <si>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</si>
  <si>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</si>
  <si>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</si>
  <si>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TADDFK91885</t>
  </si>
  <si>
    <t>男式羽绒服</t>
  </si>
  <si>
    <t>探越天津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</si>
  <si>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</si>
  <si>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</si>
  <si>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</si>
  <si>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</si>
  <si>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</si>
  <si>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</si>
  <si>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</si>
  <si>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</si>
  <si>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</si>
  <si>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</si>
  <si>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</si>
  <si>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</si>
  <si>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</si>
  <si>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</si>
  <si>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</si>
  <si>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</si>
  <si>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</si>
  <si>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</si>
  <si>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</si>
  <si>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</si>
  <si>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</si>
  <si>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</si>
  <si>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</si>
  <si>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</si>
  <si>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</si>
  <si>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</si>
  <si>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</si>
  <si>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</si>
  <si>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</si>
  <si>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</si>
  <si>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</si>
  <si>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36.37.33..23.11.28.</t>
  </si>
  <si>
    <t>情况说明：</t>
  </si>
  <si>
    <t xml:space="preserve">【问题点描述】  </t>
  </si>
  <si>
    <t>1.断线1件</t>
  </si>
  <si>
    <t>2.包边毛1件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</si>
  <si>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</si>
  <si>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</si>
  <si>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</si>
  <si>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</si>
  <si>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</si>
  <si>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</si>
  <si>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此次出货740件，按照探路者要求抽箱验货80件，返修2件，未超标，同意出货。</t>
  </si>
  <si>
    <t>品控部</t>
  </si>
  <si>
    <t>检验人</t>
  </si>
  <si>
    <t>杨金玲</t>
  </si>
  <si>
    <t>李晓龙</t>
  </si>
  <si>
    <t>QC规格测量表</t>
  </si>
  <si>
    <t>指示规格 FINAL SPAC</t>
  </si>
  <si>
    <t>样品规格 FINAL SPAC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</si>
  <si>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</si>
  <si>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</si>
  <si>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</si>
  <si>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</si>
  <si>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</si>
  <si>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</si>
  <si>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</si>
  <si>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</si>
  <si>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</si>
  <si>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</si>
  <si>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</si>
  <si>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</si>
  <si>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0+1</t>
  </si>
  <si>
    <t>胸围</t>
  </si>
  <si>
    <t>0  0</t>
  </si>
  <si>
    <t>+0.5  +0.5</t>
  </si>
  <si>
    <t>腰围</t>
  </si>
  <si>
    <t>-0.5  0</t>
  </si>
  <si>
    <t>-0.5 0</t>
  </si>
  <si>
    <t>-0.5  -0.5</t>
  </si>
  <si>
    <t>-1 -1</t>
  </si>
  <si>
    <t>摆围</t>
  </si>
  <si>
    <t>+0.5  -1.5</t>
  </si>
  <si>
    <t>+0.5 +0.5</t>
  </si>
  <si>
    <t>+0.5  +1</t>
  </si>
  <si>
    <t>0 +0.5</t>
  </si>
  <si>
    <t>-1 -1.5</t>
  </si>
  <si>
    <t>肩宽</t>
  </si>
  <si>
    <t>+0.6  0</t>
  </si>
  <si>
    <t>+0.3  0</t>
  </si>
  <si>
    <t>+0.5 +0.8</t>
  </si>
  <si>
    <t>+1  0</t>
  </si>
  <si>
    <t>-0.6  +0.4</t>
  </si>
  <si>
    <t>肩点袖长</t>
  </si>
  <si>
    <t>0  +0.5</t>
  </si>
  <si>
    <t>+0.5 0</t>
  </si>
  <si>
    <t>+1.2 0</t>
  </si>
  <si>
    <t>0  -0.6</t>
  </si>
  <si>
    <t>袖肥/2（参考值见注解）</t>
  </si>
  <si>
    <t>0  -0.5</t>
  </si>
  <si>
    <t>+0.5  -0.5</t>
  </si>
  <si>
    <t>+0.5  0</t>
  </si>
  <si>
    <t>袖肘围/2</t>
  </si>
  <si>
    <t>袖口围/2（拉量）</t>
  </si>
  <si>
    <t>袖口围/2（平量）</t>
  </si>
  <si>
    <t>0  +0.6</t>
  </si>
  <si>
    <t>+0.5  +0.6</t>
  </si>
  <si>
    <t>0  1</t>
  </si>
  <si>
    <t>+0.5 1</t>
  </si>
  <si>
    <t>+1.2 1</t>
  </si>
  <si>
    <t>0  -0.7</t>
  </si>
  <si>
    <t>前领高</t>
  </si>
  <si>
    <t xml:space="preserve">0  0 </t>
  </si>
  <si>
    <t>后领高</t>
  </si>
  <si>
    <t>0  +0.7</t>
  </si>
  <si>
    <t>+0.5  +0.7</t>
  </si>
  <si>
    <t>0  2</t>
  </si>
  <si>
    <t>+0.5 2</t>
  </si>
  <si>
    <t>+1.2 2</t>
  </si>
  <si>
    <t>0  -0.8</t>
  </si>
  <si>
    <t>上领围</t>
  </si>
  <si>
    <t>-0.5  2</t>
  </si>
  <si>
    <t>+0.5  -0.7</t>
  </si>
  <si>
    <t>+0.5  2</t>
  </si>
  <si>
    <t>下领围</t>
  </si>
  <si>
    <t>0  +0.8</t>
  </si>
  <si>
    <t>+0.5  +0.8</t>
  </si>
  <si>
    <t>0  3</t>
  </si>
  <si>
    <t>+0.5 3</t>
  </si>
  <si>
    <t>+1.2 3</t>
  </si>
  <si>
    <t>0  -0.9</t>
  </si>
  <si>
    <t>插手袋长</t>
  </si>
  <si>
    <t>-0.5  3</t>
  </si>
  <si>
    <t>+0.5  -0.8</t>
  </si>
  <si>
    <t>+0.5  3</t>
  </si>
  <si>
    <t>插手袋拉链长</t>
  </si>
  <si>
    <t>0  +0.9</t>
  </si>
  <si>
    <t>+0.5  +0.9</t>
  </si>
  <si>
    <t>0  4</t>
  </si>
  <si>
    <t>+0.5 4</t>
  </si>
  <si>
    <t>+1.2 4</t>
  </si>
  <si>
    <t>0  -0.10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</si>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</sst>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/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1" fillId="29" borderId="74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0" fillId="19" borderId="74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/>
    <xf numFmtId="0" fontId="38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25" borderId="73" applyNumberFormat="0" applyAlignment="0" applyProtection="0">
      <alignment vertical="center"/>
    </xf>
    <xf numFmtId="0" fontId="44" fillId="19" borderId="70" applyNumberFormat="0" applyAlignment="0" applyProtection="0">
      <alignment vertical="center"/>
    </xf>
    <xf numFmtId="0" fontId="43" fillId="0" borderId="6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/>
    <xf numFmtId="0" fontId="37" fillId="15" borderId="0" applyNumberFormat="0" applyBorder="0" applyAlignment="0" applyProtection="0">
      <alignment vertical="center"/>
    </xf>
    <xf numFmtId="0" fontId="39" fillId="14" borderId="68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0" borderId="67" applyNumberFormat="0" applyFill="0" applyAlignment="0" applyProtection="0">
      <alignment vertical="center"/>
    </xf>
    <xf numFmtId="0" fontId="4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0" borderId="0"/>
    <xf numFmtId="0" fontId="40" fillId="0" borderId="69" applyNumberFormat="0" applyFill="0" applyAlignment="0" applyProtection="0">
      <alignment vertical="center"/>
    </xf>
  </cellStyleXfs>
  <cellXfs count="3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3" fillId="3" borderId="2" xfId="40" applyNumberFormat="1" applyFont="1" applyFill="1" applyBorder="1" applyAlignment="1">
      <alignment horizontal="center" vertical="center"/>
    </xf>
    <xf numFmtId="0" fontId="14" fillId="3" borderId="2" xfId="40" applyNumberFormat="1" applyFont="1" applyFill="1" applyBorder="1" applyAlignment="1">
      <alignment horizontal="left" vertical="center"/>
    </xf>
    <xf numFmtId="0" fontId="14" fillId="3" borderId="2" xfId="4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3" borderId="2" xfId="40" applyNumberFormat="1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40" applyNumberFormat="1" applyFont="1" applyFill="1" applyBorder="1" applyAlignment="1">
      <alignment horizontal="center" vertical="center"/>
    </xf>
    <xf numFmtId="0" fontId="14" fillId="3" borderId="2" xfId="40" applyNumberFormat="1" applyFont="1" applyFill="1" applyBorder="1" applyAlignment="1">
      <alignment horizontal="left" vertical="center" wrapText="1"/>
    </xf>
    <xf numFmtId="0" fontId="11" fillId="3" borderId="11" xfId="56" applyFont="1" applyFill="1" applyBorder="1" applyAlignment="1">
      <alignment horizontal="center" vertical="center"/>
    </xf>
    <xf numFmtId="0" fontId="11" fillId="4" borderId="2" xfId="56" applyFont="1" applyFill="1" applyBorder="1" applyAlignment="1">
      <alignment horizontal="center" vertical="center"/>
    </xf>
    <xf numFmtId="0" fontId="11" fillId="3" borderId="5" xfId="56" applyFont="1" applyFill="1" applyBorder="1" applyAlignment="1">
      <alignment horizontal="center" vertical="center"/>
    </xf>
    <xf numFmtId="49" fontId="16" fillId="4" borderId="2" xfId="56" applyNumberFormat="1" applyFont="1" applyFill="1" applyBorder="1" applyAlignment="1">
      <alignment horizontal="center" vertical="center"/>
    </xf>
    <xf numFmtId="0" fontId="17" fillId="4" borderId="0" xfId="2" applyFill="1" applyAlignment="1">
      <alignment horizontal="left" vertical="center"/>
    </xf>
    <xf numFmtId="0" fontId="17" fillId="0" borderId="0" xfId="2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ill="1" applyAlignment="1">
      <alignment horizontal="left" vertical="center"/>
    </xf>
    <xf numFmtId="0" fontId="18" fillId="0" borderId="13" xfId="2" applyFont="1" applyFill="1" applyBorder="1" applyAlignment="1">
      <alignment horizontal="center" vertical="top"/>
    </xf>
    <xf numFmtId="0" fontId="19" fillId="0" borderId="14" xfId="2" applyFont="1" applyFill="1" applyBorder="1" applyAlignment="1">
      <alignment horizontal="left" vertical="center"/>
    </xf>
    <xf numFmtId="0" fontId="20" fillId="4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vertical="center"/>
    </xf>
    <xf numFmtId="0" fontId="20" fillId="4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vertical="center"/>
    </xf>
    <xf numFmtId="0" fontId="19" fillId="0" borderId="16" xfId="2" applyFont="1" applyFill="1" applyBorder="1" applyAlignment="1">
      <alignment horizontal="left" vertical="center"/>
    </xf>
    <xf numFmtId="0" fontId="20" fillId="4" borderId="17" xfId="2" applyFont="1" applyFill="1" applyBorder="1" applyAlignment="1">
      <alignment horizontal="righ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vertical="center"/>
    </xf>
    <xf numFmtId="0" fontId="21" fillId="4" borderId="19" xfId="2" applyFont="1" applyFill="1" applyBorder="1" applyAlignment="1">
      <alignment horizontal="center" vertical="center" wrapText="1"/>
    </xf>
    <xf numFmtId="0" fontId="21" fillId="4" borderId="19" xfId="2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19" fillId="4" borderId="14" xfId="2" applyFont="1" applyFill="1" applyBorder="1" applyAlignment="1">
      <alignment vertical="center"/>
    </xf>
    <xf numFmtId="0" fontId="19" fillId="4" borderId="15" xfId="2" applyFont="1" applyFill="1" applyBorder="1" applyAlignment="1">
      <alignment vertical="center"/>
    </xf>
    <xf numFmtId="0" fontId="19" fillId="4" borderId="16" xfId="2" applyFont="1" applyFill="1" applyBorder="1" applyAlignment="1">
      <alignment horizontal="left" vertical="center"/>
    </xf>
    <xf numFmtId="0" fontId="19" fillId="4" borderId="17" xfId="2" applyFont="1" applyFill="1" applyBorder="1" applyAlignment="1">
      <alignment horizontal="left" vertical="center"/>
    </xf>
    <xf numFmtId="0" fontId="22" fillId="4" borderId="17" xfId="2" applyFont="1" applyFill="1" applyBorder="1" applyAlignment="1">
      <alignment horizontal="left" vertical="center"/>
    </xf>
    <xf numFmtId="0" fontId="23" fillId="4" borderId="20" xfId="2" applyFont="1" applyFill="1" applyBorder="1" applyAlignment="1">
      <alignment horizontal="left" vertical="center"/>
    </xf>
    <xf numFmtId="0" fontId="23" fillId="4" borderId="21" xfId="2" applyFont="1" applyFill="1" applyBorder="1" applyAlignment="1">
      <alignment horizontal="left" vertical="center"/>
    </xf>
    <xf numFmtId="0" fontId="19" fillId="4" borderId="16" xfId="2" applyFont="1" applyFill="1" applyBorder="1" applyAlignment="1">
      <alignment vertical="center"/>
    </xf>
    <xf numFmtId="0" fontId="22" fillId="4" borderId="17" xfId="2" applyFont="1" applyFill="1" applyBorder="1" applyAlignment="1">
      <alignment vertical="center"/>
    </xf>
    <xf numFmtId="0" fontId="19" fillId="4" borderId="18" xfId="2" applyFont="1" applyFill="1" applyBorder="1" applyAlignment="1">
      <alignment vertical="center"/>
    </xf>
    <xf numFmtId="0" fontId="22" fillId="4" borderId="19" xfId="2" applyFont="1" applyFill="1" applyBorder="1" applyAlignment="1">
      <alignment horizontal="left" vertical="center"/>
    </xf>
    <xf numFmtId="0" fontId="22" fillId="4" borderId="19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22" fillId="4" borderId="16" xfId="2" applyFont="1" applyFill="1" applyBorder="1" applyAlignment="1">
      <alignment horizontal="left" vertical="center"/>
    </xf>
    <xf numFmtId="0" fontId="22" fillId="4" borderId="20" xfId="2" applyFont="1" applyFill="1" applyBorder="1" applyAlignment="1">
      <alignment horizontal="left" vertical="center"/>
    </xf>
    <xf numFmtId="0" fontId="22" fillId="4" borderId="21" xfId="2" applyFont="1" applyFill="1" applyBorder="1" applyAlignment="1">
      <alignment horizontal="left" vertical="center"/>
    </xf>
    <xf numFmtId="0" fontId="22" fillId="0" borderId="20" xfId="2" applyFont="1" applyFill="1" applyBorder="1" applyAlignment="1">
      <alignment horizontal="left" vertical="center"/>
    </xf>
    <xf numFmtId="0" fontId="22" fillId="0" borderId="21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7" fillId="0" borderId="19" xfId="2" applyFill="1" applyBorder="1" applyAlignment="1">
      <alignment horizontal="center" vertical="center"/>
    </xf>
    <xf numFmtId="0" fontId="19" fillId="0" borderId="22" xfId="2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left" vertical="center"/>
    </xf>
    <xf numFmtId="0" fontId="17" fillId="4" borderId="20" xfId="2" applyFont="1" applyFill="1" applyBorder="1" applyAlignment="1">
      <alignment horizontal="left" vertical="center"/>
    </xf>
    <xf numFmtId="0" fontId="17" fillId="4" borderId="21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23" fillId="0" borderId="14" xfId="2" applyFont="1" applyFill="1" applyBorder="1" applyAlignment="1">
      <alignment horizontal="left" vertical="center"/>
    </xf>
    <xf numFmtId="0" fontId="23" fillId="0" borderId="1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center" vertical="center"/>
    </xf>
    <xf numFmtId="0" fontId="22" fillId="4" borderId="19" xfId="2" applyFont="1" applyFill="1" applyBorder="1" applyAlignment="1">
      <alignment horizontal="center" vertical="center"/>
    </xf>
    <xf numFmtId="0" fontId="19" fillId="4" borderId="25" xfId="2" applyFont="1" applyFill="1" applyBorder="1" applyAlignment="1">
      <alignment horizontal="center" vertical="center"/>
    </xf>
    <xf numFmtId="0" fontId="19" fillId="4" borderId="26" xfId="2" applyFont="1" applyFill="1" applyBorder="1" applyAlignment="1">
      <alignment horizontal="center" vertical="center"/>
    </xf>
    <xf numFmtId="58" fontId="22" fillId="4" borderId="17" xfId="2" applyNumberFormat="1" applyFont="1" applyFill="1" applyBorder="1" applyAlignment="1">
      <alignment horizontal="center" vertical="center"/>
    </xf>
    <xf numFmtId="0" fontId="22" fillId="4" borderId="17" xfId="2" applyFont="1" applyFill="1" applyBorder="1" applyAlignment="1">
      <alignment horizontal="center" vertical="center"/>
    </xf>
    <xf numFmtId="0" fontId="22" fillId="4" borderId="27" xfId="2" applyFont="1" applyFill="1" applyBorder="1" applyAlignment="1">
      <alignment horizontal="center" vertical="center"/>
    </xf>
    <xf numFmtId="0" fontId="22" fillId="4" borderId="28" xfId="2" applyFont="1" applyFill="1" applyBorder="1" applyAlignment="1">
      <alignment horizontal="center" vertical="center"/>
    </xf>
    <xf numFmtId="0" fontId="22" fillId="4" borderId="29" xfId="2" applyFont="1" applyFill="1" applyBorder="1" applyAlignment="1">
      <alignment horizontal="center" vertical="center"/>
    </xf>
    <xf numFmtId="0" fontId="19" fillId="4" borderId="19" xfId="2" applyFont="1" applyFill="1" applyBorder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2" fillId="4" borderId="25" xfId="2" applyFont="1" applyFill="1" applyBorder="1" applyAlignment="1">
      <alignment horizontal="center" vertical="center"/>
    </xf>
    <xf numFmtId="0" fontId="22" fillId="4" borderId="24" xfId="2" applyFont="1" applyFill="1" applyBorder="1" applyAlignment="1">
      <alignment horizontal="center" vertical="center"/>
    </xf>
    <xf numFmtId="0" fontId="19" fillId="4" borderId="17" xfId="2" applyFont="1" applyFill="1" applyBorder="1" applyAlignment="1">
      <alignment vertical="center"/>
    </xf>
    <xf numFmtId="0" fontId="22" fillId="4" borderId="30" xfId="2" applyFont="1" applyFill="1" applyBorder="1" applyAlignment="1">
      <alignment horizontal="center" vertical="center"/>
    </xf>
    <xf numFmtId="0" fontId="22" fillId="4" borderId="21" xfId="2" applyFont="1" applyFill="1" applyBorder="1" applyAlignment="1">
      <alignment horizontal="center" vertical="center"/>
    </xf>
    <xf numFmtId="0" fontId="19" fillId="4" borderId="19" xfId="2" applyFont="1" applyFill="1" applyBorder="1" applyAlignment="1">
      <alignment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22" fillId="4" borderId="19" xfId="2" applyFont="1" applyFill="1" applyBorder="1" applyAlignment="1">
      <alignment vertical="center" wrapText="1"/>
    </xf>
    <xf numFmtId="58" fontId="22" fillId="4" borderId="19" xfId="2" applyNumberFormat="1" applyFont="1" applyFill="1" applyBorder="1" applyAlignment="1">
      <alignment vertical="center"/>
    </xf>
    <xf numFmtId="0" fontId="19" fillId="0" borderId="19" xfId="2" applyFont="1" applyFill="1" applyBorder="1" applyAlignment="1">
      <alignment horizontal="center" vertical="center"/>
    </xf>
    <xf numFmtId="0" fontId="22" fillId="4" borderId="15" xfId="2" applyFont="1" applyFill="1" applyBorder="1" applyAlignment="1">
      <alignment horizontal="center" vertical="center"/>
    </xf>
    <xf numFmtId="0" fontId="22" fillId="4" borderId="32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22" fillId="4" borderId="33" xfId="2" applyFont="1" applyFill="1" applyBorder="1" applyAlignment="1">
      <alignment horizontal="left" vertical="center"/>
    </xf>
    <xf numFmtId="0" fontId="22" fillId="4" borderId="34" xfId="2" applyFont="1" applyFill="1" applyBorder="1" applyAlignment="1">
      <alignment horizontal="left" vertical="center"/>
    </xf>
    <xf numFmtId="0" fontId="22" fillId="4" borderId="35" xfId="2" applyFont="1" applyFill="1" applyBorder="1" applyAlignment="1">
      <alignment horizontal="center" vertical="center"/>
    </xf>
    <xf numFmtId="0" fontId="22" fillId="4" borderId="36" xfId="2" applyFont="1" applyFill="1" applyBorder="1" applyAlignment="1">
      <alignment horizontal="center" vertical="center"/>
    </xf>
    <xf numFmtId="0" fontId="23" fillId="4" borderId="36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22" fillId="4" borderId="36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17" fillId="0" borderId="34" xfId="2" applyFill="1" applyBorder="1" applyAlignment="1">
      <alignment horizontal="center" vertical="center"/>
    </xf>
    <xf numFmtId="0" fontId="19" fillId="0" borderId="35" xfId="2" applyFont="1" applyFill="1" applyBorder="1" applyAlignment="1">
      <alignment horizontal="left" vertical="center"/>
    </xf>
    <xf numFmtId="0" fontId="17" fillId="4" borderId="3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23" fillId="0" borderId="32" xfId="2" applyFont="1" applyFill="1" applyBorder="1" applyAlignment="1">
      <alignment horizontal="left" vertical="center"/>
    </xf>
    <xf numFmtId="0" fontId="19" fillId="4" borderId="33" xfId="2" applyFont="1" applyFill="1" applyBorder="1" applyAlignment="1">
      <alignment horizontal="left" vertical="center"/>
    </xf>
    <xf numFmtId="0" fontId="22" fillId="4" borderId="34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24" fillId="0" borderId="13" xfId="2" applyFont="1" applyBorder="1" applyAlignment="1">
      <alignment horizontal="center" vertical="top"/>
    </xf>
    <xf numFmtId="0" fontId="25" fillId="0" borderId="37" xfId="2" applyFont="1" applyBorder="1" applyAlignment="1">
      <alignment horizontal="left" vertical="center"/>
    </xf>
    <xf numFmtId="0" fontId="20" fillId="0" borderId="38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3" fillId="0" borderId="16" xfId="2" applyFont="1" applyBorder="1" applyAlignment="1">
      <alignment horizontal="left" vertical="center"/>
    </xf>
    <xf numFmtId="0" fontId="20" fillId="0" borderId="17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3" fillId="0" borderId="16" xfId="2" applyFont="1" applyBorder="1" applyAlignment="1">
      <alignment vertical="center"/>
    </xf>
    <xf numFmtId="0" fontId="22" fillId="0" borderId="17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0" fillId="0" borderId="17" xfId="2" applyFont="1" applyBorder="1" applyAlignment="1">
      <alignment vertical="center"/>
    </xf>
    <xf numFmtId="0" fontId="20" fillId="0" borderId="33" xfId="2" applyFont="1" applyBorder="1" applyAlignment="1">
      <alignment vertical="center"/>
    </xf>
    <xf numFmtId="0" fontId="23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3" fillId="0" borderId="14" xfId="2" applyFont="1" applyBorder="1" applyAlignment="1">
      <alignment vertical="center"/>
    </xf>
    <xf numFmtId="0" fontId="17" fillId="0" borderId="15" xfId="2" applyFont="1" applyBorder="1" applyAlignment="1">
      <alignment horizontal="left" vertical="center"/>
    </xf>
    <xf numFmtId="0" fontId="20" fillId="0" borderId="15" xfId="2" applyFont="1" applyBorder="1" applyAlignment="1">
      <alignment horizontal="left" vertical="center"/>
    </xf>
    <xf numFmtId="0" fontId="17" fillId="0" borderId="15" xfId="2" applyFont="1" applyBorder="1" applyAlignment="1">
      <alignment vertical="center"/>
    </xf>
    <xf numFmtId="0" fontId="17" fillId="0" borderId="17" xfId="2" applyFont="1" applyBorder="1" applyAlignment="1">
      <alignment horizontal="left" vertical="center"/>
    </xf>
    <xf numFmtId="0" fontId="20" fillId="0" borderId="17" xfId="2" applyFont="1" applyBorder="1" applyAlignment="1">
      <alignment horizontal="left" vertical="center"/>
    </xf>
    <xf numFmtId="0" fontId="17" fillId="0" borderId="17" xfId="2" applyFont="1" applyBorder="1" applyAlignment="1">
      <alignment vertical="center"/>
    </xf>
    <xf numFmtId="0" fontId="23" fillId="0" borderId="19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2" fillId="0" borderId="15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0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16" xfId="2" applyFont="1" applyFill="1" applyBorder="1" applyAlignment="1">
      <alignment horizontal="left" vertical="center"/>
    </xf>
    <xf numFmtId="0" fontId="20" fillId="0" borderId="17" xfId="2" applyFont="1" applyFill="1" applyBorder="1" applyAlignment="1">
      <alignment horizontal="left" vertical="center"/>
    </xf>
    <xf numFmtId="0" fontId="23" fillId="0" borderId="18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23" fillId="0" borderId="39" xfId="2" applyFont="1" applyFill="1" applyBorder="1" applyAlignment="1">
      <alignment horizontal="left" vertical="center"/>
    </xf>
    <xf numFmtId="0" fontId="23" fillId="0" borderId="28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25" fillId="0" borderId="40" xfId="2" applyFont="1" applyBorder="1" applyAlignment="1">
      <alignment vertical="center"/>
    </xf>
    <xf numFmtId="0" fontId="20" fillId="0" borderId="41" xfId="2" applyFont="1" applyBorder="1" applyAlignment="1">
      <alignment horizontal="center" vertical="center"/>
    </xf>
    <xf numFmtId="0" fontId="25" fillId="0" borderId="41" xfId="2" applyFont="1" applyBorder="1" applyAlignment="1">
      <alignment vertical="center"/>
    </xf>
    <xf numFmtId="0" fontId="25" fillId="0" borderId="42" xfId="2" applyFont="1" applyFill="1" applyBorder="1" applyAlignment="1">
      <alignment horizontal="left" vertical="center"/>
    </xf>
    <xf numFmtId="0" fontId="25" fillId="0" borderId="41" xfId="2" applyFont="1" applyFill="1" applyBorder="1" applyAlignment="1">
      <alignment horizontal="left" vertical="center"/>
    </xf>
    <xf numFmtId="0" fontId="25" fillId="0" borderId="43" xfId="2" applyFont="1" applyFill="1" applyBorder="1" applyAlignment="1">
      <alignment horizontal="center" vertical="center"/>
    </xf>
    <xf numFmtId="0" fontId="25" fillId="0" borderId="44" xfId="2" applyFont="1" applyFill="1" applyBorder="1" applyAlignment="1">
      <alignment horizontal="center" vertical="center"/>
    </xf>
    <xf numFmtId="0" fontId="25" fillId="0" borderId="18" xfId="2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horizontal="center" vertical="center"/>
    </xf>
    <xf numFmtId="0" fontId="23" fillId="0" borderId="38" xfId="2" applyFont="1" applyBorder="1" applyAlignment="1">
      <alignment horizontal="left" vertical="center"/>
    </xf>
    <xf numFmtId="0" fontId="25" fillId="0" borderId="15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3" fillId="0" borderId="17" xfId="2" applyFont="1" applyBorder="1" applyAlignment="1">
      <alignment horizontal="left" vertical="center"/>
    </xf>
    <xf numFmtId="14" fontId="20" fillId="0" borderId="17" xfId="2" applyNumberFormat="1" applyFont="1" applyBorder="1" applyAlignment="1">
      <alignment horizontal="center" vertical="center"/>
    </xf>
    <xf numFmtId="14" fontId="20" fillId="0" borderId="33" xfId="2" applyNumberFormat="1" applyFont="1" applyBorder="1" applyAlignment="1">
      <alignment horizontal="center" vertical="center"/>
    </xf>
    <xf numFmtId="0" fontId="20" fillId="0" borderId="16" xfId="2" applyFont="1" applyBorder="1" applyAlignment="1">
      <alignment horizontal="left" vertical="center"/>
    </xf>
    <xf numFmtId="14" fontId="20" fillId="0" borderId="19" xfId="2" applyNumberFormat="1" applyFont="1" applyBorder="1" applyAlignment="1">
      <alignment horizontal="center" vertical="center"/>
    </xf>
    <xf numFmtId="14" fontId="20" fillId="0" borderId="34" xfId="2" applyNumberFormat="1" applyFont="1" applyBorder="1" applyAlignment="1">
      <alignment horizontal="center" vertical="center"/>
    </xf>
    <xf numFmtId="0" fontId="23" fillId="0" borderId="15" xfId="2" applyFont="1" applyBorder="1" applyAlignment="1">
      <alignment vertical="center"/>
    </xf>
    <xf numFmtId="0" fontId="23" fillId="0" borderId="17" xfId="2" applyFont="1" applyBorder="1" applyAlignment="1">
      <alignment vertical="center"/>
    </xf>
    <xf numFmtId="0" fontId="22" fillId="0" borderId="30" xfId="2" applyFont="1" applyBorder="1" applyAlignment="1">
      <alignment horizontal="left" vertical="center"/>
    </xf>
    <xf numFmtId="0" fontId="23" fillId="0" borderId="17" xfId="2" applyFont="1" applyBorder="1" applyAlignment="1">
      <alignment horizontal="center" vertical="center"/>
    </xf>
    <xf numFmtId="0" fontId="20" fillId="0" borderId="41" xfId="2" applyFont="1" applyBorder="1" applyAlignment="1">
      <alignment vertical="center"/>
    </xf>
    <xf numFmtId="58" fontId="17" fillId="0" borderId="41" xfId="2" applyNumberFormat="1" applyFont="1" applyBorder="1" applyAlignment="1">
      <alignment vertical="center"/>
    </xf>
    <xf numFmtId="0" fontId="25" fillId="0" borderId="41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20" fillId="0" borderId="33" xfId="2" applyFont="1" applyBorder="1" applyAlignment="1">
      <alignment horizontal="left" vertical="center"/>
    </xf>
    <xf numFmtId="0" fontId="23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3" fillId="0" borderId="34" xfId="2" applyFont="1" applyBorder="1" applyAlignment="1">
      <alignment horizontal="center" vertical="center"/>
    </xf>
    <xf numFmtId="0" fontId="19" fillId="0" borderId="33" xfId="2" applyFont="1" applyBorder="1" applyAlignment="1">
      <alignment horizontal="left" vertical="center"/>
    </xf>
    <xf numFmtId="0" fontId="23" fillId="0" borderId="46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0" fillId="0" borderId="47" xfId="2" applyFont="1" applyBorder="1" applyAlignment="1">
      <alignment horizontal="center" vertical="center"/>
    </xf>
    <xf numFmtId="0" fontId="25" fillId="0" borderId="48" xfId="2" applyFont="1" applyFill="1" applyBorder="1" applyAlignment="1">
      <alignment horizontal="left" vertical="center"/>
    </xf>
    <xf numFmtId="0" fontId="25" fillId="0" borderId="49" xfId="2" applyFont="1" applyFill="1" applyBorder="1" applyAlignment="1">
      <alignment horizontal="center" vertical="center"/>
    </xf>
    <xf numFmtId="0" fontId="25" fillId="0" borderId="34" xfId="2" applyFont="1" applyFill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0" fontId="26" fillId="0" borderId="13" xfId="2" applyFont="1" applyBorder="1" applyAlignment="1">
      <alignment horizontal="center" vertical="top"/>
    </xf>
    <xf numFmtId="0" fontId="20" fillId="0" borderId="30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3" fillId="0" borderId="18" xfId="2" applyFont="1" applyBorder="1" applyAlignment="1">
      <alignment vertical="center"/>
    </xf>
    <xf numFmtId="0" fontId="23" fillId="0" borderId="50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5" fillId="0" borderId="42" xfId="2" applyFont="1" applyBorder="1" applyAlignment="1">
      <alignment horizontal="left" vertical="center"/>
    </xf>
    <xf numFmtId="0" fontId="25" fillId="0" borderId="41" xfId="2" applyFont="1" applyBorder="1" applyAlignment="1">
      <alignment horizontal="left" vertical="center"/>
    </xf>
    <xf numFmtId="0" fontId="23" fillId="0" borderId="43" xfId="2" applyFont="1" applyBorder="1" applyAlignment="1">
      <alignment vertical="center"/>
    </xf>
    <xf numFmtId="0" fontId="17" fillId="0" borderId="4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17" fillId="0" borderId="44" xfId="2" applyFont="1" applyBorder="1" applyAlignment="1">
      <alignment vertical="center"/>
    </xf>
    <xf numFmtId="0" fontId="23" fillId="0" borderId="43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3" fillId="0" borderId="39" xfId="2" applyFont="1" applyBorder="1" applyAlignment="1">
      <alignment horizontal="left" vertical="center" wrapText="1"/>
    </xf>
    <xf numFmtId="0" fontId="23" fillId="0" borderId="28" xfId="2" applyFont="1" applyBorder="1" applyAlignment="1">
      <alignment horizontal="left" vertical="center" wrapText="1"/>
    </xf>
    <xf numFmtId="0" fontId="23" fillId="0" borderId="43" xfId="2" applyFont="1" applyBorder="1" applyAlignment="1">
      <alignment horizontal="left" vertical="center"/>
    </xf>
    <xf numFmtId="0" fontId="23" fillId="0" borderId="44" xfId="2" applyFont="1" applyBorder="1" applyAlignment="1">
      <alignment horizontal="left" vertical="center"/>
    </xf>
    <xf numFmtId="0" fontId="27" fillId="0" borderId="51" xfId="2" applyFont="1" applyBorder="1" applyAlignment="1">
      <alignment horizontal="left" vertical="center" wrapText="1"/>
    </xf>
    <xf numFmtId="9" fontId="20" fillId="0" borderId="17" xfId="2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9" fontId="20" fillId="0" borderId="23" xfId="2" applyNumberFormat="1" applyFont="1" applyBorder="1" applyAlignment="1">
      <alignment horizontal="left" vertical="center"/>
    </xf>
    <xf numFmtId="9" fontId="20" fillId="0" borderId="24" xfId="2" applyNumberFormat="1" applyFont="1" applyBorder="1" applyAlignment="1">
      <alignment horizontal="left" vertical="center"/>
    </xf>
    <xf numFmtId="9" fontId="20" fillId="0" borderId="39" xfId="2" applyNumberFormat="1" applyFont="1" applyBorder="1" applyAlignment="1">
      <alignment horizontal="left" vertical="center"/>
    </xf>
    <xf numFmtId="9" fontId="20" fillId="0" borderId="28" xfId="2" applyNumberFormat="1" applyFont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25" fillId="0" borderId="37" xfId="2" applyFont="1" applyBorder="1" applyAlignment="1">
      <alignment vertical="center"/>
    </xf>
    <xf numFmtId="0" fontId="28" fillId="0" borderId="41" xfId="2" applyFont="1" applyBorder="1" applyAlignment="1">
      <alignment horizontal="center" vertical="center"/>
    </xf>
    <xf numFmtId="0" fontId="25" fillId="0" borderId="38" xfId="2" applyFont="1" applyBorder="1" applyAlignment="1">
      <alignment vertical="center"/>
    </xf>
    <xf numFmtId="0" fontId="20" fillId="0" borderId="50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23" fillId="0" borderId="44" xfId="2" applyFont="1" applyBorder="1" applyAlignment="1">
      <alignment vertical="center"/>
    </xf>
    <xf numFmtId="0" fontId="23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9" fillId="0" borderId="27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left" vertical="center"/>
    </xf>
    <xf numFmtId="0" fontId="20" fillId="0" borderId="54" xfId="2" applyFont="1" applyBorder="1" applyAlignment="1">
      <alignment vertical="center"/>
    </xf>
    <xf numFmtId="0" fontId="25" fillId="0" borderId="54" xfId="2" applyFont="1" applyBorder="1" applyAlignment="1">
      <alignment vertical="center"/>
    </xf>
    <xf numFmtId="58" fontId="17" fillId="0" borderId="38" xfId="2" applyNumberFormat="1" applyFont="1" applyBorder="1" applyAlignment="1">
      <alignment vertical="center"/>
    </xf>
    <xf numFmtId="0" fontId="25" fillId="0" borderId="22" xfId="2" applyFont="1" applyBorder="1" applyAlignment="1">
      <alignment horizontal="center" vertical="center"/>
    </xf>
    <xf numFmtId="0" fontId="17" fillId="0" borderId="54" xfId="2" applyFont="1" applyBorder="1" applyAlignment="1">
      <alignment vertical="center"/>
    </xf>
    <xf numFmtId="0" fontId="23" fillId="0" borderId="55" xfId="2" applyFont="1" applyBorder="1" applyAlignment="1">
      <alignment horizontal="left" vertical="center"/>
    </xf>
    <xf numFmtId="0" fontId="25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3" fillId="0" borderId="0" xfId="2" applyFont="1" applyBorder="1" applyAlignment="1">
      <alignment vertical="center"/>
    </xf>
    <xf numFmtId="0" fontId="23" fillId="0" borderId="46" xfId="2" applyFont="1" applyBorder="1" applyAlignment="1">
      <alignment horizontal="left" vertical="center" wrapText="1"/>
    </xf>
    <xf numFmtId="0" fontId="23" fillId="0" borderId="49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 wrapText="1"/>
    </xf>
    <xf numFmtId="0" fontId="21" fillId="0" borderId="33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9" fontId="20" fillId="0" borderId="35" xfId="2" applyNumberFormat="1" applyFont="1" applyBorder="1" applyAlignment="1">
      <alignment horizontal="left" vertical="center"/>
    </xf>
    <xf numFmtId="9" fontId="20" fillId="0" borderId="46" xfId="2" applyNumberFormat="1" applyFont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20" fillId="0" borderId="56" xfId="2" applyFont="1" applyFill="1" applyBorder="1" applyAlignment="1">
      <alignment horizontal="left" vertical="center"/>
    </xf>
    <xf numFmtId="0" fontId="25" fillId="0" borderId="57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20" fillId="0" borderId="55" xfId="2" applyFont="1" applyFill="1" applyBorder="1" applyAlignment="1">
      <alignment horizontal="left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30" fillId="0" borderId="7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8">
    <cellStyle name="常规" xfId="0" builtinId="0"/>
    <cellStyle name="常规 40" xfId="1"/>
    <cellStyle name="常规 2" xfId="2"/>
    <cellStyle name="常规 4" xfId="3"/>
    <cellStyle name="常规 38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常规 2 2 3" xfId="40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10</xdr:col>
      <xdr:colOff>323850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416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225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225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3606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10</xdr:col>
      <xdr:colOff>323850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416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2844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2844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22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225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225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22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55" customWidth="1"/>
    <col min="3" max="3" width="10.1696428571429" customWidth="1"/>
  </cols>
  <sheetData>
    <row r="1" ht="21" customHeight="1" spans="1:2">
      <c r="A1" s="356"/>
      <c r="B1" s="357" t="s">
        <v>0</v>
      </c>
    </row>
    <row r="2" ht="18" spans="1:2">
      <c r="A2" s="7">
        <v>1</v>
      </c>
      <c r="B2" s="358" t="s">
        <v>1</v>
      </c>
    </row>
    <row r="3" ht="18" spans="1:2">
      <c r="A3" s="7">
        <v>2</v>
      </c>
      <c r="B3" s="358" t="s">
        <v>2</v>
      </c>
    </row>
    <row r="4" ht="18" spans="1:2">
      <c r="A4" s="7">
        <v>3</v>
      </c>
      <c r="B4" s="358" t="s">
        <v>3</v>
      </c>
    </row>
    <row r="5" ht="18" spans="1:2">
      <c r="A5" s="7">
        <v>4</v>
      </c>
      <c r="B5" s="358" t="s">
        <v>4</v>
      </c>
    </row>
    <row r="6" ht="18" spans="1:2">
      <c r="A6" s="7">
        <v>5</v>
      </c>
      <c r="B6" s="358" t="s">
        <v>5</v>
      </c>
    </row>
    <row r="7" ht="18" spans="1:2">
      <c r="A7" s="7">
        <v>6</v>
      </c>
      <c r="B7" s="358" t="s">
        <v>6</v>
      </c>
    </row>
    <row r="8" s="354" customFormat="1" ht="15" customHeight="1" spans="1:2">
      <c r="A8" s="359">
        <v>7</v>
      </c>
      <c r="B8" s="360" t="s">
        <v>7</v>
      </c>
    </row>
    <row r="9" ht="19" customHeight="1" spans="1:2">
      <c r="A9" s="356"/>
      <c r="B9" s="361" t="s">
        <v>8</v>
      </c>
    </row>
    <row r="10" ht="16" customHeight="1" spans="1:2">
      <c r="A10" s="7">
        <v>1</v>
      </c>
      <c r="B10" s="362" t="s">
        <v>9</v>
      </c>
    </row>
    <row r="11" ht="18" spans="1:2">
      <c r="A11" s="7">
        <v>2</v>
      </c>
      <c r="B11" s="358" t="s">
        <v>10</v>
      </c>
    </row>
    <row r="12" ht="36" spans="1:2">
      <c r="A12" s="7">
        <v>3</v>
      </c>
      <c r="B12" s="360" t="s">
        <v>11</v>
      </c>
    </row>
    <row r="13" ht="18" spans="1:2">
      <c r="A13" s="7">
        <v>4</v>
      </c>
      <c r="B13" s="358" t="s">
        <v>12</v>
      </c>
    </row>
    <row r="14" ht="18" spans="1:2">
      <c r="A14" s="7">
        <v>5</v>
      </c>
      <c r="B14" s="358" t="s">
        <v>13</v>
      </c>
    </row>
    <row r="15" ht="18" spans="1:2">
      <c r="A15" s="7">
        <v>6</v>
      </c>
      <c r="B15" s="358" t="s">
        <v>14</v>
      </c>
    </row>
    <row r="16" ht="18" spans="1:2">
      <c r="A16" s="7">
        <v>7</v>
      </c>
      <c r="B16" s="358" t="s">
        <v>15</v>
      </c>
    </row>
    <row r="17" ht="18" spans="1:2">
      <c r="A17" s="7">
        <v>8</v>
      </c>
      <c r="B17" s="358" t="s">
        <v>16</v>
      </c>
    </row>
    <row r="18" ht="18" spans="1:2">
      <c r="A18" s="7">
        <v>9</v>
      </c>
      <c r="B18" s="358" t="s">
        <v>17</v>
      </c>
    </row>
    <row r="19" spans="1:2">
      <c r="A19" s="7"/>
      <c r="B19" s="358"/>
    </row>
    <row r="20" ht="24" spans="1:2">
      <c r="A20" s="356"/>
      <c r="B20" s="357" t="s">
        <v>18</v>
      </c>
    </row>
    <row r="21" ht="18" spans="1:2">
      <c r="A21" s="7">
        <v>1</v>
      </c>
      <c r="B21" s="363" t="s">
        <v>19</v>
      </c>
    </row>
    <row r="22" ht="18" spans="1:2">
      <c r="A22" s="7">
        <v>2</v>
      </c>
      <c r="B22" s="358" t="s">
        <v>20</v>
      </c>
    </row>
    <row r="23" ht="18" spans="1:2">
      <c r="A23" s="7">
        <v>3</v>
      </c>
      <c r="B23" s="358" t="s">
        <v>21</v>
      </c>
    </row>
    <row r="24" ht="18" spans="1:2">
      <c r="A24" s="7">
        <v>4</v>
      </c>
      <c r="B24" s="358" t="s">
        <v>22</v>
      </c>
    </row>
    <row r="25" ht="18" spans="1:2">
      <c r="A25" s="7">
        <v>5</v>
      </c>
      <c r="B25" s="358" t="s">
        <v>23</v>
      </c>
    </row>
    <row r="26" ht="36" spans="1:2">
      <c r="A26" s="7">
        <v>6</v>
      </c>
      <c r="B26" s="358" t="s">
        <v>24</v>
      </c>
    </row>
    <row r="27" ht="18" spans="1:2">
      <c r="A27" s="7">
        <v>7</v>
      </c>
      <c r="B27" s="358" t="s">
        <v>25</v>
      </c>
    </row>
    <row r="28" ht="18" spans="1:2">
      <c r="A28" s="7">
        <v>8</v>
      </c>
      <c r="B28" s="358" t="s">
        <v>26</v>
      </c>
    </row>
    <row r="29" spans="1:2">
      <c r="A29" s="7"/>
      <c r="B29" s="358"/>
    </row>
    <row r="30" ht="24" spans="1:2">
      <c r="A30" s="356"/>
      <c r="B30" s="357" t="s">
        <v>27</v>
      </c>
    </row>
    <row r="31" ht="18" spans="1:2">
      <c r="A31" s="7">
        <v>1</v>
      </c>
      <c r="B31" s="363" t="s">
        <v>28</v>
      </c>
    </row>
    <row r="32" ht="18" spans="1:2">
      <c r="A32" s="7">
        <v>2</v>
      </c>
      <c r="B32" s="358" t="s">
        <v>29</v>
      </c>
    </row>
    <row r="33" ht="18" spans="1:2">
      <c r="A33" s="7">
        <v>3</v>
      </c>
      <c r="B33" s="358" t="s">
        <v>30</v>
      </c>
    </row>
    <row r="34" ht="36" spans="1:2">
      <c r="A34" s="7">
        <v>4</v>
      </c>
      <c r="B34" s="358" t="s">
        <v>31</v>
      </c>
    </row>
    <row r="35" ht="18" spans="1:2">
      <c r="A35" s="7">
        <v>5</v>
      </c>
      <c r="B35" s="358" t="s">
        <v>32</v>
      </c>
    </row>
    <row r="36" ht="18" spans="1:2">
      <c r="A36" s="7">
        <v>6</v>
      </c>
      <c r="B36" s="358" t="s">
        <v>33</v>
      </c>
    </row>
    <row r="37" ht="18" spans="1:2">
      <c r="A37" s="7">
        <v>7</v>
      </c>
      <c r="B37" s="358" t="s">
        <v>34</v>
      </c>
    </row>
    <row r="38" spans="1:2">
      <c r="A38" s="7"/>
      <c r="B38" s="358"/>
    </row>
    <row r="40" spans="1:2">
      <c r="A40" s="364" t="s">
        <v>35</v>
      </c>
      <c r="B40" s="36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34" t="s">
        <v>36</v>
      </c>
      <c r="C2" s="335"/>
      <c r="D2" s="335"/>
      <c r="E2" s="335"/>
      <c r="F2" s="335"/>
      <c r="G2" s="335"/>
      <c r="H2" s="335"/>
      <c r="I2" s="349"/>
    </row>
    <row r="3" ht="28" customHeight="1" spans="2:9">
      <c r="B3" s="336"/>
      <c r="C3" s="337"/>
      <c r="D3" s="338" t="s">
        <v>37</v>
      </c>
      <c r="E3" s="343"/>
      <c r="F3" s="344" t="s">
        <v>38</v>
      </c>
      <c r="G3" s="345"/>
      <c r="H3" s="338" t="s">
        <v>39</v>
      </c>
      <c r="I3" s="350"/>
    </row>
    <row r="4" ht="28" customHeight="1" spans="2:9">
      <c r="B4" s="336" t="s">
        <v>40</v>
      </c>
      <c r="C4" s="337" t="s">
        <v>41</v>
      </c>
      <c r="D4" s="337" t="s">
        <v>42</v>
      </c>
      <c r="E4" s="337" t="s">
        <v>43</v>
      </c>
      <c r="F4" s="346" t="s">
        <v>42</v>
      </c>
      <c r="G4" s="346" t="s">
        <v>43</v>
      </c>
      <c r="H4" s="337" t="s">
        <v>42</v>
      </c>
      <c r="I4" s="351" t="s">
        <v>43</v>
      </c>
    </row>
    <row r="5" ht="28" customHeight="1" spans="2:9">
      <c r="B5" s="339" t="s">
        <v>44</v>
      </c>
      <c r="C5" s="7">
        <v>13</v>
      </c>
      <c r="D5" s="7">
        <v>0</v>
      </c>
      <c r="E5" s="7">
        <v>1</v>
      </c>
      <c r="F5" s="347">
        <v>0</v>
      </c>
      <c r="G5" s="347">
        <v>1</v>
      </c>
      <c r="H5" s="7">
        <v>1</v>
      </c>
      <c r="I5" s="352">
        <v>2</v>
      </c>
    </row>
    <row r="6" ht="28" customHeight="1" spans="2:9">
      <c r="B6" s="339" t="s">
        <v>45</v>
      </c>
      <c r="C6" s="7">
        <v>20</v>
      </c>
      <c r="D6" s="7">
        <v>0</v>
      </c>
      <c r="E6" s="7">
        <v>1</v>
      </c>
      <c r="F6" s="347">
        <v>1</v>
      </c>
      <c r="G6" s="347">
        <v>2</v>
      </c>
      <c r="H6" s="7">
        <v>2</v>
      </c>
      <c r="I6" s="352">
        <v>3</v>
      </c>
    </row>
    <row r="7" ht="28" customHeight="1" spans="2:9">
      <c r="B7" s="339" t="s">
        <v>46</v>
      </c>
      <c r="C7" s="7">
        <v>32</v>
      </c>
      <c r="D7" s="7">
        <v>0</v>
      </c>
      <c r="E7" s="7">
        <v>1</v>
      </c>
      <c r="F7" s="347">
        <v>2</v>
      </c>
      <c r="G7" s="347">
        <v>3</v>
      </c>
      <c r="H7" s="7">
        <v>3</v>
      </c>
      <c r="I7" s="352">
        <v>4</v>
      </c>
    </row>
    <row r="8" ht="28" customHeight="1" spans="2:9">
      <c r="B8" s="339" t="s">
        <v>47</v>
      </c>
      <c r="C8" s="7">
        <v>50</v>
      </c>
      <c r="D8" s="7">
        <v>1</v>
      </c>
      <c r="E8" s="7">
        <v>2</v>
      </c>
      <c r="F8" s="347">
        <v>3</v>
      </c>
      <c r="G8" s="347">
        <v>4</v>
      </c>
      <c r="H8" s="7">
        <v>5</v>
      </c>
      <c r="I8" s="352">
        <v>6</v>
      </c>
    </row>
    <row r="9" ht="28" customHeight="1" spans="2:9">
      <c r="B9" s="339" t="s">
        <v>48</v>
      </c>
      <c r="C9" s="7">
        <v>80</v>
      </c>
      <c r="D9" s="7">
        <v>2</v>
      </c>
      <c r="E9" s="7">
        <v>3</v>
      </c>
      <c r="F9" s="347">
        <v>5</v>
      </c>
      <c r="G9" s="347">
        <v>6</v>
      </c>
      <c r="H9" s="7">
        <v>7</v>
      </c>
      <c r="I9" s="352">
        <v>8</v>
      </c>
    </row>
    <row r="10" ht="28" customHeight="1" spans="2:9">
      <c r="B10" s="339" t="s">
        <v>49</v>
      </c>
      <c r="C10" s="7">
        <v>125</v>
      </c>
      <c r="D10" s="7">
        <v>3</v>
      </c>
      <c r="E10" s="7">
        <v>4</v>
      </c>
      <c r="F10" s="347">
        <v>7</v>
      </c>
      <c r="G10" s="347">
        <v>8</v>
      </c>
      <c r="H10" s="7">
        <v>10</v>
      </c>
      <c r="I10" s="352">
        <v>11</v>
      </c>
    </row>
    <row r="11" ht="28" customHeight="1" spans="2:9">
      <c r="B11" s="339" t="s">
        <v>50</v>
      </c>
      <c r="C11" s="7">
        <v>200</v>
      </c>
      <c r="D11" s="7">
        <v>5</v>
      </c>
      <c r="E11" s="7">
        <v>6</v>
      </c>
      <c r="F11" s="347">
        <v>10</v>
      </c>
      <c r="G11" s="347">
        <v>11</v>
      </c>
      <c r="H11" s="7">
        <v>14</v>
      </c>
      <c r="I11" s="352">
        <v>15</v>
      </c>
    </row>
    <row r="12" ht="28" customHeight="1" spans="2:9">
      <c r="B12" s="340" t="s">
        <v>51</v>
      </c>
      <c r="C12" s="341">
        <v>315</v>
      </c>
      <c r="D12" s="341">
        <v>7</v>
      </c>
      <c r="E12" s="341">
        <v>8</v>
      </c>
      <c r="F12" s="348">
        <v>14</v>
      </c>
      <c r="G12" s="348">
        <v>15</v>
      </c>
      <c r="H12" s="341">
        <v>21</v>
      </c>
      <c r="I12" s="353">
        <v>22</v>
      </c>
    </row>
    <row r="14" spans="2:4">
      <c r="B14" s="342" t="s">
        <v>52</v>
      </c>
      <c r="C14" s="342"/>
      <c r="D14" s="3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64"/>
    <col min="10" max="10" width="8.83035714285714" style="164" customWidth="1"/>
    <col min="11" max="11" width="12" style="164" customWidth="1"/>
    <col min="12" max="16384" width="10.3303571428571" style="164"/>
  </cols>
  <sheetData>
    <row r="1" ht="23.95" spans="1:11">
      <c r="A1" s="268" t="s">
        <v>53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8.35" spans="1:11">
      <c r="A2" s="166" t="s">
        <v>54</v>
      </c>
      <c r="B2" s="167"/>
      <c r="C2" s="167"/>
      <c r="D2" s="168" t="s">
        <v>55</v>
      </c>
      <c r="E2" s="168"/>
      <c r="F2" s="167"/>
      <c r="G2" s="167"/>
      <c r="H2" s="226" t="s">
        <v>56</v>
      </c>
      <c r="I2" s="242"/>
      <c r="J2" s="242"/>
      <c r="K2" s="243"/>
    </row>
    <row r="3" ht="17.6" spans="1:11">
      <c r="A3" s="169" t="s">
        <v>57</v>
      </c>
      <c r="B3" s="170"/>
      <c r="C3" s="171"/>
      <c r="D3" s="172" t="s">
        <v>58</v>
      </c>
      <c r="E3" s="227"/>
      <c r="F3" s="227"/>
      <c r="G3" s="228"/>
      <c r="H3" s="172" t="s">
        <v>59</v>
      </c>
      <c r="I3" s="227"/>
      <c r="J3" s="227"/>
      <c r="K3" s="228"/>
    </row>
    <row r="4" ht="16.8" spans="1:11">
      <c r="A4" s="173" t="s">
        <v>60</v>
      </c>
      <c r="B4" s="190"/>
      <c r="C4" s="244"/>
      <c r="D4" s="173" t="s">
        <v>61</v>
      </c>
      <c r="E4" s="229"/>
      <c r="F4" s="230"/>
      <c r="G4" s="231"/>
      <c r="H4" s="173" t="s">
        <v>62</v>
      </c>
      <c r="I4" s="229"/>
      <c r="J4" s="190" t="s">
        <v>63</v>
      </c>
      <c r="K4" s="244" t="s">
        <v>64</v>
      </c>
    </row>
    <row r="5" ht="16.8" spans="1:11">
      <c r="A5" s="176" t="s">
        <v>65</v>
      </c>
      <c r="B5" s="190"/>
      <c r="C5" s="244"/>
      <c r="D5" s="173" t="s">
        <v>66</v>
      </c>
      <c r="E5" s="229"/>
      <c r="F5" s="230"/>
      <c r="G5" s="231"/>
      <c r="H5" s="173" t="s">
        <v>67</v>
      </c>
      <c r="I5" s="229"/>
      <c r="J5" s="190" t="s">
        <v>63</v>
      </c>
      <c r="K5" s="244" t="s">
        <v>64</v>
      </c>
    </row>
    <row r="6" ht="16.8" spans="1:11">
      <c r="A6" s="173" t="s">
        <v>68</v>
      </c>
      <c r="B6" s="179"/>
      <c r="C6" s="180"/>
      <c r="D6" s="176" t="s">
        <v>69</v>
      </c>
      <c r="E6" s="236"/>
      <c r="F6" s="230"/>
      <c r="G6" s="231"/>
      <c r="H6" s="173" t="s">
        <v>70</v>
      </c>
      <c r="I6" s="229"/>
      <c r="J6" s="190" t="s">
        <v>63</v>
      </c>
      <c r="K6" s="244" t="s">
        <v>64</v>
      </c>
    </row>
    <row r="7" ht="17.6" spans="1:11">
      <c r="A7" s="173" t="s">
        <v>71</v>
      </c>
      <c r="B7" s="269"/>
      <c r="C7" s="270"/>
      <c r="D7" s="176" t="s">
        <v>72</v>
      </c>
      <c r="E7" s="191"/>
      <c r="F7" s="230"/>
      <c r="G7" s="231"/>
      <c r="H7" s="173" t="s">
        <v>73</v>
      </c>
      <c r="I7" s="229"/>
      <c r="J7" s="190" t="s">
        <v>63</v>
      </c>
      <c r="K7" s="244" t="s">
        <v>64</v>
      </c>
    </row>
    <row r="8" ht="17.55" spans="1:11">
      <c r="A8" s="271"/>
      <c r="B8" s="182"/>
      <c r="C8" s="183"/>
      <c r="D8" s="181" t="s">
        <v>74</v>
      </c>
      <c r="E8" s="192"/>
      <c r="F8" s="233"/>
      <c r="G8" s="234"/>
      <c r="H8" s="181" t="s">
        <v>75</v>
      </c>
      <c r="I8" s="192"/>
      <c r="J8" s="200" t="s">
        <v>63</v>
      </c>
      <c r="K8" s="246" t="s">
        <v>64</v>
      </c>
    </row>
    <row r="9" ht="17.55" spans="1:11">
      <c r="A9" s="272" t="s">
        <v>76</v>
      </c>
      <c r="B9" s="273"/>
      <c r="C9" s="273"/>
      <c r="D9" s="273"/>
      <c r="E9" s="273"/>
      <c r="F9" s="273"/>
      <c r="G9" s="273"/>
      <c r="H9" s="273"/>
      <c r="I9" s="273"/>
      <c r="J9" s="273"/>
      <c r="K9" s="315"/>
    </row>
    <row r="10" ht="18.35" spans="1:11">
      <c r="A10" s="274" t="s">
        <v>77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6"/>
    </row>
    <row r="11" ht="17.6" spans="1:11">
      <c r="A11" s="276" t="s">
        <v>78</v>
      </c>
      <c r="B11" s="277" t="s">
        <v>79</v>
      </c>
      <c r="C11" s="278" t="s">
        <v>80</v>
      </c>
      <c r="D11" s="279"/>
      <c r="E11" s="304" t="s">
        <v>81</v>
      </c>
      <c r="F11" s="277" t="s">
        <v>79</v>
      </c>
      <c r="G11" s="278" t="s">
        <v>80</v>
      </c>
      <c r="H11" s="278" t="s">
        <v>82</v>
      </c>
      <c r="I11" s="304" t="s">
        <v>83</v>
      </c>
      <c r="J11" s="277" t="s">
        <v>79</v>
      </c>
      <c r="K11" s="317" t="s">
        <v>80</v>
      </c>
    </row>
    <row r="12" ht="17.6" spans="1:11">
      <c r="A12" s="176" t="s">
        <v>84</v>
      </c>
      <c r="B12" s="189" t="s">
        <v>79</v>
      </c>
      <c r="C12" s="190" t="s">
        <v>80</v>
      </c>
      <c r="D12" s="191"/>
      <c r="E12" s="236" t="s">
        <v>85</v>
      </c>
      <c r="F12" s="189" t="s">
        <v>79</v>
      </c>
      <c r="G12" s="190" t="s">
        <v>80</v>
      </c>
      <c r="H12" s="190" t="s">
        <v>82</v>
      </c>
      <c r="I12" s="236" t="s">
        <v>86</v>
      </c>
      <c r="J12" s="189" t="s">
        <v>79</v>
      </c>
      <c r="K12" s="244" t="s">
        <v>80</v>
      </c>
    </row>
    <row r="13" ht="17.6" spans="1:11">
      <c r="A13" s="176" t="s">
        <v>87</v>
      </c>
      <c r="B13" s="189" t="s">
        <v>79</v>
      </c>
      <c r="C13" s="190" t="s">
        <v>80</v>
      </c>
      <c r="D13" s="191"/>
      <c r="E13" s="236" t="s">
        <v>88</v>
      </c>
      <c r="F13" s="190" t="s">
        <v>89</v>
      </c>
      <c r="G13" s="190" t="s">
        <v>90</v>
      </c>
      <c r="H13" s="190" t="s">
        <v>82</v>
      </c>
      <c r="I13" s="236" t="s">
        <v>91</v>
      </c>
      <c r="J13" s="189" t="s">
        <v>79</v>
      </c>
      <c r="K13" s="244" t="s">
        <v>80</v>
      </c>
    </row>
    <row r="14" ht="17.55" spans="1:11">
      <c r="A14" s="181" t="s">
        <v>92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48"/>
    </row>
    <row r="15" ht="18.35" spans="1:11">
      <c r="A15" s="274" t="s">
        <v>93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6"/>
    </row>
    <row r="16" ht="17.6" spans="1:11">
      <c r="A16" s="280" t="s">
        <v>94</v>
      </c>
      <c r="B16" s="278" t="s">
        <v>89</v>
      </c>
      <c r="C16" s="278" t="s">
        <v>90</v>
      </c>
      <c r="D16" s="281"/>
      <c r="E16" s="305" t="s">
        <v>95</v>
      </c>
      <c r="F16" s="278" t="s">
        <v>89</v>
      </c>
      <c r="G16" s="278" t="s">
        <v>90</v>
      </c>
      <c r="H16" s="306"/>
      <c r="I16" s="305" t="s">
        <v>96</v>
      </c>
      <c r="J16" s="278" t="s">
        <v>89</v>
      </c>
      <c r="K16" s="317" t="s">
        <v>90</v>
      </c>
    </row>
    <row r="17" customHeight="1" spans="1:22">
      <c r="A17" s="206" t="s">
        <v>97</v>
      </c>
      <c r="B17" s="190" t="s">
        <v>89</v>
      </c>
      <c r="C17" s="190" t="s">
        <v>90</v>
      </c>
      <c r="D17" s="174"/>
      <c r="E17" s="238" t="s">
        <v>98</v>
      </c>
      <c r="F17" s="190" t="s">
        <v>89</v>
      </c>
      <c r="G17" s="190" t="s">
        <v>90</v>
      </c>
      <c r="H17" s="307"/>
      <c r="I17" s="238" t="s">
        <v>99</v>
      </c>
      <c r="J17" s="190" t="s">
        <v>89</v>
      </c>
      <c r="K17" s="244" t="s">
        <v>90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2" t="s">
        <v>100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9"/>
    </row>
    <row r="19" s="267" customFormat="1" ht="18" customHeight="1" spans="1:11">
      <c r="A19" s="274" t="s">
        <v>101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6"/>
    </row>
    <row r="20" customHeight="1" spans="1:11">
      <c r="A20" s="284" t="s">
        <v>102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20"/>
    </row>
    <row r="21" ht="21.75" customHeight="1" spans="1:11">
      <c r="A21" s="286" t="s">
        <v>103</v>
      </c>
      <c r="B21" s="238" t="s">
        <v>104</v>
      </c>
      <c r="C21" s="238" t="s">
        <v>105</v>
      </c>
      <c r="D21" s="238" t="s">
        <v>106</v>
      </c>
      <c r="E21" s="238" t="s">
        <v>107</v>
      </c>
      <c r="F21" s="238" t="s">
        <v>108</v>
      </c>
      <c r="G21" s="238" t="s">
        <v>109</v>
      </c>
      <c r="H21" s="238" t="s">
        <v>110</v>
      </c>
      <c r="I21" s="238" t="s">
        <v>111</v>
      </c>
      <c r="J21" s="238" t="s">
        <v>112</v>
      </c>
      <c r="K21" s="256" t="s">
        <v>113</v>
      </c>
    </row>
    <row r="22" customHeight="1" spans="1:11">
      <c r="A22" s="232"/>
      <c r="B22" s="287"/>
      <c r="C22" s="287"/>
      <c r="D22" s="287"/>
      <c r="E22" s="287"/>
      <c r="F22" s="287"/>
      <c r="G22" s="287"/>
      <c r="H22" s="287"/>
      <c r="I22" s="287"/>
      <c r="J22" s="287"/>
      <c r="K22" s="321"/>
    </row>
    <row r="23" customHeight="1" spans="1:11">
      <c r="A23" s="232"/>
      <c r="B23" s="287"/>
      <c r="C23" s="287"/>
      <c r="D23" s="287"/>
      <c r="E23" s="287"/>
      <c r="F23" s="287"/>
      <c r="G23" s="287"/>
      <c r="H23" s="287"/>
      <c r="I23" s="287"/>
      <c r="J23" s="287"/>
      <c r="K23" s="322"/>
    </row>
    <row r="24" customHeight="1" spans="1:11">
      <c r="A24" s="232"/>
      <c r="B24" s="287"/>
      <c r="C24" s="287"/>
      <c r="D24" s="287"/>
      <c r="E24" s="287"/>
      <c r="F24" s="287"/>
      <c r="G24" s="287"/>
      <c r="H24" s="287"/>
      <c r="I24" s="287"/>
      <c r="J24" s="287"/>
      <c r="K24" s="322"/>
    </row>
    <row r="25" customHeight="1" spans="1:11">
      <c r="A25" s="232"/>
      <c r="B25" s="287"/>
      <c r="C25" s="287"/>
      <c r="D25" s="287"/>
      <c r="E25" s="287"/>
      <c r="F25" s="287"/>
      <c r="G25" s="287"/>
      <c r="H25" s="287"/>
      <c r="I25" s="287"/>
      <c r="J25" s="287"/>
      <c r="K25" s="323"/>
    </row>
    <row r="26" customHeight="1" spans="1:11">
      <c r="A26" s="232"/>
      <c r="B26" s="287"/>
      <c r="C26" s="287"/>
      <c r="D26" s="287"/>
      <c r="E26" s="287"/>
      <c r="F26" s="287"/>
      <c r="G26" s="287"/>
      <c r="H26" s="287"/>
      <c r="I26" s="287"/>
      <c r="J26" s="287"/>
      <c r="K26" s="323"/>
    </row>
    <row r="27" customHeight="1" spans="1:11">
      <c r="A27" s="232"/>
      <c r="B27" s="287"/>
      <c r="C27" s="287"/>
      <c r="D27" s="287"/>
      <c r="E27" s="287"/>
      <c r="F27" s="287"/>
      <c r="G27" s="287"/>
      <c r="H27" s="287"/>
      <c r="I27" s="287"/>
      <c r="J27" s="287"/>
      <c r="K27" s="323"/>
    </row>
    <row r="28" customHeight="1" spans="1:11">
      <c r="A28" s="232"/>
      <c r="B28" s="287"/>
      <c r="C28" s="287"/>
      <c r="D28" s="287"/>
      <c r="E28" s="287"/>
      <c r="F28" s="287"/>
      <c r="G28" s="287"/>
      <c r="H28" s="287"/>
      <c r="I28" s="287"/>
      <c r="J28" s="287"/>
      <c r="K28" s="323"/>
    </row>
    <row r="29" ht="18" customHeight="1" spans="1:11">
      <c r="A29" s="288" t="s">
        <v>114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24"/>
    </row>
    <row r="30" ht="18.75" customHeight="1" spans="1:1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325"/>
    </row>
    <row r="31" ht="18.75" customHeight="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326"/>
    </row>
    <row r="32" ht="18" customHeight="1" spans="1:11">
      <c r="A32" s="288" t="s">
        <v>115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24"/>
    </row>
    <row r="33" spans="1:11">
      <c r="A33" s="294" t="s">
        <v>116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7"/>
    </row>
    <row r="34" ht="17.55" spans="1:11">
      <c r="A34" s="83" t="s">
        <v>117</v>
      </c>
      <c r="B34" s="85"/>
      <c r="C34" s="190" t="s">
        <v>63</v>
      </c>
      <c r="D34" s="190" t="s">
        <v>64</v>
      </c>
      <c r="E34" s="308" t="s">
        <v>118</v>
      </c>
      <c r="F34" s="309"/>
      <c r="G34" s="309"/>
      <c r="H34" s="309"/>
      <c r="I34" s="309"/>
      <c r="J34" s="309"/>
      <c r="K34" s="328"/>
    </row>
    <row r="35" ht="18.75" spans="1:11">
      <c r="A35" s="296" t="s">
        <v>119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</row>
    <row r="36" ht="16.8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29"/>
    </row>
    <row r="37" ht="16.8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59"/>
    </row>
    <row r="38" ht="16.8" spans="1:1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59"/>
    </row>
    <row r="39" ht="16.8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59"/>
    </row>
    <row r="40" ht="16.8" spans="1:1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59"/>
    </row>
    <row r="41" ht="16.8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59"/>
    </row>
    <row r="42" ht="16.8" spans="1:1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59"/>
    </row>
    <row r="43" ht="17.55" spans="1:11">
      <c r="A43" s="208" t="s">
        <v>120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57"/>
    </row>
    <row r="44" ht="18.35" spans="1:11">
      <c r="A44" s="274" t="s">
        <v>121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6"/>
    </row>
    <row r="45" ht="16.8" spans="1:11">
      <c r="A45" s="280" t="s">
        <v>122</v>
      </c>
      <c r="B45" s="278" t="s">
        <v>89</v>
      </c>
      <c r="C45" s="278" t="s">
        <v>90</v>
      </c>
      <c r="D45" s="278" t="s">
        <v>82</v>
      </c>
      <c r="E45" s="305" t="s">
        <v>123</v>
      </c>
      <c r="F45" s="278" t="s">
        <v>89</v>
      </c>
      <c r="G45" s="278" t="s">
        <v>90</v>
      </c>
      <c r="H45" s="278" t="s">
        <v>82</v>
      </c>
      <c r="I45" s="305" t="s">
        <v>124</v>
      </c>
      <c r="J45" s="278" t="s">
        <v>89</v>
      </c>
      <c r="K45" s="317" t="s">
        <v>90</v>
      </c>
    </row>
    <row r="46" ht="16.8" spans="1:11">
      <c r="A46" s="206" t="s">
        <v>81</v>
      </c>
      <c r="B46" s="190" t="s">
        <v>89</v>
      </c>
      <c r="C46" s="190" t="s">
        <v>90</v>
      </c>
      <c r="D46" s="190" t="s">
        <v>82</v>
      </c>
      <c r="E46" s="238" t="s">
        <v>88</v>
      </c>
      <c r="F46" s="190" t="s">
        <v>89</v>
      </c>
      <c r="G46" s="190" t="s">
        <v>90</v>
      </c>
      <c r="H46" s="190" t="s">
        <v>82</v>
      </c>
      <c r="I46" s="238" t="s">
        <v>99</v>
      </c>
      <c r="J46" s="190" t="s">
        <v>89</v>
      </c>
      <c r="K46" s="244" t="s">
        <v>90</v>
      </c>
    </row>
    <row r="47" ht="17.55" spans="1:11">
      <c r="A47" s="181" t="s">
        <v>92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48"/>
    </row>
    <row r="48" ht="18.35" spans="1:11">
      <c r="A48" s="296" t="s">
        <v>125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</row>
    <row r="49" ht="17.55" spans="1:11">
      <c r="A49" s="297"/>
      <c r="B49" s="298"/>
      <c r="C49" s="298"/>
      <c r="D49" s="298"/>
      <c r="E49" s="298"/>
      <c r="F49" s="298"/>
      <c r="G49" s="298"/>
      <c r="H49" s="298"/>
      <c r="I49" s="298"/>
      <c r="J49" s="298"/>
      <c r="K49" s="329"/>
    </row>
    <row r="50" ht="18.35" spans="1:11">
      <c r="A50" s="299" t="s">
        <v>126</v>
      </c>
      <c r="B50" s="300" t="s">
        <v>127</v>
      </c>
      <c r="C50" s="300"/>
      <c r="D50" s="301" t="s">
        <v>128</v>
      </c>
      <c r="E50" s="310"/>
      <c r="F50" s="311" t="s">
        <v>129</v>
      </c>
      <c r="G50" s="312"/>
      <c r="H50" s="313" t="s">
        <v>130</v>
      </c>
      <c r="I50" s="330"/>
      <c r="J50" s="331"/>
      <c r="K50" s="332"/>
    </row>
    <row r="51" ht="18.35" spans="1:11">
      <c r="A51" s="296" t="s">
        <v>131</v>
      </c>
      <c r="B51" s="296"/>
      <c r="C51" s="296"/>
      <c r="D51" s="296"/>
      <c r="E51" s="296"/>
      <c r="F51" s="296"/>
      <c r="G51" s="296"/>
      <c r="H51" s="296"/>
      <c r="I51" s="296"/>
      <c r="J51" s="296"/>
      <c r="K51" s="296"/>
    </row>
    <row r="52" ht="17.55" spans="1:11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33"/>
    </row>
    <row r="53" ht="18.35" spans="1:11">
      <c r="A53" s="299" t="s">
        <v>126</v>
      </c>
      <c r="B53" s="300" t="s">
        <v>127</v>
      </c>
      <c r="C53" s="300"/>
      <c r="D53" s="301" t="s">
        <v>128</v>
      </c>
      <c r="E53" s="314"/>
      <c r="F53" s="311" t="s">
        <v>132</v>
      </c>
      <c r="G53" s="312"/>
      <c r="H53" s="313" t="s">
        <v>130</v>
      </c>
      <c r="I53" s="330"/>
      <c r="J53" s="331"/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4"/>
  </cols>
  <sheetData>
    <row r="1" ht="22.5" customHeight="1" spans="1:11">
      <c r="A1" s="165" t="s">
        <v>133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54</v>
      </c>
      <c r="B2" s="167"/>
      <c r="C2" s="167"/>
      <c r="D2" s="168" t="s">
        <v>55</v>
      </c>
      <c r="E2" s="168"/>
      <c r="F2" s="167"/>
      <c r="G2" s="167"/>
      <c r="H2" s="226" t="s">
        <v>56</v>
      </c>
      <c r="I2" s="242"/>
      <c r="J2" s="242"/>
      <c r="K2" s="243"/>
    </row>
    <row r="3" customHeight="1" spans="1:11">
      <c r="A3" s="169" t="s">
        <v>57</v>
      </c>
      <c r="B3" s="170"/>
      <c r="C3" s="171"/>
      <c r="D3" s="172" t="s">
        <v>58</v>
      </c>
      <c r="E3" s="227"/>
      <c r="F3" s="227"/>
      <c r="G3" s="228"/>
      <c r="H3" s="172" t="s">
        <v>59</v>
      </c>
      <c r="I3" s="227"/>
      <c r="J3" s="227"/>
      <c r="K3" s="228"/>
    </row>
    <row r="4" customHeight="1" spans="1:11">
      <c r="A4" s="173" t="s">
        <v>60</v>
      </c>
      <c r="B4" s="174"/>
      <c r="C4" s="175"/>
      <c r="D4" s="173" t="s">
        <v>61</v>
      </c>
      <c r="E4" s="229"/>
      <c r="F4" s="230"/>
      <c r="G4" s="231"/>
      <c r="H4" s="173" t="s">
        <v>134</v>
      </c>
      <c r="I4" s="229"/>
      <c r="J4" s="190" t="s">
        <v>63</v>
      </c>
      <c r="K4" s="244" t="s">
        <v>64</v>
      </c>
    </row>
    <row r="5" customHeight="1" spans="1:11">
      <c r="A5" s="176" t="s">
        <v>65</v>
      </c>
      <c r="B5" s="177"/>
      <c r="C5" s="178"/>
      <c r="D5" s="173" t="s">
        <v>135</v>
      </c>
      <c r="E5" s="229"/>
      <c r="F5" s="174"/>
      <c r="G5" s="175"/>
      <c r="H5" s="173" t="s">
        <v>136</v>
      </c>
      <c r="I5" s="229"/>
      <c r="J5" s="190" t="s">
        <v>63</v>
      </c>
      <c r="K5" s="244" t="s">
        <v>64</v>
      </c>
    </row>
    <row r="6" customHeight="1" spans="1:11">
      <c r="A6" s="173" t="s">
        <v>68</v>
      </c>
      <c r="B6" s="179"/>
      <c r="C6" s="180"/>
      <c r="D6" s="173" t="s">
        <v>137</v>
      </c>
      <c r="E6" s="229"/>
      <c r="F6" s="174"/>
      <c r="G6" s="175"/>
      <c r="H6" s="206" t="s">
        <v>138</v>
      </c>
      <c r="I6" s="238"/>
      <c r="J6" s="238"/>
      <c r="K6" s="245"/>
    </row>
    <row r="7" customHeight="1" spans="1:11">
      <c r="A7" s="173" t="s">
        <v>71</v>
      </c>
      <c r="B7" s="174"/>
      <c r="C7" s="175"/>
      <c r="D7" s="173" t="s">
        <v>139</v>
      </c>
      <c r="E7" s="229"/>
      <c r="F7" s="174"/>
      <c r="G7" s="175"/>
      <c r="H7" s="232"/>
      <c r="I7" s="190"/>
      <c r="J7" s="190"/>
      <c r="K7" s="244"/>
    </row>
    <row r="8" customHeight="1" spans="1:11">
      <c r="A8" s="181"/>
      <c r="B8" s="182"/>
      <c r="C8" s="183"/>
      <c r="D8" s="181" t="s">
        <v>74</v>
      </c>
      <c r="E8" s="192"/>
      <c r="F8" s="233"/>
      <c r="G8" s="234"/>
      <c r="H8" s="199"/>
      <c r="I8" s="200"/>
      <c r="J8" s="200"/>
      <c r="K8" s="246"/>
    </row>
    <row r="9" customHeight="1" spans="1:11">
      <c r="A9" s="184" t="s">
        <v>140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</row>
    <row r="10" customHeight="1" spans="1:11">
      <c r="A10" s="185" t="s">
        <v>78</v>
      </c>
      <c r="B10" s="186" t="s">
        <v>79</v>
      </c>
      <c r="C10" s="187" t="s">
        <v>80</v>
      </c>
      <c r="D10" s="188"/>
      <c r="E10" s="235" t="s">
        <v>83</v>
      </c>
      <c r="F10" s="186" t="s">
        <v>79</v>
      </c>
      <c r="G10" s="187" t="s">
        <v>80</v>
      </c>
      <c r="H10" s="186"/>
      <c r="I10" s="235" t="s">
        <v>81</v>
      </c>
      <c r="J10" s="186" t="s">
        <v>79</v>
      </c>
      <c r="K10" s="247" t="s">
        <v>80</v>
      </c>
    </row>
    <row r="11" customHeight="1" spans="1:11">
      <c r="A11" s="176" t="s">
        <v>84</v>
      </c>
      <c r="B11" s="189" t="s">
        <v>79</v>
      </c>
      <c r="C11" s="190" t="s">
        <v>80</v>
      </c>
      <c r="D11" s="191"/>
      <c r="E11" s="236" t="s">
        <v>86</v>
      </c>
      <c r="F11" s="189" t="s">
        <v>79</v>
      </c>
      <c r="G11" s="190" t="s">
        <v>80</v>
      </c>
      <c r="H11" s="189"/>
      <c r="I11" s="236" t="s">
        <v>91</v>
      </c>
      <c r="J11" s="189" t="s">
        <v>79</v>
      </c>
      <c r="K11" s="244" t="s">
        <v>80</v>
      </c>
    </row>
    <row r="12" customHeight="1" spans="1:11">
      <c r="A12" s="181" t="s">
        <v>118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48"/>
    </row>
    <row r="13" customHeight="1" spans="1:11">
      <c r="A13" s="193" t="s">
        <v>141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</row>
    <row r="14" customHeight="1" spans="1:11">
      <c r="A14" s="194"/>
      <c r="B14" s="195"/>
      <c r="C14" s="195"/>
      <c r="D14" s="195"/>
      <c r="E14" s="195"/>
      <c r="F14" s="195"/>
      <c r="G14" s="195"/>
      <c r="H14" s="195"/>
      <c r="I14" s="249"/>
      <c r="J14" s="249"/>
      <c r="K14" s="250"/>
    </row>
    <row r="15" customHeight="1" spans="1:11">
      <c r="A15" s="196"/>
      <c r="B15" s="197"/>
      <c r="C15" s="197"/>
      <c r="D15" s="198"/>
      <c r="E15" s="237"/>
      <c r="F15" s="197"/>
      <c r="G15" s="197"/>
      <c r="H15" s="198"/>
      <c r="I15" s="251"/>
      <c r="J15" s="252"/>
      <c r="K15" s="253"/>
    </row>
    <row r="16" customHeight="1" spans="1:11">
      <c r="A16" s="199"/>
      <c r="B16" s="200"/>
      <c r="C16" s="200"/>
      <c r="D16" s="200"/>
      <c r="E16" s="200"/>
      <c r="F16" s="200"/>
      <c r="G16" s="200"/>
      <c r="H16" s="200"/>
      <c r="I16" s="200"/>
      <c r="J16" s="200"/>
      <c r="K16" s="246"/>
    </row>
    <row r="17" customHeight="1" spans="1:11">
      <c r="A17" s="193" t="s">
        <v>142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</row>
    <row r="18" customHeight="1" spans="1:11">
      <c r="A18" s="194"/>
      <c r="B18" s="195"/>
      <c r="C18" s="195"/>
      <c r="D18" s="195"/>
      <c r="E18" s="195"/>
      <c r="F18" s="195"/>
      <c r="G18" s="195"/>
      <c r="H18" s="195"/>
      <c r="I18" s="249"/>
      <c r="J18" s="249"/>
      <c r="K18" s="250"/>
    </row>
    <row r="19" customHeight="1" spans="1:11">
      <c r="A19" s="196"/>
      <c r="B19" s="197"/>
      <c r="C19" s="197"/>
      <c r="D19" s="198"/>
      <c r="E19" s="237"/>
      <c r="F19" s="197"/>
      <c r="G19" s="197"/>
      <c r="H19" s="198"/>
      <c r="I19" s="251"/>
      <c r="J19" s="252"/>
      <c r="K19" s="253"/>
    </row>
    <row r="20" customHeight="1" spans="1:11">
      <c r="A20" s="199"/>
      <c r="B20" s="200"/>
      <c r="C20" s="200"/>
      <c r="D20" s="200"/>
      <c r="E20" s="200"/>
      <c r="F20" s="200"/>
      <c r="G20" s="200"/>
      <c r="H20" s="200"/>
      <c r="I20" s="200"/>
      <c r="J20" s="200"/>
      <c r="K20" s="246"/>
    </row>
    <row r="21" customHeight="1" spans="1:11">
      <c r="A21" s="201" t="s">
        <v>115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</row>
    <row r="22" customHeight="1" spans="1:11">
      <c r="A22" s="77" t="s">
        <v>116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53"/>
    </row>
    <row r="23" customHeight="1" spans="1:11">
      <c r="A23" s="83" t="s">
        <v>117</v>
      </c>
      <c r="B23" s="85"/>
      <c r="C23" s="190" t="s">
        <v>63</v>
      </c>
      <c r="D23" s="190" t="s">
        <v>64</v>
      </c>
      <c r="E23" s="123"/>
      <c r="F23" s="123"/>
      <c r="G23" s="123"/>
      <c r="H23" s="123"/>
      <c r="I23" s="123"/>
      <c r="J23" s="123"/>
      <c r="K23" s="147"/>
    </row>
    <row r="24" customHeight="1" spans="1:11">
      <c r="A24" s="202" t="s">
        <v>143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54"/>
    </row>
    <row r="25" customHeight="1" spans="1:11">
      <c r="A25" s="204"/>
      <c r="B25" s="205"/>
      <c r="C25" s="205"/>
      <c r="D25" s="205"/>
      <c r="E25" s="205"/>
      <c r="F25" s="205"/>
      <c r="G25" s="205"/>
      <c r="H25" s="205"/>
      <c r="I25" s="205"/>
      <c r="J25" s="205"/>
      <c r="K25" s="255"/>
    </row>
    <row r="26" customHeight="1" spans="1:11">
      <c r="A26" s="184" t="s">
        <v>121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customHeight="1" spans="1:11">
      <c r="A27" s="169" t="s">
        <v>122</v>
      </c>
      <c r="B27" s="187" t="s">
        <v>89</v>
      </c>
      <c r="C27" s="187" t="s">
        <v>90</v>
      </c>
      <c r="D27" s="187" t="s">
        <v>82</v>
      </c>
      <c r="E27" s="170" t="s">
        <v>123</v>
      </c>
      <c r="F27" s="187" t="s">
        <v>89</v>
      </c>
      <c r="G27" s="187" t="s">
        <v>90</v>
      </c>
      <c r="H27" s="187" t="s">
        <v>82</v>
      </c>
      <c r="I27" s="170" t="s">
        <v>124</v>
      </c>
      <c r="J27" s="187" t="s">
        <v>89</v>
      </c>
      <c r="K27" s="247" t="s">
        <v>90</v>
      </c>
    </row>
    <row r="28" customHeight="1" spans="1:11">
      <c r="A28" s="206" t="s">
        <v>81</v>
      </c>
      <c r="B28" s="190" t="s">
        <v>89</v>
      </c>
      <c r="C28" s="190" t="s">
        <v>90</v>
      </c>
      <c r="D28" s="190" t="s">
        <v>82</v>
      </c>
      <c r="E28" s="238" t="s">
        <v>88</v>
      </c>
      <c r="F28" s="190" t="s">
        <v>89</v>
      </c>
      <c r="G28" s="190" t="s">
        <v>90</v>
      </c>
      <c r="H28" s="190" t="s">
        <v>82</v>
      </c>
      <c r="I28" s="238" t="s">
        <v>99</v>
      </c>
      <c r="J28" s="190" t="s">
        <v>89</v>
      </c>
      <c r="K28" s="244" t="s">
        <v>90</v>
      </c>
    </row>
    <row r="29" customHeight="1" spans="1:11">
      <c r="A29" s="173" t="s">
        <v>92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56"/>
    </row>
    <row r="30" customHeight="1" spans="1:1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57"/>
    </row>
    <row r="31" customHeight="1" spans="1:11">
      <c r="A31" s="210" t="s">
        <v>144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</row>
    <row r="32" ht="17.25" customHeight="1" spans="1:11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58"/>
    </row>
    <row r="33" ht="17.25" customHeight="1" spans="1:11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59"/>
    </row>
    <row r="34" ht="17.25" customHeight="1" spans="1:1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59"/>
    </row>
    <row r="35" ht="17.25" customHeight="1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59"/>
    </row>
    <row r="36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59"/>
    </row>
    <row r="37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59"/>
    </row>
    <row r="38" ht="17.25" customHeight="1" spans="1:1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59"/>
    </row>
    <row r="39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59"/>
    </row>
    <row r="40" ht="17.25" customHeight="1" spans="1:1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59"/>
    </row>
    <row r="41" ht="17.25" customHeight="1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59"/>
    </row>
    <row r="42" ht="17.25" customHeight="1" spans="1:1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59"/>
    </row>
    <row r="43" ht="17.25" customHeight="1" spans="1:11">
      <c r="A43" s="208" t="s">
        <v>120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57"/>
    </row>
    <row r="44" customHeight="1" spans="1:11">
      <c r="A44" s="210" t="s">
        <v>145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</row>
    <row r="45" ht="18" customHeight="1" spans="1:11">
      <c r="A45" s="215" t="s">
        <v>118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60"/>
    </row>
    <row r="46" ht="18" customHeight="1" spans="1:11">
      <c r="A46" s="215"/>
      <c r="B46" s="216"/>
      <c r="C46" s="216"/>
      <c r="D46" s="216"/>
      <c r="E46" s="216"/>
      <c r="F46" s="216"/>
      <c r="G46" s="216"/>
      <c r="H46" s="216"/>
      <c r="I46" s="216"/>
      <c r="J46" s="216"/>
      <c r="K46" s="260"/>
    </row>
    <row r="47" ht="18" customHeight="1" spans="1:11">
      <c r="A47" s="204"/>
      <c r="B47" s="205"/>
      <c r="C47" s="205"/>
      <c r="D47" s="205"/>
      <c r="E47" s="205"/>
      <c r="F47" s="205"/>
      <c r="G47" s="205"/>
      <c r="H47" s="205"/>
      <c r="I47" s="205"/>
      <c r="J47" s="205"/>
      <c r="K47" s="255"/>
    </row>
    <row r="48" ht="21" customHeight="1" spans="1:11">
      <c r="A48" s="217" t="s">
        <v>126</v>
      </c>
      <c r="B48" s="218" t="s">
        <v>127</v>
      </c>
      <c r="C48" s="218"/>
      <c r="D48" s="219" t="s">
        <v>128</v>
      </c>
      <c r="E48" s="239"/>
      <c r="F48" s="219" t="s">
        <v>129</v>
      </c>
      <c r="G48" s="240"/>
      <c r="H48" s="241" t="s">
        <v>130</v>
      </c>
      <c r="I48" s="241"/>
      <c r="J48" s="218"/>
      <c r="K48" s="261"/>
    </row>
    <row r="49" customHeight="1" spans="1:11">
      <c r="A49" s="220" t="s">
        <v>131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62"/>
    </row>
    <row r="50" customHeight="1" spans="1:11">
      <c r="A50" s="222"/>
      <c r="B50" s="223"/>
      <c r="C50" s="223"/>
      <c r="D50" s="223"/>
      <c r="E50" s="223"/>
      <c r="F50" s="223"/>
      <c r="G50" s="223"/>
      <c r="H50" s="223"/>
      <c r="I50" s="223"/>
      <c r="J50" s="223"/>
      <c r="K50" s="263"/>
    </row>
    <row r="51" customHeight="1" spans="1:11">
      <c r="A51" s="224"/>
      <c r="B51" s="225"/>
      <c r="C51" s="225"/>
      <c r="D51" s="225"/>
      <c r="E51" s="225"/>
      <c r="F51" s="225"/>
      <c r="G51" s="225"/>
      <c r="H51" s="225"/>
      <c r="I51" s="225"/>
      <c r="J51" s="225"/>
      <c r="K51" s="264"/>
    </row>
    <row r="52" ht="21" customHeight="1" spans="1:11">
      <c r="A52" s="217" t="s">
        <v>126</v>
      </c>
      <c r="B52" s="218" t="s">
        <v>127</v>
      </c>
      <c r="C52" s="218"/>
      <c r="D52" s="219" t="s">
        <v>128</v>
      </c>
      <c r="E52" s="219"/>
      <c r="F52" s="219" t="s">
        <v>129</v>
      </c>
      <c r="G52" s="219"/>
      <c r="H52" s="241" t="s">
        <v>130</v>
      </c>
      <c r="I52" s="241"/>
      <c r="J52" s="265"/>
      <c r="K52" s="26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21" workbookViewId="0">
      <selection activeCell="L25" sqref="L25"/>
    </sheetView>
  </sheetViews>
  <sheetFormatPr defaultColWidth="10.1696428571429" defaultRowHeight="17.6"/>
  <cols>
    <col min="1" max="1" width="9.66964285714286" style="75" customWidth="1"/>
    <col min="2" max="2" width="11.1696428571429" style="75" customWidth="1"/>
    <col min="3" max="3" width="9.16964285714286" style="75" customWidth="1"/>
    <col min="4" max="4" width="9.5" style="75" customWidth="1"/>
    <col min="5" max="5" width="9.16964285714286" style="75" customWidth="1"/>
    <col min="6" max="6" width="10.3303571428571" style="75" customWidth="1"/>
    <col min="7" max="7" width="9.5" style="75" customWidth="1"/>
    <col min="8" max="8" width="9.16964285714286" style="75" customWidth="1"/>
    <col min="9" max="9" width="8.16964285714286" style="75" customWidth="1"/>
    <col min="10" max="10" width="10.5" style="75" customWidth="1"/>
    <col min="11" max="11" width="12.1696428571429" style="75" customWidth="1"/>
    <col min="12" max="16384" width="10.1696428571429" style="75"/>
  </cols>
  <sheetData>
    <row r="1" ht="29.55" spans="1:11">
      <c r="A1" s="76" t="s">
        <v>146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8.35" spans="1:11">
      <c r="A2" s="77" t="s">
        <v>54</v>
      </c>
      <c r="B2" s="78" t="s">
        <v>147</v>
      </c>
      <c r="C2" s="78"/>
      <c r="D2" s="79" t="s">
        <v>60</v>
      </c>
      <c r="E2" s="55" t="s">
        <v>148</v>
      </c>
      <c r="F2" s="55"/>
      <c r="G2" s="125" t="s">
        <v>149</v>
      </c>
      <c r="H2" s="126"/>
      <c r="I2" s="105" t="s">
        <v>56</v>
      </c>
      <c r="J2" s="145" t="s">
        <v>150</v>
      </c>
      <c r="K2" s="146"/>
    </row>
    <row r="3" spans="1:11">
      <c r="A3" s="80" t="s">
        <v>71</v>
      </c>
      <c r="B3" s="81">
        <v>740</v>
      </c>
      <c r="C3" s="81"/>
      <c r="D3" s="82" t="s">
        <v>151</v>
      </c>
      <c r="E3" s="127">
        <v>44931</v>
      </c>
      <c r="F3" s="128"/>
      <c r="G3" s="128"/>
      <c r="H3" s="123" t="s">
        <v>152</v>
      </c>
      <c r="I3" s="123"/>
      <c r="J3" s="123"/>
      <c r="K3" s="147"/>
    </row>
    <row r="4" spans="1:11">
      <c r="A4" s="83" t="s">
        <v>68</v>
      </c>
      <c r="B4" s="84">
        <v>4</v>
      </c>
      <c r="C4" s="84">
        <v>6</v>
      </c>
      <c r="D4" s="85" t="s">
        <v>153</v>
      </c>
      <c r="E4" s="128" t="s">
        <v>154</v>
      </c>
      <c r="F4" s="128"/>
      <c r="G4" s="128"/>
      <c r="H4" s="95" t="s">
        <v>155</v>
      </c>
      <c r="I4" s="95"/>
      <c r="J4" s="96" t="s">
        <v>63</v>
      </c>
      <c r="K4" s="148" t="s">
        <v>64</v>
      </c>
    </row>
    <row r="5" spans="1:11">
      <c r="A5" s="83" t="s">
        <v>156</v>
      </c>
      <c r="B5" s="81">
        <v>1</v>
      </c>
      <c r="C5" s="81"/>
      <c r="D5" s="82"/>
      <c r="E5" s="82"/>
      <c r="F5" s="82"/>
      <c r="G5" s="82"/>
      <c r="H5" s="95" t="s">
        <v>157</v>
      </c>
      <c r="I5" s="95"/>
      <c r="J5" s="96" t="s">
        <v>63</v>
      </c>
      <c r="K5" s="148" t="s">
        <v>64</v>
      </c>
    </row>
    <row r="6" ht="40" customHeight="1" spans="1:11">
      <c r="A6" s="86" t="s">
        <v>158</v>
      </c>
      <c r="B6" s="87">
        <v>80</v>
      </c>
      <c r="C6" s="88"/>
      <c r="D6" s="89" t="s">
        <v>159</v>
      </c>
      <c r="E6" s="129">
        <v>749</v>
      </c>
      <c r="F6" s="130"/>
      <c r="G6" s="131"/>
      <c r="H6" s="132" t="s">
        <v>160</v>
      </c>
      <c r="I6" s="132"/>
      <c r="J6" s="102" t="s">
        <v>63</v>
      </c>
      <c r="K6" s="149" t="s">
        <v>64</v>
      </c>
    </row>
    <row r="7" ht="18.35" spans="1:11">
      <c r="A7" s="90"/>
      <c r="B7" s="91"/>
      <c r="C7" s="91"/>
      <c r="D7" s="90"/>
      <c r="E7" s="91"/>
      <c r="F7" s="133"/>
      <c r="G7" s="90"/>
      <c r="H7" s="133"/>
      <c r="I7" s="91"/>
      <c r="J7" s="91"/>
      <c r="K7" s="91"/>
    </row>
    <row r="8" s="72" customFormat="1" spans="1:11">
      <c r="A8" s="92" t="s">
        <v>161</v>
      </c>
      <c r="B8" s="93" t="s">
        <v>162</v>
      </c>
      <c r="C8" s="93" t="s">
        <v>163</v>
      </c>
      <c r="D8" s="93" t="s">
        <v>164</v>
      </c>
      <c r="E8" s="93" t="s">
        <v>165</v>
      </c>
      <c r="F8" s="93" t="s">
        <v>166</v>
      </c>
      <c r="G8" s="134"/>
      <c r="H8" s="135"/>
      <c r="I8" s="135"/>
      <c r="J8" s="135"/>
      <c r="K8" s="150"/>
    </row>
    <row r="9" s="72" customFormat="1" spans="1:11">
      <c r="A9" s="94" t="s">
        <v>167</v>
      </c>
      <c r="B9" s="95"/>
      <c r="C9" s="96" t="s">
        <v>63</v>
      </c>
      <c r="D9" s="96" t="s">
        <v>64</v>
      </c>
      <c r="E9" s="136" t="s">
        <v>168</v>
      </c>
      <c r="F9" s="100" t="s">
        <v>169</v>
      </c>
      <c r="G9" s="137"/>
      <c r="H9" s="138"/>
      <c r="I9" s="138"/>
      <c r="J9" s="138"/>
      <c r="K9" s="151"/>
    </row>
    <row r="10" s="72" customFormat="1" spans="1:11">
      <c r="A10" s="94" t="s">
        <v>170</v>
      </c>
      <c r="B10" s="95"/>
      <c r="C10" s="96" t="s">
        <v>63</v>
      </c>
      <c r="D10" s="96" t="s">
        <v>64</v>
      </c>
      <c r="E10" s="136" t="s">
        <v>171</v>
      </c>
      <c r="F10" s="100" t="s">
        <v>172</v>
      </c>
      <c r="G10" s="137" t="s">
        <v>173</v>
      </c>
      <c r="H10" s="138"/>
      <c r="I10" s="138"/>
      <c r="J10" s="138"/>
      <c r="K10" s="151"/>
    </row>
    <row r="11" s="72" customFormat="1" spans="1:11">
      <c r="A11" s="97" t="s">
        <v>140</v>
      </c>
      <c r="B11" s="98"/>
      <c r="C11" s="98"/>
      <c r="D11" s="98"/>
      <c r="E11" s="98"/>
      <c r="F11" s="98"/>
      <c r="G11" s="98"/>
      <c r="H11" s="98"/>
      <c r="I11" s="98"/>
      <c r="J11" s="98"/>
      <c r="K11" s="152"/>
    </row>
    <row r="12" s="72" customFormat="1" spans="1:11">
      <c r="A12" s="99" t="s">
        <v>83</v>
      </c>
      <c r="B12" s="96" t="s">
        <v>79</v>
      </c>
      <c r="C12" s="96" t="s">
        <v>80</v>
      </c>
      <c r="D12" s="100"/>
      <c r="E12" s="136" t="s">
        <v>81</v>
      </c>
      <c r="F12" s="96" t="s">
        <v>79</v>
      </c>
      <c r="G12" s="96" t="s">
        <v>80</v>
      </c>
      <c r="H12" s="96"/>
      <c r="I12" s="136" t="s">
        <v>174</v>
      </c>
      <c r="J12" s="96" t="s">
        <v>79</v>
      </c>
      <c r="K12" s="148" t="s">
        <v>80</v>
      </c>
    </row>
    <row r="13" s="72" customFormat="1" spans="1:11">
      <c r="A13" s="99" t="s">
        <v>86</v>
      </c>
      <c r="B13" s="96" t="s">
        <v>79</v>
      </c>
      <c r="C13" s="96" t="s">
        <v>80</v>
      </c>
      <c r="D13" s="100"/>
      <c r="E13" s="136" t="s">
        <v>91</v>
      </c>
      <c r="F13" s="96" t="s">
        <v>79</v>
      </c>
      <c r="G13" s="96" t="s">
        <v>80</v>
      </c>
      <c r="H13" s="96"/>
      <c r="I13" s="136" t="s">
        <v>175</v>
      </c>
      <c r="J13" s="96" t="s">
        <v>79</v>
      </c>
      <c r="K13" s="148" t="s">
        <v>80</v>
      </c>
    </row>
    <row r="14" s="72" customFormat="1" ht="18.35" spans="1:11">
      <c r="A14" s="101" t="s">
        <v>176</v>
      </c>
      <c r="B14" s="102" t="s">
        <v>79</v>
      </c>
      <c r="C14" s="102" t="s">
        <v>80</v>
      </c>
      <c r="D14" s="103"/>
      <c r="E14" s="139" t="s">
        <v>177</v>
      </c>
      <c r="F14" s="102" t="s">
        <v>79</v>
      </c>
      <c r="G14" s="102" t="s">
        <v>80</v>
      </c>
      <c r="H14" s="102"/>
      <c r="I14" s="139" t="s">
        <v>178</v>
      </c>
      <c r="J14" s="102" t="s">
        <v>79</v>
      </c>
      <c r="K14" s="149" t="s">
        <v>80</v>
      </c>
    </row>
    <row r="15" ht="18.35" spans="1:11">
      <c r="A15" s="90"/>
      <c r="B15" s="104"/>
      <c r="C15" s="104"/>
      <c r="D15" s="91"/>
      <c r="E15" s="90"/>
      <c r="F15" s="104"/>
      <c r="G15" s="104"/>
      <c r="H15" s="104"/>
      <c r="I15" s="90"/>
      <c r="J15" s="104"/>
      <c r="K15" s="104"/>
    </row>
    <row r="16" s="73" customFormat="1" spans="1:11">
      <c r="A16" s="77" t="s">
        <v>179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53"/>
    </row>
    <row r="17" spans="1:11">
      <c r="A17" s="83" t="s">
        <v>180</v>
      </c>
      <c r="B17" s="85"/>
      <c r="C17" s="85"/>
      <c r="D17" s="85"/>
      <c r="E17" s="85"/>
      <c r="F17" s="85"/>
      <c r="G17" s="85"/>
      <c r="H17" s="85"/>
      <c r="I17" s="85"/>
      <c r="J17" s="85"/>
      <c r="K17" s="154"/>
    </row>
    <row r="18" spans="1:11">
      <c r="A18" s="83" t="s">
        <v>181</v>
      </c>
      <c r="B18" s="85"/>
      <c r="C18" s="85"/>
      <c r="D18" s="85"/>
      <c r="E18" s="85"/>
      <c r="F18" s="85"/>
      <c r="G18" s="85"/>
      <c r="H18" s="85"/>
      <c r="I18" s="85"/>
      <c r="J18" s="85"/>
      <c r="K18" s="154"/>
    </row>
    <row r="19" spans="1:11">
      <c r="A19" s="106" t="s">
        <v>182</v>
      </c>
      <c r="B19" s="96"/>
      <c r="C19" s="96"/>
      <c r="D19" s="96"/>
      <c r="E19" s="96"/>
      <c r="F19" s="96"/>
      <c r="G19" s="96"/>
      <c r="H19" s="96"/>
      <c r="I19" s="96"/>
      <c r="J19" s="96"/>
      <c r="K19" s="148"/>
    </row>
    <row r="20" spans="1:11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55"/>
    </row>
    <row r="21" spans="1:1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55"/>
    </row>
    <row r="22" spans="1:11">
      <c r="A22" s="106"/>
      <c r="B22" s="96"/>
      <c r="C22" s="96"/>
      <c r="D22" s="96"/>
      <c r="E22" s="96"/>
      <c r="F22" s="96"/>
      <c r="G22" s="96"/>
      <c r="H22" s="96"/>
      <c r="I22" s="96"/>
      <c r="J22" s="96"/>
      <c r="K22" s="148"/>
    </row>
    <row r="23" spans="1:1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56"/>
    </row>
    <row r="24" spans="1:11">
      <c r="A24" s="83" t="s">
        <v>117</v>
      </c>
      <c r="B24" s="85"/>
      <c r="C24" s="111" t="s">
        <v>63</v>
      </c>
      <c r="D24" s="111" t="s">
        <v>64</v>
      </c>
      <c r="E24" s="123"/>
      <c r="F24" s="123"/>
      <c r="G24" s="123"/>
      <c r="H24" s="123"/>
      <c r="I24" s="123"/>
      <c r="J24" s="123"/>
      <c r="K24" s="147"/>
    </row>
    <row r="25" ht="18.35" spans="1:11">
      <c r="A25" s="112" t="s">
        <v>183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57"/>
    </row>
    <row r="26" ht="18.35" spans="1:1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1">
      <c r="A27" s="115" t="s">
        <v>184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8"/>
    </row>
    <row r="28" spans="1:11">
      <c r="A28" s="117" t="s">
        <v>185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59"/>
    </row>
    <row r="29" spans="1:11">
      <c r="A29" s="117" t="s">
        <v>186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59"/>
    </row>
    <row r="30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59"/>
    </row>
    <row r="31" spans="1:11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59"/>
    </row>
    <row r="32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60"/>
    </row>
    <row r="33" ht="23" customHeigh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60"/>
    </row>
    <row r="34" ht="18.75" customHeight="1" spans="1:11">
      <c r="A34" s="121" t="s">
        <v>187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61"/>
    </row>
    <row r="35" s="74" customFormat="1" ht="18.75" customHeight="1" spans="1:11">
      <c r="A35" s="83" t="s">
        <v>188</v>
      </c>
      <c r="B35" s="85"/>
      <c r="C35" s="85"/>
      <c r="D35" s="123" t="s">
        <v>189</v>
      </c>
      <c r="E35" s="123"/>
      <c r="F35" s="140" t="s">
        <v>190</v>
      </c>
      <c r="G35" s="141"/>
      <c r="H35" s="85" t="s">
        <v>191</v>
      </c>
      <c r="I35" s="85"/>
      <c r="J35" s="85" t="s">
        <v>192</v>
      </c>
      <c r="K35" s="154"/>
    </row>
    <row r="36" ht="18.75" customHeight="1" spans="1:13">
      <c r="A36" s="83" t="s">
        <v>118</v>
      </c>
      <c r="B36" s="85"/>
      <c r="C36" s="85"/>
      <c r="D36" s="85"/>
      <c r="E36" s="85"/>
      <c r="F36" s="85"/>
      <c r="G36" s="85"/>
      <c r="H36" s="85"/>
      <c r="I36" s="85"/>
      <c r="J36" s="85"/>
      <c r="K36" s="154"/>
      <c r="M36" s="74"/>
    </row>
    <row r="37" ht="31" customHeight="1" spans="1:11">
      <c r="A37" s="94" t="s">
        <v>193</v>
      </c>
      <c r="B37" s="95"/>
      <c r="C37" s="95"/>
      <c r="D37" s="95"/>
      <c r="E37" s="95"/>
      <c r="F37" s="95"/>
      <c r="G37" s="95"/>
      <c r="H37" s="95"/>
      <c r="I37" s="95"/>
      <c r="J37" s="95"/>
      <c r="K37" s="162"/>
    </row>
    <row r="38" ht="18.75" customHeight="1" spans="1:11">
      <c r="A38" s="83"/>
      <c r="B38" s="85"/>
      <c r="C38" s="85"/>
      <c r="D38" s="85"/>
      <c r="E38" s="85"/>
      <c r="F38" s="85"/>
      <c r="G38" s="85"/>
      <c r="H38" s="85"/>
      <c r="I38" s="85"/>
      <c r="J38" s="85"/>
      <c r="K38" s="154"/>
    </row>
    <row r="39" ht="32" customHeight="1" spans="1:11">
      <c r="A39" s="86" t="s">
        <v>126</v>
      </c>
      <c r="B39" s="124" t="s">
        <v>194</v>
      </c>
      <c r="C39" s="124"/>
      <c r="D39" s="89" t="s">
        <v>195</v>
      </c>
      <c r="E39" s="142" t="s">
        <v>196</v>
      </c>
      <c r="F39" s="89" t="s">
        <v>129</v>
      </c>
      <c r="G39" s="143">
        <v>44934</v>
      </c>
      <c r="H39" s="144" t="s">
        <v>130</v>
      </c>
      <c r="I39" s="144"/>
      <c r="J39" s="124" t="s">
        <v>197</v>
      </c>
      <c r="K39" s="163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opLeftCell="A11" workbookViewId="0">
      <selection activeCell="R8" sqref="R8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8"/>
      <c r="J2" s="69" t="s">
        <v>149</v>
      </c>
      <c r="K2" s="69"/>
      <c r="L2" s="69"/>
      <c r="M2" s="69"/>
      <c r="N2" s="69"/>
      <c r="O2" s="69"/>
      <c r="P2" s="52"/>
      <c r="Q2" s="52"/>
      <c r="R2" s="52"/>
      <c r="S2" s="52"/>
      <c r="T2" s="52"/>
    </row>
    <row r="3" s="51" customFormat="1" customHeight="1" spans="1:20">
      <c r="A3" s="57"/>
      <c r="B3" s="58" t="s">
        <v>199</v>
      </c>
      <c r="C3" s="58"/>
      <c r="D3" s="58"/>
      <c r="E3" s="58"/>
      <c r="F3" s="58"/>
      <c r="G3" s="58"/>
      <c r="H3" s="58"/>
      <c r="I3" s="58"/>
      <c r="J3" s="58" t="s">
        <v>200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70"/>
      <c r="J4" s="59" t="s">
        <v>106</v>
      </c>
      <c r="K4" s="59" t="s">
        <v>107</v>
      </c>
      <c r="L4" s="59" t="s">
        <v>108</v>
      </c>
      <c r="M4" s="59" t="s">
        <v>109</v>
      </c>
      <c r="N4" s="59" t="s">
        <v>110</v>
      </c>
      <c r="O4" s="59" t="s">
        <v>111</v>
      </c>
      <c r="P4" s="59" t="s">
        <v>112</v>
      </c>
      <c r="Q4" s="52"/>
      <c r="R4" s="52"/>
      <c r="S4" s="52"/>
      <c r="T4" s="52"/>
    </row>
    <row r="5" s="51" customFormat="1" customHeight="1" spans="1:20">
      <c r="A5" s="57"/>
      <c r="B5" s="59" t="s">
        <v>201</v>
      </c>
      <c r="C5" s="59" t="s">
        <v>202</v>
      </c>
      <c r="D5" s="59" t="s">
        <v>203</v>
      </c>
      <c r="E5" s="59" t="s">
        <v>204</v>
      </c>
      <c r="F5" s="59" t="s">
        <v>205</v>
      </c>
      <c r="G5" s="59" t="s">
        <v>206</v>
      </c>
      <c r="H5" s="59" t="s">
        <v>207</v>
      </c>
      <c r="I5" s="70"/>
      <c r="J5" s="59" t="s">
        <v>201</v>
      </c>
      <c r="K5" s="59" t="s">
        <v>202</v>
      </c>
      <c r="L5" s="59" t="s">
        <v>203</v>
      </c>
      <c r="M5" s="59" t="s">
        <v>204</v>
      </c>
      <c r="N5" s="59" t="s">
        <v>205</v>
      </c>
      <c r="O5" s="59" t="s">
        <v>206</v>
      </c>
      <c r="P5" s="59" t="s">
        <v>207</v>
      </c>
      <c r="Q5" s="52"/>
      <c r="R5" s="52"/>
      <c r="S5" s="52"/>
      <c r="T5" s="52"/>
    </row>
    <row r="6" s="51" customFormat="1" customHeight="1" spans="1:20">
      <c r="A6" s="60" t="s">
        <v>208</v>
      </c>
      <c r="B6" s="61">
        <f>C6-1</f>
        <v>68</v>
      </c>
      <c r="C6" s="61">
        <f>D6-2</f>
        <v>69</v>
      </c>
      <c r="D6" s="62">
        <v>71</v>
      </c>
      <c r="E6" s="61">
        <f>D6+2</f>
        <v>73</v>
      </c>
      <c r="F6" s="61">
        <f>E6+2</f>
        <v>75</v>
      </c>
      <c r="G6" s="61">
        <f>F6+1</f>
        <v>76</v>
      </c>
      <c r="H6" s="61">
        <f>G6+1</f>
        <v>77</v>
      </c>
      <c r="I6" s="70"/>
      <c r="J6" s="71" t="s">
        <v>209</v>
      </c>
      <c r="K6" s="71" t="s">
        <v>210</v>
      </c>
      <c r="L6" s="71" t="s">
        <v>211</v>
      </c>
      <c r="M6" s="71" t="s">
        <v>212</v>
      </c>
      <c r="N6" s="71" t="s">
        <v>211</v>
      </c>
      <c r="O6" s="71" t="s">
        <v>211</v>
      </c>
      <c r="P6" s="58" t="s">
        <v>213</v>
      </c>
      <c r="Q6" s="52"/>
      <c r="R6" s="52"/>
      <c r="S6" s="52"/>
      <c r="T6" s="52"/>
    </row>
    <row r="7" s="51" customFormat="1" customHeight="1" spans="1:20">
      <c r="A7" s="60" t="s">
        <v>214</v>
      </c>
      <c r="B7" s="61">
        <f t="shared" ref="B7:B9" si="0">C7-4</f>
        <v>108</v>
      </c>
      <c r="C7" s="61">
        <f t="shared" ref="C7:C9" si="1">D7-4</f>
        <v>112</v>
      </c>
      <c r="D7" s="62">
        <v>116</v>
      </c>
      <c r="E7" s="61">
        <f t="shared" ref="E7:E9" si="2">D7+4</f>
        <v>120</v>
      </c>
      <c r="F7" s="61">
        <f>E7+4</f>
        <v>124</v>
      </c>
      <c r="G7" s="61">
        <f t="shared" ref="G7:G9" si="3">F7+6</f>
        <v>130</v>
      </c>
      <c r="H7" s="61">
        <f>G7+6</f>
        <v>136</v>
      </c>
      <c r="I7" s="70"/>
      <c r="J7" s="71" t="s">
        <v>210</v>
      </c>
      <c r="K7" s="71" t="s">
        <v>215</v>
      </c>
      <c r="L7" s="71" t="s">
        <v>210</v>
      </c>
      <c r="M7" s="71" t="s">
        <v>216</v>
      </c>
      <c r="N7" s="71" t="s">
        <v>210</v>
      </c>
      <c r="O7" s="71" t="s">
        <v>210</v>
      </c>
      <c r="P7" s="71" t="s">
        <v>210</v>
      </c>
      <c r="Q7" s="52"/>
      <c r="R7" s="52"/>
      <c r="S7" s="52"/>
      <c r="T7" s="52"/>
    </row>
    <row r="8" s="51" customFormat="1" customHeight="1" spans="1:20">
      <c r="A8" s="60" t="s">
        <v>217</v>
      </c>
      <c r="B8" s="61">
        <f t="shared" si="0"/>
        <v>104</v>
      </c>
      <c r="C8" s="61">
        <f t="shared" si="1"/>
        <v>108</v>
      </c>
      <c r="D8" s="62">
        <v>112</v>
      </c>
      <c r="E8" s="61">
        <f t="shared" si="2"/>
        <v>116</v>
      </c>
      <c r="F8" s="66">
        <f>E8+5</f>
        <v>121</v>
      </c>
      <c r="G8" s="61">
        <f t="shared" si="3"/>
        <v>127</v>
      </c>
      <c r="H8" s="61">
        <f>G8+7</f>
        <v>134</v>
      </c>
      <c r="I8" s="70"/>
      <c r="J8" s="71" t="s">
        <v>218</v>
      </c>
      <c r="K8" s="71" t="s">
        <v>215</v>
      </c>
      <c r="L8" s="71" t="s">
        <v>219</v>
      </c>
      <c r="M8" s="71" t="s">
        <v>218</v>
      </c>
      <c r="N8" s="71" t="s">
        <v>220</v>
      </c>
      <c r="O8" s="71" t="s">
        <v>220</v>
      </c>
      <c r="P8" s="71" t="s">
        <v>221</v>
      </c>
      <c r="Q8" s="52"/>
      <c r="R8" s="52"/>
      <c r="S8" s="52"/>
      <c r="T8" s="52"/>
    </row>
    <row r="9" s="51" customFormat="1" customHeight="1" spans="1:20">
      <c r="A9" s="60" t="s">
        <v>222</v>
      </c>
      <c r="B9" s="61">
        <f t="shared" si="0"/>
        <v>106</v>
      </c>
      <c r="C9" s="61">
        <f t="shared" si="1"/>
        <v>110</v>
      </c>
      <c r="D9" s="62">
        <v>114</v>
      </c>
      <c r="E9" s="61">
        <f t="shared" si="2"/>
        <v>118</v>
      </c>
      <c r="F9" s="61">
        <f>E9+5</f>
        <v>123</v>
      </c>
      <c r="G9" s="61">
        <f t="shared" si="3"/>
        <v>129</v>
      </c>
      <c r="H9" s="61">
        <f>G9+7</f>
        <v>136</v>
      </c>
      <c r="I9" s="70"/>
      <c r="J9" s="71" t="s">
        <v>223</v>
      </c>
      <c r="K9" s="71" t="s">
        <v>218</v>
      </c>
      <c r="L9" s="71" t="s">
        <v>224</v>
      </c>
      <c r="M9" s="71" t="s">
        <v>225</v>
      </c>
      <c r="N9" s="71" t="s">
        <v>224</v>
      </c>
      <c r="O9" s="71" t="s">
        <v>226</v>
      </c>
      <c r="P9" s="71" t="s">
        <v>227</v>
      </c>
      <c r="Q9" s="52"/>
      <c r="R9" s="52"/>
      <c r="S9" s="52"/>
      <c r="T9" s="52"/>
    </row>
    <row r="10" s="51" customFormat="1" customHeight="1" spans="1:20">
      <c r="A10" s="60" t="s">
        <v>228</v>
      </c>
      <c r="B10" s="61">
        <f>C10-1.2</f>
        <v>45.6</v>
      </c>
      <c r="C10" s="61">
        <f>D10-1.2</f>
        <v>46.8</v>
      </c>
      <c r="D10" s="62">
        <v>48</v>
      </c>
      <c r="E10" s="61">
        <f>D10+1.2</f>
        <v>49.2</v>
      </c>
      <c r="F10" s="61">
        <f>E10+1.2</f>
        <v>50.4</v>
      </c>
      <c r="G10" s="61">
        <f>F10+1.4</f>
        <v>51.8</v>
      </c>
      <c r="H10" s="61">
        <f>G10+1.4</f>
        <v>53.2</v>
      </c>
      <c r="I10" s="70"/>
      <c r="J10" s="71" t="s">
        <v>229</v>
      </c>
      <c r="K10" s="71" t="s">
        <v>230</v>
      </c>
      <c r="L10" s="71" t="s">
        <v>231</v>
      </c>
      <c r="M10" s="71" t="s">
        <v>232</v>
      </c>
      <c r="N10" s="71" t="s">
        <v>233</v>
      </c>
      <c r="O10" s="71" t="s">
        <v>233</v>
      </c>
      <c r="P10" s="71" t="s">
        <v>224</v>
      </c>
      <c r="Q10" s="52"/>
      <c r="R10" s="52"/>
      <c r="S10" s="52"/>
      <c r="T10" s="52"/>
    </row>
    <row r="11" s="51" customFormat="1" customHeight="1" spans="1:20">
      <c r="A11" s="60" t="s">
        <v>234</v>
      </c>
      <c r="B11" s="61">
        <f>C11-0.6</f>
        <v>62.2</v>
      </c>
      <c r="C11" s="61">
        <f>D11-1.2</f>
        <v>62.8</v>
      </c>
      <c r="D11" s="62">
        <v>64</v>
      </c>
      <c r="E11" s="61">
        <f>D11+1.2</f>
        <v>65.2</v>
      </c>
      <c r="F11" s="61">
        <f>E11+1.2</f>
        <v>66.4</v>
      </c>
      <c r="G11" s="61">
        <f>F11+0.6</f>
        <v>67</v>
      </c>
      <c r="H11" s="61">
        <f>G11+0.6</f>
        <v>67.6</v>
      </c>
      <c r="I11" s="70"/>
      <c r="J11" s="71" t="s">
        <v>235</v>
      </c>
      <c r="K11" s="71" t="s">
        <v>216</v>
      </c>
      <c r="L11" s="71" t="s">
        <v>215</v>
      </c>
      <c r="M11" s="71" t="s">
        <v>235</v>
      </c>
      <c r="N11" s="71" t="s">
        <v>236</v>
      </c>
      <c r="O11" s="71" t="s">
        <v>237</v>
      </c>
      <c r="P11" s="71" t="s">
        <v>238</v>
      </c>
      <c r="Q11" s="52"/>
      <c r="R11" s="52"/>
      <c r="S11" s="52"/>
      <c r="T11" s="52"/>
    </row>
    <row r="12" s="51" customFormat="1" customHeight="1" spans="1:20">
      <c r="A12" s="63" t="s">
        <v>239</v>
      </c>
      <c r="B12" s="61">
        <f>C12-0.8</f>
        <v>21.4</v>
      </c>
      <c r="C12" s="61">
        <f>D12-0.8</f>
        <v>22.2</v>
      </c>
      <c r="D12" s="62">
        <v>23</v>
      </c>
      <c r="E12" s="61">
        <f>D12+0.8</f>
        <v>23.8</v>
      </c>
      <c r="F12" s="61">
        <f>E12+0.8</f>
        <v>24.6</v>
      </c>
      <c r="G12" s="61">
        <f>F12+1.3</f>
        <v>25.9</v>
      </c>
      <c r="H12" s="61">
        <f>G12+1.3</f>
        <v>27.2</v>
      </c>
      <c r="I12" s="70"/>
      <c r="J12" s="71" t="s">
        <v>240</v>
      </c>
      <c r="K12" s="71" t="s">
        <v>215</v>
      </c>
      <c r="L12" s="71" t="s">
        <v>218</v>
      </c>
      <c r="M12" s="71" t="s">
        <v>218</v>
      </c>
      <c r="N12" s="71" t="s">
        <v>241</v>
      </c>
      <c r="O12" s="71" t="s">
        <v>242</v>
      </c>
      <c r="P12" s="71" t="s">
        <v>235</v>
      </c>
      <c r="Q12" s="52"/>
      <c r="R12" s="52"/>
      <c r="S12" s="52"/>
      <c r="T12" s="52"/>
    </row>
    <row r="13" customHeight="1" spans="1:16">
      <c r="A13" s="60" t="s">
        <v>243</v>
      </c>
      <c r="B13" s="61">
        <f>C13-0.7</f>
        <v>18.1</v>
      </c>
      <c r="C13" s="61">
        <f>D13-0.7</f>
        <v>18.8</v>
      </c>
      <c r="D13" s="62">
        <v>19.5</v>
      </c>
      <c r="E13" s="61">
        <f>D13+0.7</f>
        <v>20.2</v>
      </c>
      <c r="F13" s="61">
        <f>E13+0.7</f>
        <v>20.9</v>
      </c>
      <c r="G13" s="61">
        <f>F13+1</f>
        <v>21.9</v>
      </c>
      <c r="H13" s="61">
        <f>G13+1</f>
        <v>22.9</v>
      </c>
      <c r="J13" s="71" t="s">
        <v>235</v>
      </c>
      <c r="K13" s="71" t="s">
        <v>216</v>
      </c>
      <c r="L13" s="71" t="s">
        <v>215</v>
      </c>
      <c r="M13" s="71" t="s">
        <v>235</v>
      </c>
      <c r="N13" s="71" t="s">
        <v>236</v>
      </c>
      <c r="O13" s="71" t="s">
        <v>237</v>
      </c>
      <c r="P13" s="71" t="s">
        <v>238</v>
      </c>
    </row>
    <row r="14" customHeight="1" spans="1:16">
      <c r="A14" s="60" t="s">
        <v>244</v>
      </c>
      <c r="B14" s="61">
        <f>C14-0.5</f>
        <v>13.5</v>
      </c>
      <c r="C14" s="61">
        <f>D14-0.5</f>
        <v>14</v>
      </c>
      <c r="D14" s="64">
        <v>14.5</v>
      </c>
      <c r="E14" s="61">
        <f>D14+0.5</f>
        <v>15</v>
      </c>
      <c r="F14" s="61">
        <f>E14+0.5</f>
        <v>15.5</v>
      </c>
      <c r="G14" s="61">
        <f>F14+0.7</f>
        <v>16.2</v>
      </c>
      <c r="H14" s="61">
        <f>G14+0.7</f>
        <v>16.9</v>
      </c>
      <c r="J14" s="71" t="s">
        <v>240</v>
      </c>
      <c r="K14" s="71" t="s">
        <v>215</v>
      </c>
      <c r="L14" s="71" t="s">
        <v>218</v>
      </c>
      <c r="M14" s="71" t="s">
        <v>218</v>
      </c>
      <c r="N14" s="71" t="s">
        <v>241</v>
      </c>
      <c r="O14" s="71" t="s">
        <v>242</v>
      </c>
      <c r="P14" s="71" t="s">
        <v>235</v>
      </c>
    </row>
    <row r="15" customHeight="1" spans="1:16">
      <c r="A15" s="60" t="s">
        <v>245</v>
      </c>
      <c r="B15" s="61">
        <f>C15-0.5</f>
        <v>9.5</v>
      </c>
      <c r="C15" s="61">
        <f>D15-0.5</f>
        <v>10</v>
      </c>
      <c r="D15" s="64">
        <v>10.5</v>
      </c>
      <c r="E15" s="61">
        <f>D15+0.5</f>
        <v>11</v>
      </c>
      <c r="F15" s="61">
        <f>E15+0.5</f>
        <v>11.5</v>
      </c>
      <c r="G15" s="61">
        <f>F15+0.7</f>
        <v>12.2</v>
      </c>
      <c r="H15" s="61">
        <f>G15+0.7</f>
        <v>12.9</v>
      </c>
      <c r="J15" s="71" t="s">
        <v>246</v>
      </c>
      <c r="K15" s="71" t="s">
        <v>247</v>
      </c>
      <c r="L15" s="71" t="s">
        <v>248</v>
      </c>
      <c r="M15" s="71" t="s">
        <v>246</v>
      </c>
      <c r="N15" s="71" t="s">
        <v>249</v>
      </c>
      <c r="O15" s="71" t="s">
        <v>250</v>
      </c>
      <c r="P15" s="71" t="s">
        <v>251</v>
      </c>
    </row>
    <row r="16" customHeight="1" spans="1:16">
      <c r="A16" s="60" t="s">
        <v>252</v>
      </c>
      <c r="B16" s="61">
        <f t="shared" ref="B16:B21" si="4">C16</f>
        <v>7</v>
      </c>
      <c r="C16" s="61">
        <f>D16</f>
        <v>7</v>
      </c>
      <c r="D16" s="65">
        <v>7</v>
      </c>
      <c r="E16" s="61">
        <f t="shared" ref="E16:H16" si="5">D16</f>
        <v>7</v>
      </c>
      <c r="F16" s="61">
        <f t="shared" si="5"/>
        <v>7</v>
      </c>
      <c r="G16" s="61">
        <f t="shared" si="5"/>
        <v>7</v>
      </c>
      <c r="H16" s="61">
        <f t="shared" si="5"/>
        <v>7</v>
      </c>
      <c r="J16" s="71" t="s">
        <v>253</v>
      </c>
      <c r="K16" s="71" t="s">
        <v>253</v>
      </c>
      <c r="L16" s="71" t="s">
        <v>253</v>
      </c>
      <c r="M16" s="71" t="s">
        <v>253</v>
      </c>
      <c r="N16" s="71" t="s">
        <v>253</v>
      </c>
      <c r="O16" s="71" t="s">
        <v>253</v>
      </c>
      <c r="P16" s="71" t="s">
        <v>253</v>
      </c>
    </row>
    <row r="17" customHeight="1" spans="1:16">
      <c r="A17" s="60" t="s">
        <v>254</v>
      </c>
      <c r="B17" s="61">
        <f t="shared" si="4"/>
        <v>6.5</v>
      </c>
      <c r="C17" s="61">
        <f>D17</f>
        <v>6.5</v>
      </c>
      <c r="D17" s="65">
        <v>6.5</v>
      </c>
      <c r="E17" s="61">
        <f t="shared" ref="E17:H17" si="6">D17</f>
        <v>6.5</v>
      </c>
      <c r="F17" s="61">
        <f t="shared" si="6"/>
        <v>6.5</v>
      </c>
      <c r="G17" s="61">
        <f t="shared" si="6"/>
        <v>6.5</v>
      </c>
      <c r="H17" s="61">
        <f t="shared" si="6"/>
        <v>6.5</v>
      </c>
      <c r="J17" s="71" t="s">
        <v>255</v>
      </c>
      <c r="K17" s="71" t="s">
        <v>256</v>
      </c>
      <c r="L17" s="71" t="s">
        <v>257</v>
      </c>
      <c r="M17" s="71" t="s">
        <v>255</v>
      </c>
      <c r="N17" s="71" t="s">
        <v>258</v>
      </c>
      <c r="O17" s="71" t="s">
        <v>259</v>
      </c>
      <c r="P17" s="71" t="s">
        <v>260</v>
      </c>
    </row>
    <row r="18" customHeight="1" spans="1:16">
      <c r="A18" s="60" t="s">
        <v>261</v>
      </c>
      <c r="B18" s="61">
        <f>C18-1</f>
        <v>48</v>
      </c>
      <c r="C18" s="61">
        <f t="shared" ref="C18:C21" si="7">D18-1</f>
        <v>49</v>
      </c>
      <c r="D18" s="66">
        <v>50</v>
      </c>
      <c r="E18" s="64">
        <f>D18+1</f>
        <v>51</v>
      </c>
      <c r="F18" s="61">
        <f>E18+1</f>
        <v>52</v>
      </c>
      <c r="G18" s="61">
        <f>F18+1.5</f>
        <v>53.5</v>
      </c>
      <c r="H18" s="61">
        <f>G18+1.5</f>
        <v>55</v>
      </c>
      <c r="J18" s="71" t="s">
        <v>251</v>
      </c>
      <c r="K18" s="71" t="s">
        <v>257</v>
      </c>
      <c r="L18" s="71" t="s">
        <v>262</v>
      </c>
      <c r="M18" s="71" t="s">
        <v>262</v>
      </c>
      <c r="N18" s="71" t="s">
        <v>263</v>
      </c>
      <c r="O18" s="71" t="s">
        <v>264</v>
      </c>
      <c r="P18" s="71" t="s">
        <v>255</v>
      </c>
    </row>
    <row r="19" customHeight="1" spans="1:16">
      <c r="A19" s="60" t="s">
        <v>265</v>
      </c>
      <c r="B19" s="61">
        <f>C19-1</f>
        <v>50</v>
      </c>
      <c r="C19" s="61">
        <f t="shared" si="7"/>
        <v>51</v>
      </c>
      <c r="D19" s="66">
        <v>52</v>
      </c>
      <c r="E19" s="64">
        <f>D19+1</f>
        <v>53</v>
      </c>
      <c r="F19" s="61">
        <f>E19+1</f>
        <v>54</v>
      </c>
      <c r="G19" s="61">
        <f>F19+1.5</f>
        <v>55.5</v>
      </c>
      <c r="H19" s="61">
        <f>G19+1.5</f>
        <v>57</v>
      </c>
      <c r="J19" s="71" t="s">
        <v>266</v>
      </c>
      <c r="K19" s="71" t="s">
        <v>267</v>
      </c>
      <c r="L19" s="71" t="s">
        <v>268</v>
      </c>
      <c r="M19" s="71" t="s">
        <v>266</v>
      </c>
      <c r="N19" s="71" t="s">
        <v>269</v>
      </c>
      <c r="O19" s="71" t="s">
        <v>270</v>
      </c>
      <c r="P19" s="71" t="s">
        <v>271</v>
      </c>
    </row>
    <row r="20" customHeight="1" spans="1:16">
      <c r="A20" s="67" t="s">
        <v>272</v>
      </c>
      <c r="B20" s="61">
        <f t="shared" si="4"/>
        <v>16</v>
      </c>
      <c r="C20" s="61">
        <f t="shared" si="7"/>
        <v>16</v>
      </c>
      <c r="D20" s="61">
        <v>17</v>
      </c>
      <c r="E20" s="61">
        <f t="shared" ref="E20:H20" si="8">D20</f>
        <v>17</v>
      </c>
      <c r="F20" s="61">
        <f>E20+1.5</f>
        <v>18.5</v>
      </c>
      <c r="G20" s="61">
        <f t="shared" si="8"/>
        <v>18.5</v>
      </c>
      <c r="H20" s="61">
        <f t="shared" si="8"/>
        <v>18.5</v>
      </c>
      <c r="J20" s="71" t="s">
        <v>260</v>
      </c>
      <c r="K20" s="71" t="s">
        <v>268</v>
      </c>
      <c r="L20" s="71" t="s">
        <v>273</v>
      </c>
      <c r="M20" s="71" t="s">
        <v>273</v>
      </c>
      <c r="N20" s="71" t="s">
        <v>274</v>
      </c>
      <c r="O20" s="71" t="s">
        <v>275</v>
      </c>
      <c r="P20" s="71" t="s">
        <v>266</v>
      </c>
    </row>
    <row r="21" customHeight="1" spans="1:16">
      <c r="A21" s="67" t="s">
        <v>276</v>
      </c>
      <c r="B21" s="61">
        <f t="shared" si="4"/>
        <v>18</v>
      </c>
      <c r="C21" s="61">
        <f t="shared" si="7"/>
        <v>18</v>
      </c>
      <c r="D21" s="61">
        <v>19</v>
      </c>
      <c r="E21" s="61">
        <f t="shared" ref="E21:H21" si="9">D21</f>
        <v>19</v>
      </c>
      <c r="F21" s="61">
        <f>E21+1.5</f>
        <v>20.5</v>
      </c>
      <c r="G21" s="61">
        <f t="shared" si="9"/>
        <v>20.5</v>
      </c>
      <c r="H21" s="61">
        <f t="shared" si="9"/>
        <v>20.5</v>
      </c>
      <c r="J21" s="71" t="s">
        <v>277</v>
      </c>
      <c r="K21" s="71" t="s">
        <v>278</v>
      </c>
      <c r="L21" s="71" t="s">
        <v>279</v>
      </c>
      <c r="M21" s="71" t="s">
        <v>277</v>
      </c>
      <c r="N21" s="71" t="s">
        <v>280</v>
      </c>
      <c r="O21" s="71" t="s">
        <v>281</v>
      </c>
      <c r="P21" s="71" t="s">
        <v>282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2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284</v>
      </c>
      <c r="B2" s="5" t="s">
        <v>285</v>
      </c>
      <c r="C2" s="5" t="s">
        <v>286</v>
      </c>
      <c r="D2" s="5" t="s">
        <v>287</v>
      </c>
      <c r="E2" s="5" t="s">
        <v>288</v>
      </c>
      <c r="F2" s="5" t="s">
        <v>289</v>
      </c>
      <c r="G2" s="5" t="s">
        <v>290</v>
      </c>
      <c r="H2" s="5" t="s">
        <v>291</v>
      </c>
      <c r="I2" s="4" t="s">
        <v>292</v>
      </c>
      <c r="J2" s="4" t="s">
        <v>293</v>
      </c>
      <c r="K2" s="4" t="s">
        <v>294</v>
      </c>
      <c r="L2" s="4" t="s">
        <v>295</v>
      </c>
      <c r="M2" s="4" t="s">
        <v>296</v>
      </c>
      <c r="N2" s="4" t="s">
        <v>297</v>
      </c>
      <c r="O2" s="49" t="s">
        <v>298</v>
      </c>
      <c r="P2" s="4" t="s">
        <v>299</v>
      </c>
      <c r="Q2" s="4" t="s">
        <v>300</v>
      </c>
      <c r="R2" s="5" t="s">
        <v>301</v>
      </c>
      <c r="S2" s="5" t="s">
        <v>302</v>
      </c>
      <c r="T2" s="5" t="s">
        <v>303</v>
      </c>
      <c r="U2" s="5" t="s">
        <v>304</v>
      </c>
      <c r="V2" s="5" t="s">
        <v>305</v>
      </c>
      <c r="W2" s="5" t="s">
        <v>306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307</v>
      </c>
      <c r="J3" s="4" t="s">
        <v>307</v>
      </c>
      <c r="K3" s="4" t="s">
        <v>307</v>
      </c>
      <c r="L3" s="4" t="s">
        <v>307</v>
      </c>
      <c r="M3" s="4" t="s">
        <v>307</v>
      </c>
      <c r="N3" s="4" t="s">
        <v>307</v>
      </c>
      <c r="O3" s="35" t="s">
        <v>307</v>
      </c>
      <c r="P3" s="4" t="s">
        <v>307</v>
      </c>
      <c r="Q3" s="4" t="s">
        <v>307</v>
      </c>
      <c r="R3" s="4" t="s">
        <v>307</v>
      </c>
      <c r="S3" s="4" t="s">
        <v>307</v>
      </c>
      <c r="T3" s="4" t="s">
        <v>307</v>
      </c>
      <c r="U3" s="4" t="s">
        <v>307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308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309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310</v>
      </c>
    </row>
    <row r="15" spans="1:23">
      <c r="A15" s="12" t="s">
        <v>311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284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313</v>
      </c>
      <c r="H2" s="4"/>
      <c r="I2" s="4" t="s">
        <v>314</v>
      </c>
      <c r="J2" s="4"/>
      <c r="K2" s="14" t="s">
        <v>315</v>
      </c>
      <c r="L2" s="40" t="s">
        <v>316</v>
      </c>
      <c r="M2" s="18" t="s">
        <v>317</v>
      </c>
    </row>
    <row r="3" s="1" customFormat="1" ht="14.4" spans="1:13">
      <c r="A3" s="4"/>
      <c r="B3" s="6"/>
      <c r="C3" s="6"/>
      <c r="D3" s="6"/>
      <c r="E3" s="6"/>
      <c r="F3" s="6"/>
      <c r="G3" s="4" t="s">
        <v>318</v>
      </c>
      <c r="H3" s="4" t="s">
        <v>319</v>
      </c>
      <c r="I3" s="4" t="s">
        <v>318</v>
      </c>
      <c r="J3" s="4" t="s">
        <v>319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308</v>
      </c>
      <c r="B13" s="10"/>
      <c r="C13" s="10"/>
      <c r="D13" s="10"/>
      <c r="E13" s="11"/>
      <c r="F13" s="17"/>
      <c r="G13" s="22"/>
      <c r="H13" s="9" t="s">
        <v>309</v>
      </c>
      <c r="I13" s="10"/>
      <c r="J13" s="10"/>
      <c r="K13" s="11"/>
      <c r="L13" s="42"/>
      <c r="M13" s="20"/>
    </row>
    <row r="14" spans="1:13">
      <c r="A14" s="39" t="s">
        <v>320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322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35" t="s">
        <v>323</v>
      </c>
      <c r="H2" s="36"/>
      <c r="I2" s="37"/>
      <c r="J2" s="35" t="s">
        <v>324</v>
      </c>
      <c r="K2" s="36"/>
      <c r="L2" s="37"/>
      <c r="M2" s="35" t="s">
        <v>325</v>
      </c>
      <c r="N2" s="36"/>
      <c r="O2" s="37"/>
      <c r="P2" s="35" t="s">
        <v>326</v>
      </c>
      <c r="Q2" s="36"/>
      <c r="R2" s="37"/>
      <c r="S2" s="36" t="s">
        <v>327</v>
      </c>
      <c r="T2" s="36"/>
      <c r="U2" s="37"/>
      <c r="V2" s="24" t="s">
        <v>328</v>
      </c>
      <c r="W2" s="24" t="s">
        <v>306</v>
      </c>
    </row>
    <row r="3" s="1" customFormat="1" ht="14.4" spans="1:23">
      <c r="A3" s="6"/>
      <c r="B3" s="28"/>
      <c r="C3" s="28"/>
      <c r="D3" s="28"/>
      <c r="E3" s="28"/>
      <c r="F3" s="28"/>
      <c r="G3" s="4" t="s">
        <v>329</v>
      </c>
      <c r="H3" s="4" t="s">
        <v>65</v>
      </c>
      <c r="I3" s="4" t="s">
        <v>289</v>
      </c>
      <c r="J3" s="4" t="s">
        <v>329</v>
      </c>
      <c r="K3" s="4" t="s">
        <v>65</v>
      </c>
      <c r="L3" s="4" t="s">
        <v>289</v>
      </c>
      <c r="M3" s="4" t="s">
        <v>329</v>
      </c>
      <c r="N3" s="4" t="s">
        <v>65</v>
      </c>
      <c r="O3" s="4" t="s">
        <v>289</v>
      </c>
      <c r="P3" s="4" t="s">
        <v>329</v>
      </c>
      <c r="Q3" s="4" t="s">
        <v>65</v>
      </c>
      <c r="R3" s="4" t="s">
        <v>289</v>
      </c>
      <c r="S3" s="4" t="s">
        <v>329</v>
      </c>
      <c r="T3" s="4" t="s">
        <v>65</v>
      </c>
      <c r="U3" s="4" t="s">
        <v>289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308</v>
      </c>
      <c r="B17" s="10"/>
      <c r="C17" s="10"/>
      <c r="D17" s="10"/>
      <c r="E17" s="11"/>
      <c r="F17" s="17"/>
      <c r="G17" s="22"/>
      <c r="H17" s="27"/>
      <c r="I17" s="27"/>
      <c r="J17" s="9" t="s">
        <v>309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330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332</v>
      </c>
      <c r="B2" s="24" t="s">
        <v>285</v>
      </c>
      <c r="C2" s="24" t="s">
        <v>286</v>
      </c>
      <c r="D2" s="24" t="s">
        <v>287</v>
      </c>
      <c r="E2" s="24" t="s">
        <v>288</v>
      </c>
      <c r="F2" s="24" t="s">
        <v>289</v>
      </c>
      <c r="G2" s="23" t="s">
        <v>333</v>
      </c>
      <c r="H2" s="23" t="s">
        <v>334</v>
      </c>
      <c r="I2" s="23" t="s">
        <v>335</v>
      </c>
      <c r="J2" s="23" t="s">
        <v>334</v>
      </c>
      <c r="K2" s="23" t="s">
        <v>336</v>
      </c>
      <c r="L2" s="23" t="s">
        <v>334</v>
      </c>
      <c r="M2" s="24" t="s">
        <v>328</v>
      </c>
      <c r="N2" s="24" t="s">
        <v>306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332</v>
      </c>
      <c r="B4" s="26" t="s">
        <v>337</v>
      </c>
      <c r="C4" s="26" t="s">
        <v>329</v>
      </c>
      <c r="D4" s="26" t="s">
        <v>287</v>
      </c>
      <c r="E4" s="24" t="s">
        <v>288</v>
      </c>
      <c r="F4" s="24" t="s">
        <v>289</v>
      </c>
      <c r="G4" s="23" t="s">
        <v>333</v>
      </c>
      <c r="H4" s="23" t="s">
        <v>334</v>
      </c>
      <c r="I4" s="23" t="s">
        <v>335</v>
      </c>
      <c r="J4" s="23" t="s">
        <v>334</v>
      </c>
      <c r="K4" s="23" t="s">
        <v>336</v>
      </c>
      <c r="L4" s="23" t="s">
        <v>334</v>
      </c>
      <c r="M4" s="24" t="s">
        <v>328</v>
      </c>
      <c r="N4" s="24" t="s">
        <v>306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308</v>
      </c>
      <c r="B11" s="10"/>
      <c r="C11" s="10"/>
      <c r="D11" s="11"/>
      <c r="E11" s="17"/>
      <c r="F11" s="27"/>
      <c r="G11" s="22"/>
      <c r="H11" s="27"/>
      <c r="I11" s="9" t="s">
        <v>309</v>
      </c>
      <c r="J11" s="10"/>
      <c r="K11" s="10"/>
      <c r="L11" s="10"/>
      <c r="M11" s="10"/>
      <c r="N11" s="20"/>
    </row>
    <row r="12" spans="1:14">
      <c r="A12" s="12" t="s">
        <v>338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322</v>
      </c>
      <c r="B2" s="5" t="s">
        <v>289</v>
      </c>
      <c r="C2" s="5" t="s">
        <v>285</v>
      </c>
      <c r="D2" s="5" t="s">
        <v>286</v>
      </c>
      <c r="E2" s="5" t="s">
        <v>287</v>
      </c>
      <c r="F2" s="5" t="s">
        <v>288</v>
      </c>
      <c r="G2" s="4" t="s">
        <v>340</v>
      </c>
      <c r="H2" s="4" t="s">
        <v>341</v>
      </c>
      <c r="I2" s="4" t="s">
        <v>342</v>
      </c>
      <c r="J2" s="4" t="s">
        <v>343</v>
      </c>
      <c r="K2" s="5" t="s">
        <v>328</v>
      </c>
      <c r="L2" s="5" t="s">
        <v>306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308</v>
      </c>
      <c r="B11" s="10"/>
      <c r="C11" s="10"/>
      <c r="D11" s="10"/>
      <c r="E11" s="11"/>
      <c r="F11" s="17"/>
      <c r="G11" s="22"/>
      <c r="H11" s="9" t="s">
        <v>309</v>
      </c>
      <c r="I11" s="10"/>
      <c r="J11" s="10"/>
      <c r="K11" s="10"/>
      <c r="L11" s="20"/>
    </row>
    <row r="12" spans="1:12">
      <c r="A12" s="12" t="s">
        <v>344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345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284</v>
      </c>
      <c r="B2" s="5" t="s">
        <v>289</v>
      </c>
      <c r="C2" s="5" t="s">
        <v>329</v>
      </c>
      <c r="D2" s="5" t="s">
        <v>287</v>
      </c>
      <c r="E2" s="5" t="s">
        <v>288</v>
      </c>
      <c r="F2" s="4" t="s">
        <v>346</v>
      </c>
      <c r="G2" s="4" t="s">
        <v>314</v>
      </c>
      <c r="H2" s="14" t="s">
        <v>315</v>
      </c>
      <c r="I2" s="18" t="s">
        <v>317</v>
      </c>
    </row>
    <row r="3" s="1" customFormat="1" ht="14.4" spans="1:9">
      <c r="A3" s="4"/>
      <c r="B3" s="6"/>
      <c r="C3" s="6"/>
      <c r="D3" s="6"/>
      <c r="E3" s="6"/>
      <c r="F3" s="4" t="s">
        <v>347</v>
      </c>
      <c r="G3" s="4" t="s">
        <v>318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348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2020-03-12T09:34:00Z</dcterms:created>
  <dcterms:modified xsi:type="dcterms:W3CDTF">2023-01-13T14:21:10Z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