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0080" firstSheet="1" activeTab="1"/>
  </bookViews>
  <sheets>
    <sheet name="表2）出货报告" sheetId="2" r:id="rId1"/>
    <sheet name="表3）规格表" sheetId="3" r:id="rId2"/>
  </sheets>
  <definedNames>
    <definedName name="_xlnm.Print_Area" localSheetId="0">'表2）出货报告'!$A$1:$K$42</definedName>
    <definedName name="_xlnm.Print_Area" localSheetId="1">'表3）规格表'!$A$1:$O$21</definedName>
  </definedNames>
  <calcPr calcId="144525"/>
</workbook>
</file>

<file path=xl/sharedStrings.xml><?xml version="1.0" encoding="utf-8"?>
<sst xmlns="http://schemas.openxmlformats.org/spreadsheetml/2006/main" count="228" uniqueCount="116">
  <si>
    <t>QC出货报告书</t>
  </si>
  <si>
    <t>订单类别</t>
  </si>
  <si>
    <t>儿童长裤</t>
  </si>
  <si>
    <t>款号</t>
  </si>
  <si>
    <t>QAMMAL83623</t>
  </si>
  <si>
    <t>产品名称</t>
  </si>
  <si>
    <t>生产工厂</t>
  </si>
  <si>
    <t>河北丽达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</si>
  <si>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</si>
  <si>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</si>
  <si>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</si>
  <si>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</si>
  <si>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</si>
  <si>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</si>
  <si>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</si>
  <si>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</si>
  <si>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</si>
  <si>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</si>
  <si>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</si>
  <si>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</si>
  <si>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</si>
  <si>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</si>
  <si>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</si>
  <si>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</si>
  <si>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</si>
  <si>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</si>
  <si>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</si>
  <si>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</si>
  <si>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</si>
  <si>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</si>
  <si>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</si>
  <si>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</si>
  <si>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</si>
  <si>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</si>
  <si>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</si>
  <si>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</si>
  <si>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</si>
  <si>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</si>
  <si>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</si>
  <si>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</si>
  <si>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</si>
  <si>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</si>
  <si>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</si>
  <si>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</si>
  <si>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</si>
  <si>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</si>
  <si>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</si>
  <si>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</si>
  <si>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</si>
  <si>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</si>
  <si>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②检验明细：11/12/13/14/5/3/7/9/10/15</t>
  </si>
  <si>
    <t>②规格异常情况</t>
  </si>
  <si>
    <t>情况说明：</t>
  </si>
  <si>
    <t xml:space="preserve">【问题点描述】  </t>
  </si>
  <si>
    <t>1）膝围溶皱    1件</t>
  </si>
  <si>
    <t>2）污渍     1件</t>
  </si>
  <si>
    <t>3）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</si>
  <si>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</si>
  <si>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</si>
  <si>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</si>
  <si>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</si>
  <si>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</si>
  <si>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</si>
  <si>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</si>
  <si>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</si>
  <si>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</si>
  <si>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</si>
  <si>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</si>
  <si>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邱军荣</t>
  </si>
  <si>
    <t>查验时间</t>
  </si>
  <si>
    <t>工厂负责人</t>
  </si>
  <si>
    <t>赵振江</t>
  </si>
  <si>
    <t>QC规格测量表</t>
  </si>
  <si>
    <t>探路者产品规格表</t>
  </si>
  <si>
    <t>河北丽达制衣有限公司</t>
  </si>
  <si>
    <t>单位：CM</t>
  </si>
  <si>
    <t>日期：</t>
  </si>
  <si>
    <t>样品规格  SAMPLE SPEC</t>
  </si>
  <si>
    <t>款号：</t>
  </si>
  <si>
    <t>产品代码：</t>
  </si>
  <si>
    <t>绿</t>
  </si>
  <si>
    <t>黑色</t>
  </si>
  <si>
    <t>号型</t>
  </si>
  <si>
    <t>120/53</t>
  </si>
  <si>
    <t>130/56</t>
  </si>
  <si>
    <t>140/57</t>
  </si>
  <si>
    <t>150/63</t>
  </si>
  <si>
    <t>160/69</t>
  </si>
  <si>
    <t>170/74A</t>
  </si>
  <si>
    <t>裤外侧长</t>
  </si>
  <si>
    <t>+1</t>
  </si>
  <si>
    <t>+0.5</t>
  </si>
  <si>
    <t>短裤长</t>
  </si>
  <si>
    <t>/</t>
  </si>
  <si>
    <t>全松紧腰围 平量</t>
  </si>
  <si>
    <t>全松紧腰围 拉量</t>
  </si>
  <si>
    <t>臀围</t>
  </si>
  <si>
    <t>+0.2</t>
  </si>
  <si>
    <t>腿围/2</t>
  </si>
  <si>
    <t>+0.6</t>
  </si>
  <si>
    <t>膝围/2</t>
  </si>
  <si>
    <t>+0.7</t>
  </si>
  <si>
    <t>脚口/2拉量</t>
  </si>
  <si>
    <t>脚口/2平量</t>
  </si>
  <si>
    <t>前裆长</t>
  </si>
  <si>
    <t>-0.5</t>
  </si>
  <si>
    <t>+0.3</t>
  </si>
  <si>
    <t>后裆长（含腰）</t>
  </si>
  <si>
    <t>-0.3</t>
  </si>
  <si>
    <t>前插袋</t>
  </si>
  <si>
    <t>腰头松紧宽</t>
  </si>
  <si>
    <t>脚口松紧宽</t>
  </si>
  <si>
    <t>注：</t>
  </si>
  <si>
    <t>验货时间：</t>
  </si>
  <si>
    <t>跟单QC:</t>
  </si>
  <si>
    <t>工厂负责人：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</si>
</sst>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24" borderId="3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18" borderId="3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0" borderId="30" applyNumberFormat="0" applyAlignment="0" applyProtection="0">
      <alignment vertical="center"/>
    </xf>
    <xf numFmtId="0" fontId="27" fillId="18" borderId="29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14" borderId="2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/>
    <xf numFmtId="0" fontId="30" fillId="0" borderId="31" applyNumberFormat="0" applyFill="0" applyAlignment="0" applyProtection="0">
      <alignment vertical="center"/>
    </xf>
  </cellStyleXfs>
  <cellXfs count="118">
    <xf numFmtId="0" fontId="0" fillId="0" borderId="0" xfId="0"/>
    <xf numFmtId="0" fontId="1" fillId="2" borderId="0" xfId="58" applyFont="1" applyFill="1"/>
    <xf numFmtId="0" fontId="1" fillId="2" borderId="0" xfId="58" applyFont="1" applyFill="1" applyAlignment="1"/>
    <xf numFmtId="0" fontId="1" fillId="2" borderId="0" xfId="58" applyFont="1" applyFill="1" applyBorder="1" applyAlignment="1"/>
    <xf numFmtId="0" fontId="2" fillId="2" borderId="1" xfId="58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3" fillId="2" borderId="0" xfId="5" applyFont="1" applyFill="1" applyAlignment="1">
      <alignment horizontal="center" vertical="center"/>
    </xf>
    <xf numFmtId="0" fontId="4" fillId="2" borderId="0" xfId="5" applyFont="1" applyFill="1" applyAlignment="1">
      <alignment horizont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5" fillId="0" borderId="0" xfId="25" applyFont="1" applyFill="1" applyBorder="1" applyAlignment="1"/>
    <xf numFmtId="0" fontId="5" fillId="0" borderId="0" xfId="25" applyFont="1" applyFill="1" applyAlignment="1"/>
    <xf numFmtId="0" fontId="6" fillId="2" borderId="0" xfId="5" applyFont="1" applyFill="1" applyAlignment="1">
      <alignment horizontal="center"/>
    </xf>
    <xf numFmtId="14" fontId="7" fillId="2" borderId="2" xfId="5" applyNumberFormat="1" applyFont="1" applyFill="1" applyBorder="1" applyAlignment="1">
      <alignment horizontal="center"/>
    </xf>
    <xf numFmtId="0" fontId="7" fillId="2" borderId="2" xfId="5" applyFont="1" applyFill="1" applyBorder="1" applyAlignment="1">
      <alignment horizontal="center"/>
    </xf>
    <xf numFmtId="0" fontId="8" fillId="0" borderId="1" xfId="25" applyFont="1" applyFill="1" applyBorder="1" applyAlignment="1"/>
    <xf numFmtId="177" fontId="5" fillId="0" borderId="1" xfId="25" applyNumberFormat="1" applyFont="1" applyFill="1" applyBorder="1" applyAlignment="1"/>
    <xf numFmtId="0" fontId="5" fillId="0" borderId="1" xfId="0" applyNumberFormat="1" applyFont="1" applyFill="1" applyBorder="1" applyAlignment="1"/>
    <xf numFmtId="177" fontId="5" fillId="3" borderId="1" xfId="0" applyNumberFormat="1" applyFont="1" applyFill="1" applyBorder="1" applyAlignment="1">
      <alignment vertical="center"/>
    </xf>
    <xf numFmtId="177" fontId="9" fillId="0" borderId="1" xfId="25" applyNumberFormat="1" applyFont="1" applyFill="1" applyBorder="1" applyAlignment="1"/>
    <xf numFmtId="177" fontId="5" fillId="0" borderId="1" xfId="0" applyNumberFormat="1" applyFont="1" applyFill="1" applyBorder="1" applyAlignment="1"/>
    <xf numFmtId="176" fontId="5" fillId="0" borderId="1" xfId="25" applyNumberFormat="1" applyFont="1" applyFill="1" applyBorder="1" applyAlignment="1"/>
    <xf numFmtId="0" fontId="2" fillId="2" borderId="3" xfId="3" applyFont="1" applyFill="1" applyBorder="1" applyAlignment="1">
      <alignment horizontal="left" vertical="center"/>
    </xf>
    <xf numFmtId="0" fontId="1" fillId="2" borderId="3" xfId="3" applyFont="1" applyFill="1" applyBorder="1" applyAlignment="1">
      <alignment horizontal="center" vertical="center"/>
    </xf>
    <xf numFmtId="0" fontId="2" fillId="2" borderId="1" xfId="58" applyFont="1" applyFill="1" applyBorder="1" applyAlignment="1" applyProtection="1">
      <alignment horizontal="center" vertical="center"/>
    </xf>
    <xf numFmtId="0" fontId="1" fillId="2" borderId="1" xfId="58" applyFont="1" applyFill="1" applyBorder="1" applyAlignment="1"/>
    <xf numFmtId="0" fontId="0" fillId="0" borderId="1" xfId="0" applyFill="1" applyBorder="1" applyAlignment="1"/>
    <xf numFmtId="0" fontId="10" fillId="0" borderId="1" xfId="25" applyFont="1" applyFill="1" applyBorder="1" applyAlignment="1"/>
    <xf numFmtId="49" fontId="1" fillId="2" borderId="1" xfId="4" applyNumberFormat="1" applyFont="1" applyFill="1" applyBorder="1" applyAlignment="1">
      <alignment vertical="center"/>
    </xf>
    <xf numFmtId="49" fontId="2" fillId="2" borderId="1" xfId="4" applyNumberFormat="1" applyFont="1" applyFill="1" applyBorder="1" applyAlignment="1">
      <alignment vertical="center"/>
    </xf>
    <xf numFmtId="0" fontId="1" fillId="2" borderId="1" xfId="58" applyFont="1" applyFill="1" applyBorder="1" applyAlignment="1">
      <alignment vertical="center"/>
    </xf>
    <xf numFmtId="0" fontId="2" fillId="2" borderId="0" xfId="58" applyFont="1" applyFill="1" applyAlignment="1"/>
    <xf numFmtId="14" fontId="2" fillId="2" borderId="0" xfId="58" applyNumberFormat="1" applyFont="1" applyFill="1" applyAlignment="1"/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/>
    <xf numFmtId="0" fontId="7" fillId="0" borderId="0" xfId="3" applyFill="1" applyAlignment="1">
      <alignment horizontal="left" vertical="center"/>
    </xf>
    <xf numFmtId="0" fontId="7" fillId="0" borderId="0" xfId="3" applyFill="1" applyBorder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12" fillId="0" borderId="4" xfId="3" applyFont="1" applyFill="1" applyBorder="1" applyAlignment="1">
      <alignment horizontal="center" vertical="top"/>
    </xf>
    <xf numFmtId="0" fontId="13" fillId="0" borderId="5" xfId="3" applyFont="1" applyFill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vertical="center"/>
    </xf>
    <xf numFmtId="0" fontId="13" fillId="0" borderId="6" xfId="3" applyFont="1" applyFill="1" applyBorder="1" applyAlignment="1">
      <alignment vertical="center"/>
    </xf>
    <xf numFmtId="0" fontId="13" fillId="0" borderId="9" xfId="3" applyFont="1" applyFill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13" fillId="0" borderId="6" xfId="3" applyFont="1" applyFill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13" fillId="0" borderId="12" xfId="3" applyFont="1" applyFill="1" applyBorder="1" applyAlignment="1">
      <alignment vertical="center"/>
    </xf>
    <xf numFmtId="0" fontId="4" fillId="0" borderId="13" xfId="3" applyFont="1" applyFill="1" applyBorder="1" applyAlignment="1">
      <alignment horizontal="right" vertical="center"/>
    </xf>
    <xf numFmtId="0" fontId="13" fillId="0" borderId="13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0" fontId="13" fillId="0" borderId="8" xfId="3" applyFont="1" applyFill="1" applyBorder="1" applyAlignment="1">
      <alignment vertical="center"/>
    </xf>
    <xf numFmtId="0" fontId="14" fillId="0" borderId="6" xfId="3" applyFont="1" applyFill="1" applyBorder="1" applyAlignment="1">
      <alignment horizontal="left" vertical="center"/>
    </xf>
    <xf numFmtId="0" fontId="11" fillId="0" borderId="14" xfId="3" applyFont="1" applyFill="1" applyBorder="1" applyAlignment="1">
      <alignment horizontal="left" vertical="center"/>
    </xf>
    <xf numFmtId="0" fontId="11" fillId="0" borderId="15" xfId="3" applyFont="1" applyFill="1" applyBorder="1" applyAlignment="1">
      <alignment horizontal="left" vertical="center"/>
    </xf>
    <xf numFmtId="0" fontId="14" fillId="0" borderId="6" xfId="3" applyFont="1" applyFill="1" applyBorder="1" applyAlignment="1">
      <alignment vertical="center"/>
    </xf>
    <xf numFmtId="0" fontId="14" fillId="0" borderId="13" xfId="3" applyFont="1" applyFill="1" applyBorder="1" applyAlignment="1">
      <alignment horizontal="left" vertical="center"/>
    </xf>
    <xf numFmtId="0" fontId="14" fillId="0" borderId="13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0" fontId="13" fillId="0" borderId="8" xfId="3" applyFont="1" applyFill="1" applyBorder="1" applyAlignment="1">
      <alignment horizontal="left" vertical="center"/>
    </xf>
    <xf numFmtId="0" fontId="14" fillId="0" borderId="9" xfId="3" applyFont="1" applyFill="1" applyBorder="1" applyAlignment="1">
      <alignment horizontal="left" vertical="center"/>
    </xf>
    <xf numFmtId="0" fontId="14" fillId="0" borderId="14" xfId="3" applyFont="1" applyFill="1" applyBorder="1" applyAlignment="1">
      <alignment horizontal="left" vertical="center"/>
    </xf>
    <xf numFmtId="0" fontId="14" fillId="0" borderId="15" xfId="3" applyFont="1" applyFill="1" applyBorder="1" applyAlignment="1">
      <alignment horizontal="left" vertical="center"/>
    </xf>
    <xf numFmtId="0" fontId="14" fillId="0" borderId="9" xfId="3" applyFont="1" applyFill="1" applyBorder="1" applyAlignment="1">
      <alignment horizontal="left" vertical="center" wrapText="1"/>
    </xf>
    <xf numFmtId="0" fontId="14" fillId="0" borderId="6" xfId="3" applyFont="1" applyFill="1" applyBorder="1" applyAlignment="1">
      <alignment horizontal="left" vertical="center" wrapText="1"/>
    </xf>
    <xf numFmtId="0" fontId="13" fillId="0" borderId="12" xfId="3" applyFont="1" applyFill="1" applyBorder="1" applyAlignment="1">
      <alignment horizontal="left" vertical="center"/>
    </xf>
    <xf numFmtId="0" fontId="7" fillId="0" borderId="13" xfId="3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left" vertical="center"/>
    </xf>
    <xf numFmtId="0" fontId="13" fillId="0" borderId="18" xfId="3" applyFont="1" applyFill="1" applyBorder="1" applyAlignment="1">
      <alignment horizontal="left" vertical="center"/>
    </xf>
    <xf numFmtId="0" fontId="7" fillId="0" borderId="14" xfId="3" applyFont="1" applyFill="1" applyBorder="1" applyAlignment="1">
      <alignment horizontal="left" vertical="center"/>
    </xf>
    <xf numFmtId="0" fontId="7" fillId="0" borderId="15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left" vertical="center"/>
    </xf>
    <xf numFmtId="0" fontId="14" fillId="0" borderId="19" xfId="3" applyFont="1" applyFill="1" applyBorder="1" applyAlignment="1">
      <alignment horizontal="left" vertical="center"/>
    </xf>
    <xf numFmtId="0" fontId="14" fillId="0" borderId="20" xfId="3" applyFont="1" applyFill="1" applyBorder="1" applyAlignment="1">
      <alignment horizontal="left" vertical="center"/>
    </xf>
    <xf numFmtId="0" fontId="11" fillId="0" borderId="5" xfId="3" applyFont="1" applyFill="1" applyBorder="1" applyAlignment="1">
      <alignment horizontal="left" vertical="center"/>
    </xf>
    <xf numFmtId="0" fontId="11" fillId="0" borderId="8" xfId="3" applyFont="1" applyFill="1" applyBorder="1" applyAlignment="1">
      <alignment horizontal="left" vertical="center"/>
    </xf>
    <xf numFmtId="0" fontId="13" fillId="0" borderId="6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58" fontId="14" fillId="0" borderId="6" xfId="3" applyNumberFormat="1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shrinkToFit="1"/>
    </xf>
    <xf numFmtId="0" fontId="13" fillId="0" borderId="13" xfId="3" applyFont="1" applyFill="1" applyBorder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14" fillId="0" borderId="21" xfId="3" applyFont="1" applyFill="1" applyBorder="1" applyAlignment="1">
      <alignment horizontal="center" vertical="center"/>
    </xf>
    <xf numFmtId="0" fontId="14" fillId="0" borderId="18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15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left" vertical="center"/>
    </xf>
    <xf numFmtId="0" fontId="13" fillId="0" borderId="22" xfId="3" applyFont="1" applyFill="1" applyBorder="1" applyAlignment="1">
      <alignment horizontal="left" vertical="center"/>
    </xf>
    <xf numFmtId="58" fontId="14" fillId="0" borderId="13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left" vertical="center"/>
    </xf>
    <xf numFmtId="0" fontId="14" fillId="0" borderId="24" xfId="3" applyFont="1" applyFill="1" applyBorder="1" applyAlignment="1">
      <alignment horizontal="left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left" vertical="center"/>
    </xf>
    <xf numFmtId="0" fontId="13" fillId="0" borderId="23" xfId="3" applyFont="1" applyFill="1" applyBorder="1" applyAlignment="1">
      <alignment horizontal="left" vertical="center"/>
    </xf>
    <xf numFmtId="0" fontId="13" fillId="0" borderId="7" xfId="3" applyFont="1" applyFill="1" applyBorder="1" applyAlignment="1">
      <alignment horizontal="left" vertical="center"/>
    </xf>
    <xf numFmtId="0" fontId="14" fillId="0" borderId="11" xfId="3" applyFont="1" applyFill="1" applyBorder="1" applyAlignment="1">
      <alignment horizontal="left" vertical="center"/>
    </xf>
    <xf numFmtId="0" fontId="14" fillId="0" borderId="7" xfId="3" applyFont="1" applyFill="1" applyBorder="1" applyAlignment="1">
      <alignment horizontal="left" vertical="center" wrapText="1"/>
    </xf>
    <xf numFmtId="0" fontId="7" fillId="0" borderId="24" xfId="3" applyFill="1" applyBorder="1" applyAlignment="1">
      <alignment horizontal="center" vertical="center"/>
    </xf>
    <xf numFmtId="0" fontId="13" fillId="0" borderId="25" xfId="3" applyFont="1" applyFill="1" applyBorder="1" applyAlignment="1">
      <alignment horizontal="left" vertical="center"/>
    </xf>
    <xf numFmtId="0" fontId="7" fillId="0" borderId="11" xfId="3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left" vertical="center"/>
    </xf>
    <xf numFmtId="0" fontId="11" fillId="0" borderId="23" xfId="3" applyFont="1" applyFill="1" applyBorder="1" applyAlignment="1">
      <alignment horizontal="left" vertical="center"/>
    </xf>
    <xf numFmtId="0" fontId="14" fillId="0" borderId="24" xfId="3" applyFont="1" applyFill="1" applyBorder="1" applyAlignment="1">
      <alignment horizontal="center" vertical="center"/>
    </xf>
  </cellXfs>
  <cellStyles count="60">
    <cellStyle name="常规" xfId="0" builtinId="0"/>
    <cellStyle name="常规 40" xfId="1"/>
    <cellStyle name="常规 38 10 3 2" xfId="2"/>
    <cellStyle name="常规 2" xfId="3"/>
    <cellStyle name="常规 4" xfId="4"/>
    <cellStyle name="常规 28" xfId="5"/>
    <cellStyle name="常规 38 2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常规 23" xfId="25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常规_110509_2006-09-28" xfId="40"/>
    <cellStyle name="标题" xfId="41" builtinId="15"/>
    <cellStyle name="40% - 强调文字颜色 2" xfId="42" builtinId="35"/>
    <cellStyle name="警告文本" xfId="43" builtinId="11"/>
    <cellStyle name="60% - 强调文字颜色 3" xfId="44" builtinId="40"/>
    <cellStyle name="注释" xfId="45" builtinId="10"/>
    <cellStyle name="20% - 强调文字颜色 6" xfId="46" builtinId="50"/>
    <cellStyle name="强调文字颜色 5" xfId="47" builtinId="45"/>
    <cellStyle name="40% - 强调文字颜色 6" xfId="48" builtinId="51"/>
    <cellStyle name="超链接" xfId="49" builtinId="8"/>
    <cellStyle name="千位分隔[0]" xfId="50" builtinId="6"/>
    <cellStyle name="常规_110509_2006-09-28 2" xfId="51"/>
    <cellStyle name="标题 2" xfId="52" builtinId="17"/>
    <cellStyle name="常规 72" xfId="53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500380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43710" y="2583815"/>
              <a:ext cx="737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128905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71575" y="9244330"/>
              <a:ext cx="3327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173990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68375" y="1553210"/>
              <a:ext cx="393700" cy="579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3946525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217160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289675" y="925703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513080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756410" y="3076575"/>
              <a:ext cx="73723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48895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581400" y="2583815"/>
              <a:ext cx="3632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375920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314825" y="2469515"/>
              <a:ext cx="58420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375920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314825" y="2693035"/>
              <a:ext cx="5842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48895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581400" y="3030855"/>
              <a:ext cx="36322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375920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314825" y="2941955"/>
              <a:ext cx="58420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220980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049645" y="3030855"/>
              <a:ext cx="39751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645275" y="2878455"/>
              <a:ext cx="27178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500380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743710" y="1958975"/>
              <a:ext cx="7372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248920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310765" y="197167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248920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310765" y="219519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513080</xdr:colOff>
          <xdr:row>8</xdr:row>
          <xdr:rowOff>42545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001645" y="1735455"/>
              <a:ext cx="72453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414020</xdr:colOff>
          <xdr:row>8</xdr:row>
          <xdr:rowOff>42545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412365" y="1735455"/>
              <a:ext cx="60960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86995</xdr:colOff>
          <xdr:row>8</xdr:row>
          <xdr:rowOff>42545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695700" y="1735455"/>
              <a:ext cx="28702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4</xdr:col>
          <xdr:colOff>0</xdr:colOff>
          <xdr:row>25</xdr:row>
          <xdr:rowOff>168275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221865" y="5719445"/>
              <a:ext cx="3860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220980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049645" y="262953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220980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049645" y="285305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128905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693035"/>
              <a:ext cx="4470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551180</xdr:colOff>
          <xdr:row>27</xdr:row>
          <xdr:rowOff>58420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553210" y="5495925"/>
              <a:ext cx="978535" cy="806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500380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743710" y="2781935"/>
              <a:ext cx="7372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179705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981075" y="3030855"/>
              <a:ext cx="57404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230505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31875" y="2583815"/>
              <a:ext cx="5740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302895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556000" y="2794635"/>
              <a:ext cx="6426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500380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743710" y="2583815"/>
              <a:ext cx="737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128905</xdr:colOff>
          <xdr:row>39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171575" y="9244330"/>
              <a:ext cx="3327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173990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968375" y="1553210"/>
              <a:ext cx="393700" cy="579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3946525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217160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289675" y="925703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513080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756410" y="3076575"/>
              <a:ext cx="73723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48895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581400" y="2583815"/>
              <a:ext cx="3632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375920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314825" y="2469515"/>
              <a:ext cx="58420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375920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314825" y="2693035"/>
              <a:ext cx="5842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48895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581400" y="3030855"/>
              <a:ext cx="36322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375920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314825" y="2941955"/>
              <a:ext cx="58420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220980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049645" y="3030855"/>
              <a:ext cx="39751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645275" y="2878455"/>
              <a:ext cx="27178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500380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743710" y="1958975"/>
              <a:ext cx="7372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248920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310765" y="197167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248920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310765" y="219519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513080</xdr:colOff>
          <xdr:row>8</xdr:row>
          <xdr:rowOff>42545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001645" y="1735455"/>
              <a:ext cx="72453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414020</xdr:colOff>
          <xdr:row>8</xdr:row>
          <xdr:rowOff>42545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412365" y="1735455"/>
              <a:ext cx="60960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86995</xdr:colOff>
          <xdr:row>8</xdr:row>
          <xdr:rowOff>42545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695700" y="1735455"/>
              <a:ext cx="28702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4</xdr:col>
          <xdr:colOff>0</xdr:colOff>
          <xdr:row>25</xdr:row>
          <xdr:rowOff>168275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221865" y="5719445"/>
              <a:ext cx="3860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220980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049645" y="262953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220980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049645" y="285305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128905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057275" y="2693035"/>
              <a:ext cx="4470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551180</xdr:colOff>
          <xdr:row>27</xdr:row>
          <xdr:rowOff>58420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553210" y="5495925"/>
              <a:ext cx="978535" cy="806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500380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743710" y="2781935"/>
              <a:ext cx="7372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179705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981075" y="3030855"/>
              <a:ext cx="57404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230505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31875" y="2583815"/>
              <a:ext cx="5740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302895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556000" y="2794635"/>
              <a:ext cx="6426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106680</xdr:colOff>
          <xdr:row>8</xdr:row>
          <xdr:rowOff>1270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718310" y="1565910"/>
              <a:ext cx="368935" cy="3943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743710" y="2583815"/>
              <a:ext cx="69405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171575" y="8768080"/>
              <a:ext cx="28003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96837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394652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521716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289675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1756410" y="3076575"/>
              <a:ext cx="694055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3581400" y="2583815"/>
              <a:ext cx="3143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4314825" y="2469515"/>
              <a:ext cx="53848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314825" y="2693035"/>
              <a:ext cx="5384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3581400" y="3030855"/>
              <a:ext cx="31432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4314825" y="2941955"/>
              <a:ext cx="538480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146050</xdr:colOff>
          <xdr:row>13</xdr:row>
          <xdr:rowOff>165100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049645" y="3030855"/>
              <a:ext cx="3225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149225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645275" y="2878455"/>
              <a:ext cx="271780" cy="580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743710" y="1958975"/>
              <a:ext cx="6940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2310765" y="197167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310765" y="219519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3001645" y="1735455"/>
              <a:ext cx="6813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2412365" y="1735455"/>
              <a:ext cx="56388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3695700" y="1735455"/>
              <a:ext cx="2381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2221865" y="5272405"/>
              <a:ext cx="3860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146050</xdr:colOff>
          <xdr:row>11</xdr:row>
          <xdr:rowOff>165100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049645" y="262953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146050</xdr:colOff>
          <xdr:row>12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049645" y="285305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1057275" y="2693035"/>
              <a:ext cx="39433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553210" y="5048885"/>
              <a:ext cx="935355" cy="773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743710" y="2781935"/>
              <a:ext cx="694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981075" y="3030855"/>
              <a:ext cx="521335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1875" y="2583815"/>
              <a:ext cx="5213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3556000" y="2794635"/>
              <a:ext cx="593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1743710" y="2583815"/>
              <a:ext cx="69405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171575" y="8768080"/>
              <a:ext cx="28003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96837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394652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521716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289675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1756410" y="3076575"/>
              <a:ext cx="694055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3581400" y="2583815"/>
              <a:ext cx="3143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4314825" y="2469515"/>
              <a:ext cx="53848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314825" y="2693035"/>
              <a:ext cx="5384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3581400" y="3030855"/>
              <a:ext cx="31432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4314825" y="2941955"/>
              <a:ext cx="538480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146050</xdr:colOff>
          <xdr:row>13</xdr:row>
          <xdr:rowOff>165100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049645" y="3030855"/>
              <a:ext cx="3225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149225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645275" y="2878455"/>
              <a:ext cx="271780" cy="580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1743710" y="1958975"/>
              <a:ext cx="6940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2310765" y="197167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310765" y="219519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3001645" y="1735455"/>
              <a:ext cx="6813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2412365" y="1735455"/>
              <a:ext cx="56388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3695700" y="1735455"/>
              <a:ext cx="2381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2221865" y="5272405"/>
              <a:ext cx="3860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146050</xdr:colOff>
          <xdr:row>11</xdr:row>
          <xdr:rowOff>165100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049645" y="262953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146050</xdr:colOff>
          <xdr:row>12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049645" y="285305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1057275" y="2693035"/>
              <a:ext cx="39433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553210" y="5048885"/>
              <a:ext cx="935355" cy="773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743710" y="2781935"/>
              <a:ext cx="694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981075" y="3030855"/>
              <a:ext cx="521335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1875" y="2583815"/>
              <a:ext cx="5213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3556000" y="2794635"/>
              <a:ext cx="593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139700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1718310" y="1565910"/>
              <a:ext cx="325755" cy="309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23465" y="4424680"/>
          <a:ext cx="3810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72665" y="2636520"/>
          <a:ext cx="3860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96465" y="2636520"/>
          <a:ext cx="3937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23465" y="2860040"/>
          <a:ext cx="3810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23465" y="4424680"/>
          <a:ext cx="3810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409575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23465" y="4201160"/>
          <a:ext cx="3732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409575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72665" y="2189480"/>
          <a:ext cx="37833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409575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96465" y="2189480"/>
          <a:ext cx="3859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23465" y="2413000"/>
          <a:ext cx="3732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409575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23465" y="4201160"/>
          <a:ext cx="3732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409575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72665" y="4648200"/>
          <a:ext cx="37833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409575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96465" y="4648200"/>
          <a:ext cx="3859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409575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23465" y="4648200"/>
          <a:ext cx="3732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0</xdr:colOff>
      <xdr:row>3</xdr:row>
      <xdr:rowOff>9525</xdr:rowOff>
    </xdr:to>
    <xdr:sp>
      <xdr:nvSpPr>
        <xdr:cNvPr id="15" name="直接连接符 14"/>
        <xdr:cNvSpPr>
          <a:spLocks noChangeShapeType="1"/>
        </xdr:cNvSpPr>
      </xdr:nvSpPr>
      <xdr:spPr>
        <a:xfrm>
          <a:off x="0" y="8578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5</xdr:row>
      <xdr:rowOff>9525</xdr:rowOff>
    </xdr:to>
    <xdr:sp>
      <xdr:nvSpPr>
        <xdr:cNvPr id="16" name="直接连接符 15"/>
        <xdr:cNvSpPr>
          <a:spLocks noChangeShapeType="1"/>
        </xdr:cNvSpPr>
      </xdr:nvSpPr>
      <xdr:spPr>
        <a:xfrm>
          <a:off x="0" y="1081405"/>
          <a:ext cx="1130935" cy="22352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workbookViewId="0">
      <selection activeCell="E2" sqref="E2:F2"/>
    </sheetView>
  </sheetViews>
  <sheetFormatPr defaultColWidth="10.1634615384615" defaultRowHeight="17.6"/>
  <cols>
    <col min="1" max="1" width="9.66346153846154" style="37" customWidth="1"/>
    <col min="2" max="2" width="11.1634615384615" style="37" customWidth="1"/>
    <col min="3" max="3" width="9.16346153846154" style="37" customWidth="1"/>
    <col min="4" max="4" width="9.5" style="37" customWidth="1"/>
    <col min="5" max="5" width="9.16346153846154" style="37" customWidth="1"/>
    <col min="6" max="6" width="10.3365384615385" style="37" customWidth="1"/>
    <col min="7" max="7" width="9.5" style="37" customWidth="1"/>
    <col min="8" max="8" width="9.16346153846154" style="37" customWidth="1"/>
    <col min="9" max="9" width="8.375" style="37" customWidth="1"/>
    <col min="10" max="11" width="8.25" style="37" customWidth="1"/>
    <col min="12" max="16384" width="10.1634615384615" style="37"/>
  </cols>
  <sheetData>
    <row r="1" s="37" customFormat="1" ht="29.55" spans="1:1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="37" customFormat="1" spans="1:11">
      <c r="A2" s="41" t="s">
        <v>1</v>
      </c>
      <c r="B2" s="42" t="s">
        <v>2</v>
      </c>
      <c r="C2" s="43"/>
      <c r="D2" s="44" t="s">
        <v>3</v>
      </c>
      <c r="E2" s="42" t="s">
        <v>4</v>
      </c>
      <c r="F2" s="43"/>
      <c r="G2" s="59" t="s">
        <v>5</v>
      </c>
      <c r="H2" s="87"/>
      <c r="I2" s="67" t="s">
        <v>6</v>
      </c>
      <c r="J2" s="87" t="s">
        <v>7</v>
      </c>
      <c r="K2" s="101"/>
    </row>
    <row r="3" s="37" customFormat="1" spans="1:11">
      <c r="A3" s="45" t="s">
        <v>8</v>
      </c>
      <c r="D3" s="46" t="s">
        <v>9</v>
      </c>
      <c r="E3" s="88">
        <v>45265</v>
      </c>
      <c r="F3" s="89"/>
      <c r="G3" s="89"/>
      <c r="H3" s="85" t="s">
        <v>10</v>
      </c>
      <c r="I3" s="85"/>
      <c r="J3" s="85"/>
      <c r="K3" s="102"/>
    </row>
    <row r="4" s="37" customFormat="1" spans="1:11">
      <c r="A4" s="47" t="s">
        <v>11</v>
      </c>
      <c r="B4" s="48">
        <v>2</v>
      </c>
      <c r="C4" s="49">
        <v>6</v>
      </c>
      <c r="D4" s="50" t="s">
        <v>12</v>
      </c>
      <c r="E4" s="89"/>
      <c r="F4" s="89"/>
      <c r="G4" s="89"/>
      <c r="H4" s="50" t="s">
        <v>13</v>
      </c>
      <c r="I4" s="50"/>
      <c r="J4" s="60" t="s">
        <v>14</v>
      </c>
      <c r="K4" s="103" t="s">
        <v>15</v>
      </c>
    </row>
    <row r="5" s="37" customFormat="1" spans="1:11">
      <c r="A5" s="47" t="s">
        <v>16</v>
      </c>
      <c r="B5" s="51">
        <v>1</v>
      </c>
      <c r="C5" s="52"/>
      <c r="D5" s="46" t="s">
        <v>17</v>
      </c>
      <c r="E5" s="90"/>
      <c r="F5" s="46"/>
      <c r="G5" s="46" t="s">
        <v>18</v>
      </c>
      <c r="H5" s="50" t="s">
        <v>19</v>
      </c>
      <c r="I5" s="50"/>
      <c r="J5" s="60" t="s">
        <v>14</v>
      </c>
      <c r="K5" s="103" t="s">
        <v>15</v>
      </c>
    </row>
    <row r="6" s="37" customFormat="1" ht="18.35" spans="1:11">
      <c r="A6" s="53" t="s">
        <v>20</v>
      </c>
      <c r="B6" s="54">
        <v>80</v>
      </c>
      <c r="C6" s="54"/>
      <c r="D6" s="55" t="s">
        <v>21</v>
      </c>
      <c r="E6" s="65">
        <v>846</v>
      </c>
      <c r="F6" s="64"/>
      <c r="G6" s="55"/>
      <c r="H6" s="91" t="s">
        <v>22</v>
      </c>
      <c r="I6" s="91"/>
      <c r="J6" s="64" t="s">
        <v>14</v>
      </c>
      <c r="K6" s="104" t="s">
        <v>15</v>
      </c>
    </row>
    <row r="7" s="37" customFormat="1" ht="18.35" spans="1:11">
      <c r="A7" s="56"/>
      <c r="B7" s="57"/>
      <c r="C7" s="57"/>
      <c r="D7" s="56"/>
      <c r="E7" s="57"/>
      <c r="F7" s="92"/>
      <c r="G7" s="56"/>
      <c r="H7" s="92"/>
      <c r="I7" s="57"/>
      <c r="J7" s="57"/>
      <c r="K7" s="57"/>
    </row>
    <row r="8" s="37" customFormat="1" spans="1:11">
      <c r="A8" s="58" t="s">
        <v>23</v>
      </c>
      <c r="B8" s="59" t="s">
        <v>24</v>
      </c>
      <c r="C8" s="59" t="s">
        <v>25</v>
      </c>
      <c r="D8" s="59" t="s">
        <v>26</v>
      </c>
      <c r="E8" s="59" t="s">
        <v>27</v>
      </c>
      <c r="F8" s="59" t="s">
        <v>28</v>
      </c>
      <c r="G8" s="93"/>
      <c r="H8" s="94"/>
      <c r="I8" s="94"/>
      <c r="J8" s="94"/>
      <c r="K8" s="105"/>
    </row>
    <row r="9" s="37" customFormat="1" spans="1:11">
      <c r="A9" s="47" t="s">
        <v>29</v>
      </c>
      <c r="B9" s="50"/>
      <c r="C9" s="60" t="s">
        <v>14</v>
      </c>
      <c r="D9" s="60" t="s">
        <v>15</v>
      </c>
      <c r="E9" s="46" t="s">
        <v>30</v>
      </c>
      <c r="F9" s="63" t="s">
        <v>31</v>
      </c>
      <c r="G9" s="95"/>
      <c r="H9" s="96"/>
      <c r="I9" s="96"/>
      <c r="J9" s="96"/>
      <c r="K9" s="106"/>
    </row>
    <row r="10" s="37" customFormat="1" spans="1:11">
      <c r="A10" s="47" t="s">
        <v>32</v>
      </c>
      <c r="B10" s="50"/>
      <c r="C10" s="60" t="s">
        <v>14</v>
      </c>
      <c r="D10" s="60" t="s">
        <v>15</v>
      </c>
      <c r="E10" s="46" t="s">
        <v>33</v>
      </c>
      <c r="F10" s="63" t="s">
        <v>34</v>
      </c>
      <c r="G10" s="95" t="s">
        <v>35</v>
      </c>
      <c r="H10" s="96"/>
      <c r="I10" s="96"/>
      <c r="J10" s="96"/>
      <c r="K10" s="106"/>
    </row>
    <row r="11" s="37" customFormat="1" spans="1:11">
      <c r="A11" s="61" t="s">
        <v>36</v>
      </c>
      <c r="B11" s="62"/>
      <c r="C11" s="62"/>
      <c r="D11" s="62"/>
      <c r="E11" s="62"/>
      <c r="F11" s="62"/>
      <c r="G11" s="62"/>
      <c r="H11" s="62"/>
      <c r="I11" s="62"/>
      <c r="J11" s="62"/>
      <c r="K11" s="107"/>
    </row>
    <row r="12" s="37" customFormat="1" spans="1:11">
      <c r="A12" s="45" t="s">
        <v>37</v>
      </c>
      <c r="B12" s="60" t="s">
        <v>38</v>
      </c>
      <c r="C12" s="60" t="s">
        <v>39</v>
      </c>
      <c r="D12" s="63"/>
      <c r="E12" s="46" t="s">
        <v>40</v>
      </c>
      <c r="F12" s="60" t="s">
        <v>38</v>
      </c>
      <c r="G12" s="60" t="s">
        <v>39</v>
      </c>
      <c r="H12" s="60"/>
      <c r="I12" s="46" t="s">
        <v>41</v>
      </c>
      <c r="J12" s="60" t="s">
        <v>38</v>
      </c>
      <c r="K12" s="103" t="s">
        <v>39</v>
      </c>
    </row>
    <row r="13" s="37" customFormat="1" spans="1:11">
      <c r="A13" s="45" t="s">
        <v>42</v>
      </c>
      <c r="B13" s="60" t="s">
        <v>38</v>
      </c>
      <c r="C13" s="60" t="s">
        <v>39</v>
      </c>
      <c r="D13" s="63"/>
      <c r="E13" s="46" t="s">
        <v>43</v>
      </c>
      <c r="F13" s="60" t="s">
        <v>38</v>
      </c>
      <c r="G13" s="60" t="s">
        <v>39</v>
      </c>
      <c r="H13" s="60"/>
      <c r="I13" s="46" t="s">
        <v>44</v>
      </c>
      <c r="J13" s="60" t="s">
        <v>38</v>
      </c>
      <c r="K13" s="103" t="s">
        <v>39</v>
      </c>
    </row>
    <row r="14" s="37" customFormat="1" ht="18.35" spans="1:11">
      <c r="A14" s="53" t="s">
        <v>45</v>
      </c>
      <c r="B14" s="64" t="s">
        <v>38</v>
      </c>
      <c r="C14" s="64" t="s">
        <v>39</v>
      </c>
      <c r="D14" s="65"/>
      <c r="E14" s="55" t="s">
        <v>46</v>
      </c>
      <c r="F14" s="64" t="s">
        <v>38</v>
      </c>
      <c r="G14" s="64" t="s">
        <v>39</v>
      </c>
      <c r="H14" s="64"/>
      <c r="I14" s="55" t="s">
        <v>47</v>
      </c>
      <c r="J14" s="64" t="s">
        <v>38</v>
      </c>
      <c r="K14" s="104" t="s">
        <v>39</v>
      </c>
    </row>
    <row r="15" s="37" customFormat="1" ht="18.35" spans="1:11">
      <c r="A15" s="56"/>
      <c r="B15" s="66"/>
      <c r="C15" s="66"/>
      <c r="D15" s="57"/>
      <c r="E15" s="56"/>
      <c r="F15" s="66"/>
      <c r="G15" s="66"/>
      <c r="H15" s="66"/>
      <c r="I15" s="56"/>
      <c r="J15" s="66"/>
      <c r="K15" s="66"/>
    </row>
    <row r="16" s="38" customFormat="1" spans="1:11">
      <c r="A16" s="41" t="s">
        <v>48</v>
      </c>
      <c r="B16" s="67"/>
      <c r="C16" s="67"/>
      <c r="D16" s="67"/>
      <c r="E16" s="67"/>
      <c r="F16" s="67"/>
      <c r="G16" s="67"/>
      <c r="H16" s="67"/>
      <c r="I16" s="67"/>
      <c r="J16" s="67"/>
      <c r="K16" s="108"/>
    </row>
    <row r="17" s="37" customFormat="1" spans="1:11">
      <c r="A17" s="47" t="s">
        <v>49</v>
      </c>
      <c r="B17" s="50"/>
      <c r="C17" s="50"/>
      <c r="D17" s="50"/>
      <c r="E17" s="50"/>
      <c r="F17" s="50"/>
      <c r="G17" s="50"/>
      <c r="H17" s="50"/>
      <c r="I17" s="50"/>
      <c r="J17" s="50"/>
      <c r="K17" s="109"/>
    </row>
    <row r="18" s="37" customFormat="1" spans="1:11">
      <c r="A18" s="47" t="s">
        <v>50</v>
      </c>
      <c r="B18" s="50"/>
      <c r="C18" s="50"/>
      <c r="D18" s="50"/>
      <c r="E18" s="50"/>
      <c r="F18" s="50"/>
      <c r="G18" s="50"/>
      <c r="H18" s="50"/>
      <c r="I18" s="50"/>
      <c r="J18" s="50"/>
      <c r="K18" s="109"/>
    </row>
    <row r="19" s="37" customFormat="1" spans="1:11">
      <c r="A19" s="68"/>
      <c r="B19" s="60"/>
      <c r="C19" s="60"/>
      <c r="D19" s="60"/>
      <c r="E19" s="60"/>
      <c r="F19" s="60"/>
      <c r="G19" s="60"/>
      <c r="H19" s="60"/>
      <c r="I19" s="60"/>
      <c r="J19" s="60"/>
      <c r="K19" s="103"/>
    </row>
    <row r="20" s="37" customFormat="1" spans="1:11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110"/>
    </row>
    <row r="21" s="37" customFormat="1" spans="1:1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110"/>
    </row>
    <row r="22" s="37" customFormat="1" spans="1:1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110"/>
    </row>
    <row r="23" s="37" customFormat="1" spans="1:11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111"/>
    </row>
    <row r="24" s="37" customFormat="1" spans="1:11">
      <c r="A24" s="47" t="s">
        <v>51</v>
      </c>
      <c r="B24" s="50"/>
      <c r="C24" s="60" t="s">
        <v>14</v>
      </c>
      <c r="D24" s="60" t="s">
        <v>15</v>
      </c>
      <c r="E24" s="85"/>
      <c r="F24" s="85"/>
      <c r="G24" s="85"/>
      <c r="H24" s="85"/>
      <c r="I24" s="85"/>
      <c r="J24" s="85"/>
      <c r="K24" s="102"/>
    </row>
    <row r="25" s="37" customFormat="1" ht="18.35" spans="1:11">
      <c r="A25" s="73" t="s">
        <v>52</v>
      </c>
      <c r="B25" s="74"/>
      <c r="C25" s="74"/>
      <c r="D25" s="74"/>
      <c r="E25" s="74"/>
      <c r="F25" s="74"/>
      <c r="G25" s="74"/>
      <c r="H25" s="74"/>
      <c r="I25" s="74"/>
      <c r="J25" s="74"/>
      <c r="K25" s="112"/>
    </row>
    <row r="26" s="37" customFormat="1" ht="18.35" spans="1:1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="37" customFormat="1" spans="1:11">
      <c r="A27" s="76" t="s">
        <v>53</v>
      </c>
      <c r="B27" s="77"/>
      <c r="C27" s="77"/>
      <c r="D27" s="77"/>
      <c r="E27" s="77"/>
      <c r="F27" s="77"/>
      <c r="G27" s="77"/>
      <c r="H27" s="77"/>
      <c r="I27" s="77"/>
      <c r="J27" s="77"/>
      <c r="K27" s="113"/>
    </row>
    <row r="28" s="37" customFormat="1" spans="1:11">
      <c r="A28" s="78" t="s">
        <v>54</v>
      </c>
      <c r="B28" s="79"/>
      <c r="C28" s="79"/>
      <c r="D28" s="79"/>
      <c r="E28" s="79"/>
      <c r="F28" s="79"/>
      <c r="G28" s="79"/>
      <c r="H28" s="79"/>
      <c r="I28" s="79"/>
      <c r="J28" s="79"/>
      <c r="K28" s="114"/>
    </row>
    <row r="29" s="37" customFormat="1" spans="1:11">
      <c r="A29" s="78" t="s">
        <v>55</v>
      </c>
      <c r="B29" s="79"/>
      <c r="C29" s="79"/>
      <c r="D29" s="79"/>
      <c r="E29" s="79"/>
      <c r="F29" s="79"/>
      <c r="G29" s="79"/>
      <c r="H29" s="79"/>
      <c r="I29" s="79"/>
      <c r="J29" s="79"/>
      <c r="K29" s="114"/>
    </row>
    <row r="30" s="37" customFormat="1" spans="1:11">
      <c r="A30" s="78" t="s">
        <v>56</v>
      </c>
      <c r="B30" s="79"/>
      <c r="C30" s="79"/>
      <c r="D30" s="79"/>
      <c r="E30" s="79"/>
      <c r="F30" s="79"/>
      <c r="G30" s="79"/>
      <c r="H30" s="79"/>
      <c r="I30" s="79"/>
      <c r="J30" s="79"/>
      <c r="K30" s="114"/>
    </row>
    <row r="31" s="37" customFormat="1" spans="1:11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114"/>
    </row>
    <row r="32" s="37" customFormat="1" spans="1:11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114"/>
    </row>
    <row r="33" s="37" customFormat="1" ht="23" customHeight="1" spans="1:11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114"/>
    </row>
    <row r="34" s="37" customFormat="1" ht="23" customHeight="1" spans="1:11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110"/>
    </row>
    <row r="35" s="37" customFormat="1" ht="23" customHeight="1" spans="1:11">
      <c r="A35" s="80"/>
      <c r="B35" s="70"/>
      <c r="C35" s="70"/>
      <c r="D35" s="70"/>
      <c r="E35" s="70"/>
      <c r="F35" s="70"/>
      <c r="G35" s="70"/>
      <c r="H35" s="70"/>
      <c r="I35" s="70"/>
      <c r="J35" s="70"/>
      <c r="K35" s="110"/>
    </row>
    <row r="36" s="37" customFormat="1" ht="23" customHeight="1" spans="1:11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115"/>
    </row>
    <row r="37" s="37" customFormat="1" ht="18.75" customHeight="1" spans="1:11">
      <c r="A37" s="83" t="s">
        <v>57</v>
      </c>
      <c r="B37" s="84"/>
      <c r="C37" s="84"/>
      <c r="D37" s="84"/>
      <c r="E37" s="84"/>
      <c r="F37" s="84"/>
      <c r="G37" s="84"/>
      <c r="H37" s="84"/>
      <c r="I37" s="84"/>
      <c r="J37" s="84"/>
      <c r="K37" s="116"/>
    </row>
    <row r="38" s="39" customFormat="1" ht="18.75" customHeight="1" spans="1:11">
      <c r="A38" s="47" t="s">
        <v>58</v>
      </c>
      <c r="B38" s="50"/>
      <c r="C38" s="50"/>
      <c r="D38" s="85" t="s">
        <v>59</v>
      </c>
      <c r="E38" s="85"/>
      <c r="F38" s="97" t="s">
        <v>60</v>
      </c>
      <c r="G38" s="98"/>
      <c r="H38" s="50" t="s">
        <v>61</v>
      </c>
      <c r="I38" s="50"/>
      <c r="J38" s="50" t="s">
        <v>62</v>
      </c>
      <c r="K38" s="109"/>
    </row>
    <row r="39" s="37" customFormat="1" ht="18.75" customHeight="1" spans="1:11">
      <c r="A39" s="47" t="s">
        <v>63</v>
      </c>
      <c r="B39" s="50" t="s">
        <v>64</v>
      </c>
      <c r="C39" s="50"/>
      <c r="D39" s="50"/>
      <c r="E39" s="50"/>
      <c r="F39" s="50"/>
      <c r="G39" s="50"/>
      <c r="H39" s="50"/>
      <c r="I39" s="50"/>
      <c r="J39" s="50"/>
      <c r="K39" s="109"/>
    </row>
    <row r="40" s="39" customFormat="1" ht="31" customHeight="1" spans="1:11">
      <c r="A40" s="47"/>
      <c r="B40" s="50"/>
      <c r="C40" s="50"/>
      <c r="D40" s="50"/>
      <c r="E40" s="50"/>
      <c r="F40" s="50"/>
      <c r="G40" s="50"/>
      <c r="H40" s="50"/>
      <c r="I40" s="50"/>
      <c r="J40" s="50"/>
      <c r="K40" s="109"/>
    </row>
    <row r="41" s="37" customFormat="1" ht="18.75" customHeight="1" spans="1:11">
      <c r="A41" s="47"/>
      <c r="B41" s="50"/>
      <c r="C41" s="50"/>
      <c r="D41" s="50"/>
      <c r="E41" s="50"/>
      <c r="F41" s="50"/>
      <c r="G41" s="50"/>
      <c r="H41" s="50"/>
      <c r="I41" s="50"/>
      <c r="J41" s="50"/>
      <c r="K41" s="109"/>
    </row>
    <row r="42" s="37" customFormat="1" ht="32" customHeight="1" spans="1:11">
      <c r="A42" s="53" t="s">
        <v>65</v>
      </c>
      <c r="B42" s="86" t="s">
        <v>66</v>
      </c>
      <c r="C42" s="86"/>
      <c r="D42" s="55" t="s">
        <v>67</v>
      </c>
      <c r="E42" s="65" t="s">
        <v>68</v>
      </c>
      <c r="F42" s="55" t="s">
        <v>69</v>
      </c>
      <c r="G42" s="99">
        <v>44935</v>
      </c>
      <c r="H42" s="100" t="s">
        <v>70</v>
      </c>
      <c r="I42" s="100"/>
      <c r="J42" s="86" t="s">
        <v>71</v>
      </c>
      <c r="K42" s="117"/>
    </row>
    <row r="43" s="37" customFormat="1" ht="16.5" customHeight="1"/>
    <row r="44" s="37" customFormat="1" ht="16.5" customHeight="1"/>
    <row r="45" s="37" customFormat="1" ht="16.5" customHeight="1"/>
  </sheetData>
  <mergeCells count="52">
    <mergeCell ref="A1:K1"/>
    <mergeCell ref="B2:C2"/>
    <mergeCell ref="E2:F2"/>
    <mergeCell ref="J2:K2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gridLines="1"/>
  <pageMargins left="0.354166666666667" right="0.156944444444444" top="0.708333333333333" bottom="0.66875" header="0.5" footer="0.5"/>
  <pageSetup paperSize="9" scale="98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500380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128905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173990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513080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48895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375920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375920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48895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375920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220980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500380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248920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248920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513080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414020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86995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4</xdr:col>
                    <xdr:colOff>0</xdr:colOff>
                    <xdr:row>25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220980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220980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128905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551180</xdr:colOff>
                    <xdr:row>27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500380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179705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230505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302895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500380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128905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173990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513080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48895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375920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375920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48895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375920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220980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500380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248920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248920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513080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414020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86995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4</xdr:col>
                    <xdr:colOff>0</xdr:colOff>
                    <xdr:row>25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220980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220980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128905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551180</xdr:colOff>
                    <xdr:row>27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500380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179705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230505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302895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106680</xdr:colOff>
                    <xdr:row>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146050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146050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146050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146050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146050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146050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tabSelected="1" topLeftCell="A3" workbookViewId="0">
      <selection activeCell="Q26" sqref="Q26"/>
    </sheetView>
  </sheetViews>
  <sheetFormatPr defaultColWidth="9" defaultRowHeight="17.6"/>
  <cols>
    <col min="1" max="1" width="17.125" style="1" customWidth="1"/>
    <col min="2" max="7" width="10.75" style="1" customWidth="1"/>
    <col min="8" max="8" width="3.875" style="1" customWidth="1"/>
    <col min="9" max="15" width="7.375" style="1" customWidth="1"/>
    <col min="16" max="16384" width="9" style="1"/>
  </cols>
  <sheetData>
    <row r="1" s="1" customFormat="1" spans="1:15">
      <c r="A1" s="4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1.6" spans="1:15">
      <c r="A2" s="6" t="s">
        <v>73</v>
      </c>
      <c r="B2" s="6"/>
      <c r="C2" s="6"/>
      <c r="D2" s="6"/>
      <c r="E2" s="6"/>
      <c r="F2" s="6"/>
      <c r="G2" s="6"/>
      <c r="H2" s="14"/>
      <c r="I2" s="24" t="s">
        <v>6</v>
      </c>
      <c r="J2" s="25" t="s">
        <v>74</v>
      </c>
      <c r="K2" s="25"/>
      <c r="L2" s="25"/>
      <c r="M2" s="25"/>
      <c r="N2" s="25"/>
      <c r="O2" s="25"/>
    </row>
    <row r="3" s="1" customFormat="1" spans="1:15">
      <c r="A3" s="7" t="s">
        <v>75</v>
      </c>
      <c r="B3" s="7"/>
      <c r="C3" s="7"/>
      <c r="D3" s="7"/>
      <c r="E3" s="7"/>
      <c r="F3" s="7" t="s">
        <v>76</v>
      </c>
      <c r="G3" s="15"/>
      <c r="H3" s="16"/>
      <c r="I3" s="26" t="s">
        <v>77</v>
      </c>
      <c r="J3" s="26"/>
      <c r="K3" s="26"/>
      <c r="L3" s="26"/>
      <c r="M3" s="26"/>
      <c r="N3" s="26"/>
      <c r="O3" s="26"/>
    </row>
    <row r="4" s="2" customFormat="1" spans="1:15">
      <c r="A4" s="8" t="s">
        <v>73</v>
      </c>
      <c r="B4" s="8" t="s">
        <v>2</v>
      </c>
      <c r="C4" s="8"/>
      <c r="D4" s="8"/>
      <c r="E4" s="8"/>
      <c r="F4" s="8" t="s">
        <v>78</v>
      </c>
      <c r="G4" s="8" t="s">
        <v>4</v>
      </c>
      <c r="H4" s="17"/>
      <c r="I4" s="27"/>
      <c r="J4" s="27"/>
      <c r="K4" s="28"/>
      <c r="L4" s="28"/>
      <c r="M4" s="28"/>
      <c r="N4" s="28"/>
      <c r="O4" s="28"/>
    </row>
    <row r="5" s="2" customFormat="1" spans="1:15">
      <c r="A5" s="8" t="s">
        <v>79</v>
      </c>
      <c r="G5" s="8"/>
      <c r="H5" s="17"/>
      <c r="I5" s="17" t="s">
        <v>80</v>
      </c>
      <c r="J5" s="29" t="s">
        <v>81</v>
      </c>
      <c r="K5" s="17" t="s">
        <v>80</v>
      </c>
      <c r="L5" s="29" t="s">
        <v>81</v>
      </c>
      <c r="M5" s="17" t="s">
        <v>80</v>
      </c>
      <c r="N5" s="29" t="s">
        <v>81</v>
      </c>
      <c r="O5" s="35"/>
    </row>
    <row r="6" s="3" customFormat="1" spans="1:18">
      <c r="A6" s="8" t="s">
        <v>82</v>
      </c>
      <c r="B6" s="8" t="s">
        <v>83</v>
      </c>
      <c r="C6" s="9" t="s">
        <v>84</v>
      </c>
      <c r="D6" s="8" t="s">
        <v>85</v>
      </c>
      <c r="E6" s="8" t="s">
        <v>86</v>
      </c>
      <c r="F6" s="8" t="s">
        <v>87</v>
      </c>
      <c r="G6" s="8" t="s">
        <v>88</v>
      </c>
      <c r="H6" s="18"/>
      <c r="I6" s="8" t="s">
        <v>83</v>
      </c>
      <c r="J6" s="9" t="s">
        <v>84</v>
      </c>
      <c r="K6" s="8" t="s">
        <v>85</v>
      </c>
      <c r="L6" s="8" t="s">
        <v>86</v>
      </c>
      <c r="M6" s="8" t="s">
        <v>87</v>
      </c>
      <c r="N6" s="8" t="s">
        <v>88</v>
      </c>
      <c r="O6" s="36"/>
      <c r="P6" s="2"/>
      <c r="Q6" s="2"/>
      <c r="R6" s="2"/>
    </row>
    <row r="7" s="2" customFormat="1" spans="1:15">
      <c r="A7" s="8" t="s">
        <v>89</v>
      </c>
      <c r="B7" s="8">
        <f t="shared" ref="B7:B11" si="0">C7-5</f>
        <v>69</v>
      </c>
      <c r="C7" s="9">
        <v>74</v>
      </c>
      <c r="D7" s="8">
        <f t="shared" ref="D7:G7" si="1">C7+6</f>
        <v>80</v>
      </c>
      <c r="E7" s="8">
        <f t="shared" si="1"/>
        <v>86</v>
      </c>
      <c r="F7" s="8">
        <f t="shared" si="1"/>
        <v>92</v>
      </c>
      <c r="G7" s="8">
        <f t="shared" si="1"/>
        <v>98</v>
      </c>
      <c r="H7" s="18"/>
      <c r="I7" s="30" t="s">
        <v>90</v>
      </c>
      <c r="J7" s="30" t="s">
        <v>90</v>
      </c>
      <c r="K7" s="30" t="s">
        <v>91</v>
      </c>
      <c r="L7" s="30" t="s">
        <v>90</v>
      </c>
      <c r="M7" s="30" t="s">
        <v>90</v>
      </c>
      <c r="N7" s="36">
        <v>1.2</v>
      </c>
      <c r="O7" s="36"/>
    </row>
    <row r="8" s="2" customFormat="1" spans="1:15">
      <c r="A8" s="8" t="s">
        <v>92</v>
      </c>
      <c r="B8" s="8">
        <f>C8-3</f>
        <v>45</v>
      </c>
      <c r="C8" s="9">
        <v>48</v>
      </c>
      <c r="D8" s="8">
        <f t="shared" ref="D8:G8" si="2">C8+4</f>
        <v>52</v>
      </c>
      <c r="E8" s="8">
        <f t="shared" si="2"/>
        <v>56</v>
      </c>
      <c r="F8" s="8">
        <f t="shared" si="2"/>
        <v>60</v>
      </c>
      <c r="G8" s="8">
        <f t="shared" si="2"/>
        <v>64</v>
      </c>
      <c r="H8" s="18"/>
      <c r="I8" s="30" t="s">
        <v>91</v>
      </c>
      <c r="J8" s="31" t="s">
        <v>91</v>
      </c>
      <c r="K8" s="30" t="s">
        <v>93</v>
      </c>
      <c r="L8" s="31" t="s">
        <v>91</v>
      </c>
      <c r="M8" s="31" t="s">
        <v>91</v>
      </c>
      <c r="N8" s="36" t="s">
        <v>93</v>
      </c>
      <c r="O8" s="36"/>
    </row>
    <row r="9" s="2" customFormat="1" spans="1:15">
      <c r="A9" s="8" t="s">
        <v>94</v>
      </c>
      <c r="B9" s="8">
        <f>C9-3</f>
        <v>51</v>
      </c>
      <c r="C9" s="9">
        <v>54</v>
      </c>
      <c r="D9" s="8">
        <f>C9+3</f>
        <v>57</v>
      </c>
      <c r="E9" s="8">
        <f>D9+3</f>
        <v>60</v>
      </c>
      <c r="F9" s="8">
        <f>E9+4</f>
        <v>64</v>
      </c>
      <c r="G9" s="8">
        <f t="shared" ref="G9:G11" si="3">F9+4</f>
        <v>68</v>
      </c>
      <c r="H9" s="18"/>
      <c r="I9" s="30" t="s">
        <v>93</v>
      </c>
      <c r="J9" s="31" t="s">
        <v>90</v>
      </c>
      <c r="K9" s="30" t="s">
        <v>90</v>
      </c>
      <c r="L9" s="31" t="s">
        <v>93</v>
      </c>
      <c r="M9" s="31" t="s">
        <v>93</v>
      </c>
      <c r="N9" s="36" t="s">
        <v>93</v>
      </c>
      <c r="O9" s="36"/>
    </row>
    <row r="10" s="2" customFormat="1" spans="1:15">
      <c r="A10" s="8" t="s">
        <v>95</v>
      </c>
      <c r="B10" s="8">
        <f t="shared" si="0"/>
        <v>71</v>
      </c>
      <c r="C10" s="9">
        <v>76</v>
      </c>
      <c r="D10" s="8">
        <f>C10+6</f>
        <v>82</v>
      </c>
      <c r="E10" s="8">
        <f>D10+6</f>
        <v>88</v>
      </c>
      <c r="F10" s="8">
        <f>E10+6</f>
        <v>94</v>
      </c>
      <c r="G10" s="8">
        <f t="shared" si="3"/>
        <v>98</v>
      </c>
      <c r="H10" s="18"/>
      <c r="I10" s="30" t="s">
        <v>93</v>
      </c>
      <c r="J10" s="30" t="s">
        <v>93</v>
      </c>
      <c r="K10" s="30" t="s">
        <v>93</v>
      </c>
      <c r="L10" s="30" t="s">
        <v>93</v>
      </c>
      <c r="M10" s="30" t="s">
        <v>93</v>
      </c>
      <c r="N10" s="36" t="s">
        <v>93</v>
      </c>
      <c r="O10" s="36"/>
    </row>
    <row r="11" s="2" customFormat="1" spans="1:15">
      <c r="A11" s="8" t="s">
        <v>96</v>
      </c>
      <c r="B11" s="8">
        <f t="shared" si="0"/>
        <v>81</v>
      </c>
      <c r="C11" s="9">
        <v>86</v>
      </c>
      <c r="D11" s="8">
        <f>C11+6</f>
        <v>92</v>
      </c>
      <c r="E11" s="8">
        <f>D11+6</f>
        <v>98</v>
      </c>
      <c r="F11" s="8">
        <f>E11+6</f>
        <v>104</v>
      </c>
      <c r="G11" s="8">
        <f t="shared" si="3"/>
        <v>108</v>
      </c>
      <c r="H11" s="19"/>
      <c r="I11" s="30" t="s">
        <v>93</v>
      </c>
      <c r="J11" s="30" t="s">
        <v>93</v>
      </c>
      <c r="K11" s="30" t="s">
        <v>91</v>
      </c>
      <c r="L11" s="30" t="s">
        <v>97</v>
      </c>
      <c r="M11" s="30" t="s">
        <v>93</v>
      </c>
      <c r="N11" s="36" t="s">
        <v>93</v>
      </c>
      <c r="O11" s="36"/>
    </row>
    <row r="12" s="2" customFormat="1" spans="1:15">
      <c r="A12" s="9" t="s">
        <v>98</v>
      </c>
      <c r="B12" s="9">
        <f>C12-1.6</f>
        <v>23.4</v>
      </c>
      <c r="C12" s="9">
        <v>25</v>
      </c>
      <c r="D12" s="9">
        <f>C12+1.9</f>
        <v>26.9</v>
      </c>
      <c r="E12" s="9">
        <f>D12+1.9</f>
        <v>28.8</v>
      </c>
      <c r="F12" s="9">
        <f>E12+1.9</f>
        <v>30.7</v>
      </c>
      <c r="G12" s="9">
        <f>F12+1.3</f>
        <v>32</v>
      </c>
      <c r="H12" s="20"/>
      <c r="I12" s="30" t="s">
        <v>93</v>
      </c>
      <c r="J12" s="30" t="s">
        <v>91</v>
      </c>
      <c r="K12" s="30" t="s">
        <v>91</v>
      </c>
      <c r="L12" s="30" t="s">
        <v>99</v>
      </c>
      <c r="M12" s="30" t="s">
        <v>99</v>
      </c>
      <c r="N12" s="36">
        <v>-0.5</v>
      </c>
      <c r="O12" s="36"/>
    </row>
    <row r="13" s="2" customFormat="1" spans="1:15">
      <c r="A13" s="10" t="s">
        <v>100</v>
      </c>
      <c r="B13" s="10">
        <f>C13-1</f>
        <v>18</v>
      </c>
      <c r="C13" s="10">
        <v>19</v>
      </c>
      <c r="D13" s="10">
        <f>C13+1.2</f>
        <v>20.2</v>
      </c>
      <c r="E13" s="10">
        <f>D13+1.2</f>
        <v>21.4</v>
      </c>
      <c r="F13" s="10">
        <f>E13+1.2</f>
        <v>22.6</v>
      </c>
      <c r="G13" s="10">
        <f>F13+0.7</f>
        <v>23.3</v>
      </c>
      <c r="H13" s="18"/>
      <c r="I13" s="30" t="s">
        <v>93</v>
      </c>
      <c r="J13" s="30" t="s">
        <v>93</v>
      </c>
      <c r="K13" s="30" t="s">
        <v>93</v>
      </c>
      <c r="L13" s="30" t="s">
        <v>93</v>
      </c>
      <c r="M13" s="30" t="s">
        <v>93</v>
      </c>
      <c r="N13" s="30" t="s">
        <v>101</v>
      </c>
      <c r="O13" s="36"/>
    </row>
    <row r="14" s="2" customFormat="1" spans="1:15">
      <c r="A14" s="11" t="s">
        <v>102</v>
      </c>
      <c r="B14" s="11">
        <f>C14-0.5</f>
        <v>16.5</v>
      </c>
      <c r="C14" s="11">
        <v>17</v>
      </c>
      <c r="D14" s="11">
        <f t="shared" ref="D14:G14" si="4">C14+0.5</f>
        <v>17.5</v>
      </c>
      <c r="E14" s="11">
        <f t="shared" si="4"/>
        <v>18</v>
      </c>
      <c r="F14" s="11">
        <f t="shared" si="4"/>
        <v>18.5</v>
      </c>
      <c r="G14" s="11">
        <f t="shared" si="4"/>
        <v>19</v>
      </c>
      <c r="H14" s="21"/>
      <c r="I14" s="30" t="s">
        <v>93</v>
      </c>
      <c r="J14" s="32">
        <v>0.5</v>
      </c>
      <c r="K14" s="30" t="s">
        <v>93</v>
      </c>
      <c r="L14" s="30" t="s">
        <v>93</v>
      </c>
      <c r="M14" s="30" t="s">
        <v>93</v>
      </c>
      <c r="N14" s="30" t="s">
        <v>93</v>
      </c>
      <c r="O14" s="36"/>
    </row>
    <row r="15" s="2" customFormat="1" spans="1:15">
      <c r="A15" s="9" t="s">
        <v>103</v>
      </c>
      <c r="B15" s="9">
        <f>C15-0.5</f>
        <v>11</v>
      </c>
      <c r="C15" s="9">
        <v>11.5</v>
      </c>
      <c r="D15" s="9">
        <f t="shared" ref="D15:G15" si="5">C15+0.5</f>
        <v>12</v>
      </c>
      <c r="E15" s="9">
        <f t="shared" si="5"/>
        <v>12.5</v>
      </c>
      <c r="F15" s="9">
        <f t="shared" si="5"/>
        <v>13</v>
      </c>
      <c r="G15" s="9">
        <f t="shared" si="5"/>
        <v>13.5</v>
      </c>
      <c r="H15" s="22"/>
      <c r="I15" s="30" t="s">
        <v>91</v>
      </c>
      <c r="J15" s="32" t="s">
        <v>93</v>
      </c>
      <c r="K15" s="30" t="s">
        <v>91</v>
      </c>
      <c r="L15" s="30" t="s">
        <v>99</v>
      </c>
      <c r="M15" s="30" t="s">
        <v>91</v>
      </c>
      <c r="N15" s="30" t="s">
        <v>91</v>
      </c>
      <c r="O15" s="36"/>
    </row>
    <row r="16" s="2" customFormat="1" spans="1:15">
      <c r="A16" s="8" t="s">
        <v>104</v>
      </c>
      <c r="B16" s="8">
        <f>C16-1.5</f>
        <v>23.5</v>
      </c>
      <c r="C16" s="9">
        <v>25</v>
      </c>
      <c r="D16" s="8">
        <f>C16+1.7</f>
        <v>26.7</v>
      </c>
      <c r="E16" s="8">
        <f>D16+1.7</f>
        <v>28.4</v>
      </c>
      <c r="F16" s="8">
        <f>E16+1.7</f>
        <v>30.1</v>
      </c>
      <c r="G16" s="8">
        <f>F16+1.6</f>
        <v>31.7</v>
      </c>
      <c r="H16" s="22"/>
      <c r="I16" s="30" t="s">
        <v>91</v>
      </c>
      <c r="J16" s="32">
        <v>-0.5</v>
      </c>
      <c r="K16" s="30" t="s">
        <v>93</v>
      </c>
      <c r="L16" s="30" t="s">
        <v>105</v>
      </c>
      <c r="M16" s="30" t="s">
        <v>93</v>
      </c>
      <c r="N16" s="30" t="s">
        <v>106</v>
      </c>
      <c r="O16" s="36"/>
    </row>
    <row r="17" s="2" customFormat="1" spans="1:15">
      <c r="A17" s="8" t="s">
        <v>107</v>
      </c>
      <c r="B17" s="8">
        <f>C17-1.8</f>
        <v>32.2</v>
      </c>
      <c r="C17" s="9">
        <v>34</v>
      </c>
      <c r="D17" s="8">
        <f>C17+2.25</f>
        <v>36.25</v>
      </c>
      <c r="E17" s="8">
        <f>D17+2.25</f>
        <v>38.5</v>
      </c>
      <c r="F17" s="8">
        <f>E17+2.25</f>
        <v>40.75</v>
      </c>
      <c r="G17" s="8">
        <f>F17+2</f>
        <v>42.75</v>
      </c>
      <c r="H17" s="18"/>
      <c r="I17" s="30" t="s">
        <v>105</v>
      </c>
      <c r="J17" s="32" t="s">
        <v>93</v>
      </c>
      <c r="K17" s="30" t="s">
        <v>93</v>
      </c>
      <c r="L17" s="30" t="s">
        <v>93</v>
      </c>
      <c r="M17" s="30" t="s">
        <v>93</v>
      </c>
      <c r="N17" s="30" t="s">
        <v>108</v>
      </c>
      <c r="O17" s="36"/>
    </row>
    <row r="18" s="2" customFormat="1" spans="1:15">
      <c r="A18" s="8" t="s">
        <v>109</v>
      </c>
      <c r="B18" s="8">
        <f>C18</f>
        <v>12</v>
      </c>
      <c r="C18" s="9">
        <v>12</v>
      </c>
      <c r="D18" s="8">
        <f>B18+1.5</f>
        <v>13.5</v>
      </c>
      <c r="E18" s="8">
        <f>D18</f>
        <v>13.5</v>
      </c>
      <c r="F18" s="8">
        <f>D18+1.5</f>
        <v>15</v>
      </c>
      <c r="G18" s="8">
        <f>F18</f>
        <v>15</v>
      </c>
      <c r="H18" s="18"/>
      <c r="I18" s="30" t="s">
        <v>93</v>
      </c>
      <c r="J18" s="32" t="s">
        <v>93</v>
      </c>
      <c r="K18" s="30" t="s">
        <v>93</v>
      </c>
      <c r="L18" s="30" t="s">
        <v>93</v>
      </c>
      <c r="M18" s="30" t="s">
        <v>93</v>
      </c>
      <c r="N18" s="30" t="s">
        <v>93</v>
      </c>
      <c r="O18" s="36"/>
    </row>
    <row r="19" s="2" customFormat="1" spans="1:15">
      <c r="A19" s="8" t="s">
        <v>110</v>
      </c>
      <c r="B19" s="8">
        <v>3.5</v>
      </c>
      <c r="C19" s="9">
        <v>3.5</v>
      </c>
      <c r="D19" s="8">
        <v>3.5</v>
      </c>
      <c r="E19" s="8">
        <v>3.5</v>
      </c>
      <c r="F19" s="8">
        <v>3.5</v>
      </c>
      <c r="G19" s="8">
        <v>3.5</v>
      </c>
      <c r="H19" s="18"/>
      <c r="I19" s="30" t="s">
        <v>93</v>
      </c>
      <c r="J19" s="32" t="s">
        <v>93</v>
      </c>
      <c r="K19" s="30" t="s">
        <v>93</v>
      </c>
      <c r="L19" s="30" t="s">
        <v>93</v>
      </c>
      <c r="M19" s="30" t="s">
        <v>93</v>
      </c>
      <c r="N19" s="30" t="s">
        <v>93</v>
      </c>
      <c r="O19" s="36"/>
    </row>
    <row r="20" s="2" customFormat="1" spans="1:15">
      <c r="A20" s="8" t="s">
        <v>111</v>
      </c>
      <c r="B20" s="8">
        <v>2.5</v>
      </c>
      <c r="C20" s="9">
        <v>2.5</v>
      </c>
      <c r="D20" s="8">
        <v>2.5</v>
      </c>
      <c r="E20" s="8">
        <v>2.5</v>
      </c>
      <c r="F20" s="8">
        <v>2.5</v>
      </c>
      <c r="G20" s="8">
        <v>2.5</v>
      </c>
      <c r="H20" s="23"/>
      <c r="I20" s="30" t="s">
        <v>93</v>
      </c>
      <c r="J20" s="32" t="s">
        <v>93</v>
      </c>
      <c r="K20" s="30" t="s">
        <v>93</v>
      </c>
      <c r="L20" s="30" t="s">
        <v>93</v>
      </c>
      <c r="M20" s="30" t="s">
        <v>93</v>
      </c>
      <c r="N20" s="30" t="s">
        <v>93</v>
      </c>
      <c r="O20" s="36"/>
    </row>
    <row r="21" s="2" customFormat="1" ht="18" customHeight="1" spans="1:14">
      <c r="A21" s="12" t="s">
        <v>112</v>
      </c>
      <c r="B21" s="12"/>
      <c r="C21" s="12"/>
      <c r="D21" s="12"/>
      <c r="E21" s="12"/>
      <c r="F21" s="12"/>
      <c r="G21" s="12"/>
      <c r="H21" s="13"/>
      <c r="I21" s="33" t="s">
        <v>113</v>
      </c>
      <c r="J21" s="34"/>
      <c r="K21" s="33" t="s">
        <v>114</v>
      </c>
      <c r="L21" s="33" t="s">
        <v>68</v>
      </c>
      <c r="M21" s="33"/>
      <c r="N21" s="33" t="s">
        <v>115</v>
      </c>
    </row>
    <row r="22" s="2" customFormat="1" ht="18" customHeight="1" spans="1:8">
      <c r="A22" s="13"/>
      <c r="B22" s="13"/>
      <c r="C22" s="13"/>
      <c r="D22" s="13"/>
      <c r="E22" s="13"/>
      <c r="F22" s="13"/>
      <c r="G22" s="13"/>
      <c r="H22" s="13"/>
    </row>
    <row r="23" s="2" customFormat="1" ht="18" customHeight="1" spans="1:8">
      <c r="A23" s="13"/>
      <c r="B23" s="13"/>
      <c r="C23" s="13"/>
      <c r="D23" s="13"/>
      <c r="E23" s="13"/>
      <c r="F23" s="13"/>
      <c r="G23" s="13"/>
      <c r="H23" s="13"/>
    </row>
    <row r="24" s="2" customFormat="1" ht="18" customHeight="1" spans="1:8">
      <c r="A24" s="13"/>
      <c r="B24" s="13"/>
      <c r="C24" s="13"/>
      <c r="D24" s="13"/>
      <c r="E24" s="13"/>
      <c r="F24" s="13"/>
      <c r="G24" s="13"/>
      <c r="H24" s="13"/>
    </row>
    <row r="25" s="2" customFormat="1" spans="1:8">
      <c r="A25" s="13"/>
      <c r="B25" s="13"/>
      <c r="C25" s="13"/>
      <c r="D25" s="13"/>
      <c r="E25" s="13"/>
      <c r="F25" s="13"/>
      <c r="G25" s="13"/>
      <c r="H25" s="13"/>
    </row>
    <row r="26" s="2" customFormat="1" spans="1:8">
      <c r="A26" s="13"/>
      <c r="B26" s="13"/>
      <c r="C26" s="13"/>
      <c r="D26" s="13"/>
      <c r="E26" s="13"/>
      <c r="F26" s="13"/>
      <c r="G26" s="13"/>
      <c r="H26" s="13"/>
    </row>
  </sheetData>
  <mergeCells count="5">
    <mergeCell ref="A1:O1"/>
    <mergeCell ref="A2:G2"/>
    <mergeCell ref="J2:O2"/>
    <mergeCell ref="I3:O3"/>
    <mergeCell ref="B4:E4"/>
  </mergeCells>
  <pageMargins left="0.354166666666667" right="0.236111111111111" top="0.432638888888889" bottom="0.314583333333333" header="0.550694444444444" footer="0.5"/>
  <pageSetup paperSize="9" scale="9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表2）出货报告</vt:lpstr>
      <vt:lpstr>表3）规格表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</dc:creator>
  <cp:lastModifiedBy>川平</cp:lastModifiedBy>
  <dcterms:created xsi:type="dcterms:W3CDTF">2021-08-20T16:53:00Z</dcterms:created>
  <dcterms:modified xsi:type="dcterms:W3CDTF">2023-01-11T15:14:50Z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F78C3DBBD13A475F9532C392A75DAC17</vt:lpwstr>
  </property>
  <property fmtid="{D5CDD505-2E9C-101B-9397-08002B2CF9AE}" pid="3" name="KSOProductBuildVer">
    <vt:lpwstr>2052-5.0.0.7550</vt:lpwstr>
  </property>
</Properties>
</file>