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3223\1-6首期\"/>
    </mc:Choice>
  </mc:AlternateContent>
  <xr:revisionPtr revIDLastSave="0" documentId="13_ncr:1_{29EE35F7-4528-413D-A735-7025AA69EAB3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K5" i="8"/>
  <c r="K4" i="8"/>
  <c r="N5" i="7"/>
  <c r="N4" i="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  <c r="D5" i="15"/>
  <c r="E5" i="15"/>
  <c r="F5" i="15"/>
  <c r="G5" i="15"/>
  <c r="B5" i="15"/>
</calcChain>
</file>

<file path=xl/sharedStrings.xml><?xml version="1.0" encoding="utf-8"?>
<sst xmlns="http://schemas.openxmlformats.org/spreadsheetml/2006/main" count="765" uniqueCount="348">
  <si>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</si>
  <si>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</si>
  <si>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</si>
  <si>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</si>
  <si>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</si>
  <si>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</si>
  <si>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</si>
  <si>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</si>
  <si>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</si>
  <si>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</si>
  <si>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</si>
  <si>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</si>
  <si>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</si>
  <si>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</si>
  <si>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</si>
  <si>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</si>
  <si>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</si>
  <si>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</si>
  <si>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</si>
  <si>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</si>
  <si>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</si>
  <si>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</si>
  <si>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</si>
  <si>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</si>
  <si>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</si>
  <si>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</si>
  <si>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</si>
  <si>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</si>
  <si>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</si>
  <si>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</si>
  <si>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</si>
  <si>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</si>
  <si>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</si>
  <si>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</si>
  <si>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</si>
  <si>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</si>
  <si>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</si>
  <si>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</si>
  <si>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</si>
  <si>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</si>
  <si>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</si>
  <si>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</si>
  <si>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</si>
  <si>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</si>
  <si>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</si>
  <si>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</si>
  <si>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</si>
  <si>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</si>
  <si>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</si>
  <si>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</si>
  <si>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</si>
  <si>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</si>
  <si>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</si>
  <si>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</si>
  <si>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</si>
  <si>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</si>
  <si>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优溢服饰有限公司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</si>
  <si>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</si>
  <si>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</si>
  <si>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</si>
  <si>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</si>
  <si>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</si>
  <si>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</si>
  <si>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QAMMAL83223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</si>
  <si>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</si>
  <si>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</si>
  <si>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</si>
  <si>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</si>
  <si>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</si>
  <si>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</si>
  <si>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</si>
  <si>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</si>
  <si>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</si>
  <si>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</si>
  <si>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</si>
  <si>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</si>
  <si>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</si>
  <si>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</si>
  <si>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</si>
  <si>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</si>
  <si>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</si>
  <si>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</si>
  <si>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</si>
  <si>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</si>
  <si>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</si>
  <si>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</si>
  <si>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</si>
  <si>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</si>
  <si>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</si>
  <si>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</si>
  <si>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</si>
  <si>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</si>
  <si>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</si>
  <si>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</si>
  <si>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</si>
  <si>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</si>
  <si>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</si>
  <si>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</si>
  <si>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</si>
  <si>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</si>
  <si>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</si>
  <si>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</si>
  <si>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</si>
  <si>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</si>
  <si>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</si>
  <si>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</si>
  <si>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</si>
  <si>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</si>
  <si>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</si>
  <si>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</si>
  <si>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120/53</t>
  </si>
  <si>
    <t>130/56</t>
  </si>
  <si>
    <t>140/57</t>
  </si>
  <si>
    <t>150/63</t>
  </si>
  <si>
    <t>160/69</t>
  </si>
  <si>
    <t>170/74A</t>
  </si>
  <si>
    <t>未裁齐原因</t>
  </si>
  <si>
    <t>水手蓝</t>
  </si>
  <si>
    <t>霜草绿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</si>
  <si>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</si>
  <si>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霜草绿140码2件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</si>
  <si>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</si>
  <si>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</si>
  <si>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</si>
  <si>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</si>
  <si>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</si>
  <si>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1.腰头容位不均匀。</t>
  </si>
  <si>
    <t>2.浪底骨位未对准。</t>
  </si>
  <si>
    <t>3.侧骨不顺直。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</si>
  <si>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</si>
  <si>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</si>
  <si>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</si>
  <si>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</si>
  <si>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</si>
  <si>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</si>
  <si>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</si>
  <si>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</si>
  <si>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</si>
  <si>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</si>
  <si>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</si>
  <si>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</si>
  <si>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</si>
  <si>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</si>
  <si>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</si>
  <si>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儿童卫衣</t>
  </si>
  <si>
    <t>儿童号型</t>
  </si>
  <si>
    <t>成人号型</t>
  </si>
  <si>
    <t>号型</t>
  </si>
  <si>
    <t>洗前</t>
  </si>
  <si>
    <t>洗后</t>
  </si>
  <si>
    <t>裤外侧长</t>
  </si>
  <si>
    <t>-1</t>
  </si>
  <si>
    <t>-1.5</t>
  </si>
  <si>
    <t>全松紧腰围 平量</t>
  </si>
  <si>
    <t>+2</t>
  </si>
  <si>
    <t>臀围</t>
  </si>
  <si>
    <t>+1</t>
  </si>
  <si>
    <t>腿围/2</t>
  </si>
  <si>
    <t>+0.6</t>
  </si>
  <si>
    <t>+0.4</t>
  </si>
  <si>
    <t>脚口/2平量</t>
  </si>
  <si>
    <t>前裆长</t>
  </si>
  <si>
    <t>+0.8</t>
  </si>
  <si>
    <t>+0.3</t>
  </si>
  <si>
    <t>后裆长</t>
  </si>
  <si>
    <t>+0.7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</si>
  <si>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</si>
  <si>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</si>
  <si>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</si>
  <si>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</si>
  <si>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</si>
  <si>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</si>
  <si>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</si>
  <si>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</si>
  <si>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</si>
  <si>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</si>
  <si>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</si>
  <si>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</si>
  <si>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</si>
  <si>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</si>
  <si>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</si>
  <si>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</si>
  <si>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</si>
  <si>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</si>
  <si>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</si>
  <si>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</si>
  <si>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120/60</t>
  </si>
  <si>
    <t>130/64</t>
  </si>
  <si>
    <t>140/68</t>
  </si>
  <si>
    <t>150/72</t>
  </si>
  <si>
    <t>160/80</t>
  </si>
  <si>
    <t>170/88A</t>
  </si>
  <si>
    <t>QC出货报告书</t>
  </si>
  <si>
    <t>儿童卫裤</t>
  </si>
  <si>
    <t>产品名称</t>
  </si>
  <si>
    <t>合同日期</t>
  </si>
  <si>
    <t>检验资料确认</t>
  </si>
  <si>
    <t xml:space="preserve">2 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</si>
  <si>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</si>
  <si>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</si>
  <si>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</si>
  <si>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</si>
  <si>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</si>
  <si>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</si>
  <si>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</si>
  <si>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</si>
  <si>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</si>
  <si>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</si>
  <si>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</si>
  <si>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</si>
  <si>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</si>
  <si>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</si>
  <si>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</si>
  <si>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</si>
  <si>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采购凭证编号：CGDD22110300018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</si>
  <si>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</si>
  <si>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</si>
  <si>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</si>
  <si>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</si>
  <si>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</si>
  <si>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</si>
  <si>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</si>
  <si>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</si>
  <si>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</si>
  <si>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</si>
  <si>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</si>
  <si>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</si>
  <si>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</si>
  <si>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</si>
  <si>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②检验明细：齐码5件</t>
  </si>
  <si>
    <t>情况说明：</t>
  </si>
  <si>
    <t xml:space="preserve">【问题点描述】  </t>
  </si>
  <si>
    <t>数量</t>
  </si>
  <si>
    <t>1浪底骨位未对齐</t>
  </si>
  <si>
    <t>2腰头容位不均匀</t>
  </si>
  <si>
    <t>3.侧骨不顺直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</si>
  <si>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</si>
  <si>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</si>
  <si>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</si>
  <si>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</si>
  <si>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</si>
  <si>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</si>
  <si>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</si>
  <si>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</si>
  <si>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</si>
  <si>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170/74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</si>
  <si>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</si>
  <si>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</si>
  <si>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</si>
  <si>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</si>
  <si>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</si>
  <si>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</si>
  <si>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</si>
  <si>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</si>
  <si>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</si>
  <si>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</si>
  <si>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</si>
  <si>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</si>
  <si>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</si>
  <si>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</si>
  <si>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</si>
  <si>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</si>
  <si>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</si>
  <si>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F220902159</t>
  </si>
  <si>
    <t>G21SS3660</t>
  </si>
  <si>
    <t>宏港</t>
  </si>
  <si>
    <t>YES</t>
  </si>
  <si>
    <t>F2209021161</t>
  </si>
  <si>
    <t>18FW水手蓝</t>
  </si>
  <si>
    <t>制表时间：2022/13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</si>
  <si>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</si>
  <si>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</si>
  <si>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</si>
  <si>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</si>
  <si>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</si>
  <si>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</si>
  <si>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</si>
  <si>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</si>
  <si>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</si>
  <si>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</si>
  <si>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</si>
  <si>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</si>
  <si>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无色差</t>
  </si>
  <si>
    <t>制表时间：2022/10/14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</si>
  <si>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</si>
  <si>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</si>
  <si>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</si>
  <si>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</si>
  <si>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</si>
  <si>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</si>
  <si>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</si>
  <si>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</si>
  <si>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</si>
  <si>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</si>
  <si>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</si>
  <si>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正辉</t>
  </si>
  <si>
    <t>F220902159
F2209021161</t>
  </si>
  <si>
    <t>霜草绿
18FW水手蓝</t>
  </si>
  <si>
    <t>物料6</t>
  </si>
  <si>
    <t>物料7</t>
  </si>
  <si>
    <t>物料8</t>
  </si>
  <si>
    <t>物料9</t>
  </si>
  <si>
    <t>物料10</t>
  </si>
  <si>
    <t>制表时间：2022/10/15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</si>
  <si>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</si>
  <si>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</si>
  <si>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</si>
  <si>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</si>
  <si>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</si>
  <si>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</si>
  <si>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</si>
  <si>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</si>
  <si>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</si>
  <si>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</si>
  <si>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</si>
  <si>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</si>
  <si>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</si>
  <si>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</si>
  <si>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</si>
  <si>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</si>
  <si>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嘉华</t>
  </si>
  <si>
    <t>右前片</t>
  </si>
  <si>
    <t>胶浆印花</t>
  </si>
  <si>
    <t>无开胶/掉色</t>
  </si>
  <si>
    <t>制表时间：2022/10/26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</si>
  <si>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</si>
  <si>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</si>
  <si>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</si>
  <si>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</si>
  <si>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</si>
  <si>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</si>
  <si>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弹力织带</t>
  </si>
  <si>
    <t>白色</t>
  </si>
  <si>
    <t xml:space="preserve">松紧带 </t>
  </si>
  <si>
    <t>上海锦湾</t>
  </si>
  <si>
    <t xml:space="preserve">1CM子母带 </t>
  </si>
  <si>
    <t>无lOGO涤纶织带</t>
  </si>
  <si>
    <t>制表时间：2022-9-30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</si>
  <si>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</si>
  <si>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</si>
  <si>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140/57</t>
    <phoneticPr fontId="60" type="noConversion"/>
  </si>
  <si>
    <t>霜草绿</t>
    <phoneticPr fontId="60" type="noConversion"/>
  </si>
  <si>
    <t>-1</t>
    <phoneticPr fontId="60" type="noConversion"/>
  </si>
  <si>
    <t>+1</t>
    <phoneticPr fontId="60" type="noConversion"/>
  </si>
  <si>
    <t>-0.4</t>
    <phoneticPr fontId="60" type="noConversion"/>
  </si>
  <si>
    <t>+0.3</t>
    <phoneticPr fontId="60" type="noConversion"/>
  </si>
  <si>
    <t>+0.7</t>
    <phoneticPr fontId="60" type="noConversion"/>
  </si>
  <si>
    <t>大货首件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</si>
</sst>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.0%"/>
    <numFmt numFmtId="179" formatCode="0.00_ "/>
    <numFmt numFmtId="180" formatCode="0.0_ "/>
    <numFmt numFmtId="181" formatCode="_ [$¥-804]* #,##0.00_ ;_ [$¥-804]* \-#,##0.00_ ;_ [$¥-804]* &quot;-&quot;??_ ;_ @_ "/>
    <numFmt numFmtId="182" formatCode="0_ "/>
    <numFmt numFmtId="183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b/>
      <sz val="11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6" fillId="0" borderId="0">
      <alignment horizontal="center" vertical="center"/>
    </xf>
  </cellStyleXfs>
  <cellXfs count="4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6" fillId="0" borderId="6" xfId="6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3" fillId="0" borderId="0" xfId="4" applyFont="1"/>
    <xf numFmtId="0" fontId="14" fillId="0" borderId="0" xfId="4"/>
    <xf numFmtId="0" fontId="13" fillId="0" borderId="0" xfId="4" applyFont="1" applyAlignment="1">
      <alignment horizontal="left"/>
    </xf>
    <xf numFmtId="0" fontId="13" fillId="0" borderId="0" xfId="4" applyFont="1" applyAlignment="1">
      <alignment horizontal="center" vertical="center"/>
    </xf>
    <xf numFmtId="0" fontId="16" fillId="0" borderId="13" xfId="3" applyFont="1" applyBorder="1" applyAlignment="1">
      <alignment horizontal="left" vertical="center"/>
    </xf>
    <xf numFmtId="0" fontId="16" fillId="0" borderId="16" xfId="3" applyFont="1" applyBorder="1">
      <alignment vertical="center"/>
    </xf>
    <xf numFmtId="0" fontId="19" fillId="0" borderId="17" xfId="3" applyFont="1" applyBorder="1" applyAlignment="1">
      <alignment horizontal="left"/>
    </xf>
    <xf numFmtId="0" fontId="20" fillId="0" borderId="2" xfId="0" applyFont="1" applyBorder="1"/>
    <xf numFmtId="0" fontId="19" fillId="0" borderId="2" xfId="0" applyFont="1" applyBorder="1" applyAlignment="1">
      <alignment horizontal="center"/>
    </xf>
    <xf numFmtId="0" fontId="1" fillId="0" borderId="17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21" fillId="0" borderId="17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179" fontId="21" fillId="0" borderId="0" xfId="0" applyNumberFormat="1" applyFont="1" applyAlignment="1">
      <alignment horizontal="center" vertical="center"/>
    </xf>
    <xf numFmtId="0" fontId="23" fillId="0" borderId="0" xfId="4" applyFont="1"/>
    <xf numFmtId="0" fontId="24" fillId="0" borderId="0" xfId="4" applyFont="1"/>
    <xf numFmtId="0" fontId="0" fillId="0" borderId="0" xfId="0" applyAlignment="1">
      <alignment horizontal="left" vertical="center"/>
    </xf>
    <xf numFmtId="0" fontId="16" fillId="0" borderId="16" xfId="3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9" fillId="0" borderId="2" xfId="3" applyFont="1" applyBorder="1" applyAlignment="1">
      <alignment horizontal="center"/>
    </xf>
    <xf numFmtId="0" fontId="20" fillId="0" borderId="2" xfId="3" applyFont="1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26" fillId="3" borderId="24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49" fontId="27" fillId="0" borderId="25" xfId="0" applyNumberFormat="1" applyFont="1" applyBorder="1" applyAlignment="1">
      <alignment horizontal="center" vertical="center"/>
    </xf>
    <xf numFmtId="49" fontId="27" fillId="0" borderId="26" xfId="0" applyNumberFormat="1" applyFont="1" applyBorder="1" applyAlignment="1">
      <alignment horizontal="center" vertical="center"/>
    </xf>
    <xf numFmtId="49" fontId="27" fillId="0" borderId="27" xfId="0" applyNumberFormat="1" applyFont="1" applyBorder="1" applyAlignment="1">
      <alignment horizontal="center" vertical="center"/>
    </xf>
    <xf numFmtId="49" fontId="23" fillId="4" borderId="28" xfId="5" applyNumberFormat="1" applyFont="1" applyFill="1" applyBorder="1" applyAlignment="1">
      <alignment horizontal="center" vertical="center"/>
    </xf>
    <xf numFmtId="49" fontId="28" fillId="4" borderId="28" xfId="5" applyNumberFormat="1" applyFont="1" applyFill="1" applyBorder="1" applyAlignment="1">
      <alignment horizontal="center" vertical="center"/>
    </xf>
    <xf numFmtId="49" fontId="23" fillId="4" borderId="29" xfId="5" applyNumberFormat="1" applyFont="1" applyFill="1" applyBorder="1" applyAlignment="1">
      <alignment horizontal="center" vertical="center"/>
    </xf>
    <xf numFmtId="49" fontId="23" fillId="4" borderId="30" xfId="5" applyNumberFormat="1" applyFont="1" applyFill="1" applyBorder="1" applyAlignment="1">
      <alignment horizontal="center" vertical="center"/>
    </xf>
    <xf numFmtId="49" fontId="23" fillId="4" borderId="31" xfId="5" applyNumberFormat="1" applyFont="1" applyFill="1" applyBorder="1" applyAlignment="1">
      <alignment horizontal="center" vertical="center"/>
    </xf>
    <xf numFmtId="49" fontId="13" fillId="4" borderId="32" xfId="4" applyNumberFormat="1" applyFont="1" applyFill="1" applyBorder="1" applyAlignment="1">
      <alignment horizontal="center"/>
    </xf>
    <xf numFmtId="49" fontId="23" fillId="4" borderId="32" xfId="5" applyNumberFormat="1" applyFont="1" applyFill="1" applyBorder="1" applyAlignment="1">
      <alignment horizontal="center" vertical="center"/>
    </xf>
    <xf numFmtId="49" fontId="23" fillId="4" borderId="33" xfId="5" applyNumberFormat="1" applyFont="1" applyFill="1" applyBorder="1" applyAlignment="1">
      <alignment horizontal="center" vertical="center"/>
    </xf>
    <xf numFmtId="0" fontId="29" fillId="0" borderId="0" xfId="4" applyFont="1"/>
    <xf numFmtId="14" fontId="29" fillId="0" borderId="0" xfId="4" applyNumberFormat="1" applyFont="1"/>
    <xf numFmtId="0" fontId="14" fillId="0" borderId="0" xfId="3" applyAlignment="1">
      <alignment horizontal="left" vertical="center"/>
    </xf>
    <xf numFmtId="0" fontId="31" fillId="0" borderId="35" xfId="3" applyFont="1" applyBorder="1" applyAlignment="1">
      <alignment horizontal="left" vertical="center"/>
    </xf>
    <xf numFmtId="0" fontId="31" fillId="0" borderId="36" xfId="3" applyFont="1" applyBorder="1" applyAlignment="1">
      <alignment horizontal="center" vertical="center"/>
    </xf>
    <xf numFmtId="0" fontId="24" fillId="0" borderId="36" xfId="3" applyFont="1" applyBorder="1">
      <alignment vertical="center"/>
    </xf>
    <xf numFmtId="0" fontId="31" fillId="0" borderId="36" xfId="3" applyFont="1" applyBorder="1">
      <alignment vertical="center"/>
    </xf>
    <xf numFmtId="0" fontId="31" fillId="0" borderId="37" xfId="3" applyFont="1" applyBorder="1">
      <alignment vertical="center"/>
    </xf>
    <xf numFmtId="0" fontId="17" fillId="0" borderId="30" xfId="3" applyFont="1" applyBorder="1" applyAlignment="1">
      <alignment horizontal="center" vertical="center"/>
    </xf>
    <xf numFmtId="0" fontId="31" fillId="0" borderId="30" xfId="3" applyFont="1" applyBorder="1">
      <alignment vertical="center"/>
    </xf>
    <xf numFmtId="0" fontId="31" fillId="0" borderId="37" xfId="3" applyFont="1" applyBorder="1" applyAlignment="1">
      <alignment horizontal="left" vertical="center"/>
    </xf>
    <xf numFmtId="49" fontId="17" fillId="0" borderId="30" xfId="3" applyNumberFormat="1" applyFont="1" applyBorder="1" applyAlignment="1">
      <alignment horizontal="right" vertical="center"/>
    </xf>
    <xf numFmtId="0" fontId="24" fillId="0" borderId="30" xfId="3" applyFont="1" applyBorder="1" applyAlignment="1">
      <alignment horizontal="left" vertical="center"/>
    </xf>
    <xf numFmtId="0" fontId="31" fillId="0" borderId="30" xfId="3" applyFont="1" applyBorder="1" applyAlignment="1">
      <alignment horizontal="left" vertical="center"/>
    </xf>
    <xf numFmtId="0" fontId="31" fillId="0" borderId="38" xfId="3" applyFont="1" applyBorder="1">
      <alignment vertical="center"/>
    </xf>
    <xf numFmtId="0" fontId="31" fillId="0" borderId="39" xfId="3" applyFont="1" applyBorder="1">
      <alignment vertical="center"/>
    </xf>
    <xf numFmtId="0" fontId="24" fillId="0" borderId="39" xfId="3" applyFont="1" applyBorder="1">
      <alignment vertical="center"/>
    </xf>
    <xf numFmtId="0" fontId="24" fillId="0" borderId="39" xfId="3" applyFont="1" applyBorder="1" applyAlignment="1">
      <alignment horizontal="left" vertical="center"/>
    </xf>
    <xf numFmtId="0" fontId="31" fillId="0" borderId="0" xfId="3" applyFont="1">
      <alignment vertical="center"/>
    </xf>
    <xf numFmtId="0" fontId="24" fillId="0" borderId="0" xfId="3" applyFont="1">
      <alignment vertical="center"/>
    </xf>
    <xf numFmtId="0" fontId="24" fillId="0" borderId="0" xfId="3" applyFont="1" applyAlignment="1">
      <alignment horizontal="left" vertical="center"/>
    </xf>
    <xf numFmtId="0" fontId="31" fillId="0" borderId="35" xfId="3" applyFont="1" applyBorder="1">
      <alignment vertical="center"/>
    </xf>
    <xf numFmtId="0" fontId="24" fillId="0" borderId="30" xfId="3" applyFont="1" applyBorder="1">
      <alignment vertical="center"/>
    </xf>
    <xf numFmtId="0" fontId="31" fillId="0" borderId="36" xfId="3" applyFont="1" applyBorder="1" applyAlignment="1">
      <alignment horizontal="left" vertical="center"/>
    </xf>
    <xf numFmtId="0" fontId="31" fillId="0" borderId="38" xfId="3" applyFont="1" applyBorder="1" applyAlignment="1">
      <alignment horizontal="left" vertical="center"/>
    </xf>
    <xf numFmtId="58" fontId="31" fillId="0" borderId="39" xfId="3" applyNumberFormat="1" applyFont="1" applyBorder="1">
      <alignment vertical="center"/>
    </xf>
    <xf numFmtId="58" fontId="24" fillId="0" borderId="39" xfId="3" applyNumberFormat="1" applyFont="1" applyBorder="1">
      <alignment vertical="center"/>
    </xf>
    <xf numFmtId="0" fontId="24" fillId="0" borderId="49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31" fillId="0" borderId="49" xfId="3" applyFont="1" applyBorder="1" applyAlignment="1">
      <alignment horizontal="left" vertical="center"/>
    </xf>
    <xf numFmtId="0" fontId="20" fillId="0" borderId="52" xfId="3" applyFont="1" applyBorder="1" applyAlignment="1">
      <alignment horizontal="center" vertical="center"/>
    </xf>
    <xf numFmtId="0" fontId="14" fillId="0" borderId="0" xfId="3" applyAlignment="1">
      <alignment horizontal="center" vertical="center"/>
    </xf>
    <xf numFmtId="0" fontId="14" fillId="0" borderId="52" xfId="3" applyBorder="1" applyAlignment="1">
      <alignment horizontal="center" vertical="center"/>
    </xf>
    <xf numFmtId="0" fontId="14" fillId="0" borderId="52" xfId="3" applyBorder="1">
      <alignment vertical="center"/>
    </xf>
    <xf numFmtId="0" fontId="24" fillId="0" borderId="52" xfId="3" applyFont="1" applyBorder="1">
      <alignment vertical="center"/>
    </xf>
    <xf numFmtId="0" fontId="20" fillId="0" borderId="52" xfId="3" applyFont="1" applyBorder="1">
      <alignment vertical="center"/>
    </xf>
    <xf numFmtId="0" fontId="24" fillId="0" borderId="53" xfId="3" applyFont="1" applyBorder="1">
      <alignment vertical="center"/>
    </xf>
    <xf numFmtId="49" fontId="13" fillId="0" borderId="0" xfId="4" applyNumberFormat="1" applyFont="1"/>
    <xf numFmtId="0" fontId="33" fillId="0" borderId="17" xfId="3" applyFont="1" applyBorder="1" applyAlignment="1">
      <alignment horizontal="left"/>
    </xf>
    <xf numFmtId="0" fontId="25" fillId="0" borderId="2" xfId="3" applyFont="1" applyBorder="1" applyAlignment="1">
      <alignment horizontal="center" vertical="center"/>
    </xf>
    <xf numFmtId="0" fontId="25" fillId="0" borderId="2" xfId="3" applyFont="1" applyBorder="1" applyAlignment="1">
      <alignment horizontal="center"/>
    </xf>
    <xf numFmtId="0" fontId="25" fillId="5" borderId="2" xfId="3" applyFont="1" applyFill="1" applyBorder="1" applyAlignment="1">
      <alignment horizontal="center"/>
    </xf>
    <xf numFmtId="0" fontId="34" fillId="0" borderId="17" xfId="0" applyFont="1" applyBorder="1" applyAlignment="1">
      <alignment horizontal="left"/>
    </xf>
    <xf numFmtId="0" fontId="35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4" fillId="0" borderId="17" xfId="3" applyFont="1" applyBorder="1" applyAlignment="1">
      <alignment horizontal="left"/>
    </xf>
    <xf numFmtId="0" fontId="37" fillId="0" borderId="2" xfId="3" applyFont="1" applyBorder="1" applyAlignment="1">
      <alignment horizontal="center"/>
    </xf>
    <xf numFmtId="0" fontId="38" fillId="0" borderId="17" xfId="0" applyFont="1" applyBorder="1" applyAlignment="1">
      <alignment vertical="center"/>
    </xf>
    <xf numFmtId="180" fontId="39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0" fillId="0" borderId="17" xfId="0" applyFont="1" applyBorder="1" applyAlignment="1">
      <alignment vertical="center"/>
    </xf>
    <xf numFmtId="180" fontId="41" fillId="0" borderId="2" xfId="0" applyNumberFormat="1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shrinkToFit="1"/>
    </xf>
    <xf numFmtId="0" fontId="21" fillId="0" borderId="2" xfId="0" applyFont="1" applyBorder="1" applyAlignment="1">
      <alignment horizontal="center" vertical="center"/>
    </xf>
    <xf numFmtId="181" fontId="27" fillId="0" borderId="2" xfId="0" applyNumberFormat="1" applyFont="1" applyBorder="1" applyAlignment="1">
      <alignment horizontal="center" vertical="center"/>
    </xf>
    <xf numFmtId="0" fontId="42" fillId="0" borderId="2" xfId="3" applyFont="1" applyBorder="1" applyAlignment="1">
      <alignment horizontal="center" vertical="center"/>
    </xf>
    <xf numFmtId="49" fontId="23" fillId="4" borderId="2" xfId="5" applyNumberFormat="1" applyFont="1" applyFill="1" applyBorder="1" applyAlignment="1">
      <alignment horizontal="center" vertical="center"/>
    </xf>
    <xf numFmtId="0" fontId="42" fillId="0" borderId="54" xfId="3" applyFont="1" applyBorder="1" applyAlignment="1">
      <alignment horizontal="center" vertical="center"/>
    </xf>
    <xf numFmtId="49" fontId="23" fillId="4" borderId="54" xfId="5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9" fillId="0" borderId="0" xfId="4" applyNumberFormat="1" applyFont="1"/>
    <xf numFmtId="0" fontId="20" fillId="0" borderId="55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25" fillId="0" borderId="35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5" fillId="0" borderId="30" xfId="3" applyFont="1" applyBorder="1" applyAlignment="1">
      <alignment horizontal="left" vertical="center"/>
    </xf>
    <xf numFmtId="0" fontId="25" fillId="0" borderId="37" xfId="3" applyFont="1" applyBorder="1">
      <alignment vertical="center"/>
    </xf>
    <xf numFmtId="0" fontId="17" fillId="0" borderId="37" xfId="3" applyFont="1" applyBorder="1" applyAlignment="1">
      <alignment horizontal="left" vertical="center"/>
    </xf>
    <xf numFmtId="0" fontId="42" fillId="0" borderId="38" xfId="3" applyFont="1" applyBorder="1">
      <alignment vertical="center"/>
    </xf>
    <xf numFmtId="0" fontId="25" fillId="0" borderId="35" xfId="3" applyFont="1" applyBorder="1">
      <alignment vertical="center"/>
    </xf>
    <xf numFmtId="0" fontId="14" fillId="0" borderId="36" xfId="3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4" fillId="0" borderId="36" xfId="3" applyBorder="1">
      <alignment vertical="center"/>
    </xf>
    <xf numFmtId="0" fontId="25" fillId="0" borderId="36" xfId="3" applyFont="1" applyBorder="1">
      <alignment vertical="center"/>
    </xf>
    <xf numFmtId="0" fontId="14" fillId="0" borderId="30" xfId="3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4" fillId="0" borderId="30" xfId="3" applyBorder="1">
      <alignment vertical="center"/>
    </xf>
    <xf numFmtId="0" fontId="25" fillId="0" borderId="30" xfId="3" applyFont="1" applyBorder="1">
      <alignment vertical="center"/>
    </xf>
    <xf numFmtId="0" fontId="17" fillId="0" borderId="39" xfId="3" applyFont="1" applyBorder="1" applyAlignment="1">
      <alignment horizontal="left" vertical="center"/>
    </xf>
    <xf numFmtId="0" fontId="25" fillId="0" borderId="37" xfId="3" applyFont="1" applyBorder="1" applyAlignment="1">
      <alignment horizontal="center" vertical="center"/>
    </xf>
    <xf numFmtId="0" fontId="25" fillId="0" borderId="30" xfId="3" applyFont="1" applyBorder="1" applyAlignment="1">
      <alignment horizontal="center" vertical="center"/>
    </xf>
    <xf numFmtId="0" fontId="20" fillId="0" borderId="59" xfId="3" applyFont="1" applyBorder="1">
      <alignment vertical="center"/>
    </xf>
    <xf numFmtId="0" fontId="20" fillId="0" borderId="60" xfId="3" applyFont="1" applyBorder="1">
      <alignment vertical="center"/>
    </xf>
    <xf numFmtId="0" fontId="17" fillId="0" borderId="60" xfId="3" applyFont="1" applyBorder="1">
      <alignment vertical="center"/>
    </xf>
    <xf numFmtId="58" fontId="14" fillId="0" borderId="60" xfId="3" applyNumberFormat="1" applyBorder="1">
      <alignment vertical="center"/>
    </xf>
    <xf numFmtId="0" fontId="17" fillId="0" borderId="49" xfId="3" applyFont="1" applyBorder="1" applyAlignment="1">
      <alignment horizontal="left" vertical="center"/>
    </xf>
    <xf numFmtId="0" fontId="17" fillId="0" borderId="48" xfId="3" applyFont="1" applyBorder="1" applyAlignment="1">
      <alignment horizontal="left" vertical="center"/>
    </xf>
    <xf numFmtId="0" fontId="17" fillId="0" borderId="50" xfId="3" applyFont="1" applyBorder="1" applyAlignment="1">
      <alignment horizontal="left" vertical="center"/>
    </xf>
    <xf numFmtId="0" fontId="13" fillId="0" borderId="2" xfId="4" applyFont="1" applyBorder="1"/>
    <xf numFmtId="0" fontId="13" fillId="0" borderId="17" xfId="4" applyFont="1" applyBorder="1"/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19" fillId="0" borderId="54" xfId="3" applyFont="1" applyBorder="1" applyAlignment="1">
      <alignment horizontal="center"/>
    </xf>
    <xf numFmtId="49" fontId="23" fillId="0" borderId="30" xfId="5" applyNumberFormat="1" applyFont="1" applyBorder="1" applyAlignment="1">
      <alignment horizontal="center" vertical="center"/>
    </xf>
    <xf numFmtId="0" fontId="13" fillId="0" borderId="23" xfId="4" applyFont="1" applyBorder="1"/>
    <xf numFmtId="0" fontId="25" fillId="0" borderId="10" xfId="0" applyFont="1" applyBorder="1" applyAlignment="1">
      <alignment horizontal="center" vertical="center"/>
    </xf>
    <xf numFmtId="49" fontId="23" fillId="0" borderId="31" xfId="5" applyNumberFormat="1" applyFont="1" applyBorder="1" applyAlignment="1">
      <alignment horizontal="center" vertical="center"/>
    </xf>
    <xf numFmtId="49" fontId="27" fillId="0" borderId="69" xfId="0" applyNumberFormat="1" applyFont="1" applyBorder="1" applyAlignment="1">
      <alignment horizontal="center" vertical="center"/>
    </xf>
    <xf numFmtId="49" fontId="23" fillId="0" borderId="70" xfId="5" applyNumberFormat="1" applyFont="1" applyBorder="1" applyAlignment="1">
      <alignment horizontal="center" vertical="center"/>
    </xf>
    <xf numFmtId="49" fontId="23" fillId="0" borderId="71" xfId="5" applyNumberFormat="1" applyFont="1" applyBorder="1" applyAlignment="1">
      <alignment horizontal="center" vertical="center"/>
    </xf>
    <xf numFmtId="49" fontId="23" fillId="0" borderId="72" xfId="5" applyNumberFormat="1" applyFont="1" applyBorder="1" applyAlignment="1">
      <alignment horizontal="center" vertical="center"/>
    </xf>
    <xf numFmtId="49" fontId="23" fillId="0" borderId="32" xfId="5" applyNumberFormat="1" applyFont="1" applyBorder="1" applyAlignment="1">
      <alignment horizontal="center" vertical="center"/>
    </xf>
    <xf numFmtId="49" fontId="23" fillId="0" borderId="33" xfId="5" applyNumberFormat="1" applyFont="1" applyBorder="1" applyAlignment="1">
      <alignment horizontal="center" vertical="center"/>
    </xf>
    <xf numFmtId="14" fontId="29" fillId="0" borderId="0" xfId="4" applyNumberFormat="1" applyFont="1" applyAlignment="1">
      <alignment horizontal="center"/>
    </xf>
    <xf numFmtId="49" fontId="17" fillId="0" borderId="30" xfId="3" applyNumberFormat="1" applyFont="1" applyBorder="1">
      <alignment vertical="center"/>
    </xf>
    <xf numFmtId="0" fontId="17" fillId="0" borderId="49" xfId="3" applyFont="1" applyBorder="1">
      <alignment vertical="center"/>
    </xf>
    <xf numFmtId="0" fontId="25" fillId="0" borderId="62" xfId="3" applyFont="1" applyBorder="1">
      <alignment vertical="center"/>
    </xf>
    <xf numFmtId="0" fontId="14" fillId="0" borderId="28" xfId="3" applyBorder="1" applyAlignment="1">
      <alignment horizontal="left" vertical="center"/>
    </xf>
    <xf numFmtId="0" fontId="17" fillId="0" borderId="28" xfId="3" applyFont="1" applyBorder="1" applyAlignment="1">
      <alignment horizontal="left" vertical="center"/>
    </xf>
    <xf numFmtId="0" fontId="14" fillId="0" borderId="28" xfId="3" applyBorder="1">
      <alignment vertical="center"/>
    </xf>
    <xf numFmtId="0" fontId="25" fillId="0" borderId="28" xfId="3" applyFont="1" applyBorder="1">
      <alignment vertical="center"/>
    </xf>
    <xf numFmtId="0" fontId="25" fillId="0" borderId="62" xfId="3" applyFont="1" applyBorder="1" applyAlignment="1">
      <alignment horizontal="center" vertical="center"/>
    </xf>
    <xf numFmtId="0" fontId="17" fillId="0" borderId="28" xfId="3" applyFont="1" applyBorder="1" applyAlignment="1">
      <alignment horizontal="center" vertical="center"/>
    </xf>
    <xf numFmtId="0" fontId="25" fillId="0" borderId="28" xfId="3" applyFont="1" applyBorder="1" applyAlignment="1">
      <alignment horizontal="center" vertical="center"/>
    </xf>
    <xf numFmtId="0" fontId="14" fillId="0" borderId="28" xfId="3" applyBorder="1" applyAlignment="1">
      <alignment horizontal="center" vertical="center"/>
    </xf>
    <xf numFmtId="0" fontId="14" fillId="0" borderId="30" xfId="3" applyBorder="1" applyAlignment="1">
      <alignment horizontal="center" vertical="center"/>
    </xf>
    <xf numFmtId="0" fontId="47" fillId="0" borderId="74" xfId="3" applyFont="1" applyBorder="1" applyAlignment="1">
      <alignment horizontal="left" vertical="center" wrapText="1"/>
    </xf>
    <xf numFmtId="182" fontId="4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9" fontId="17" fillId="0" borderId="30" xfId="3" applyNumberFormat="1" applyFont="1" applyBorder="1" applyAlignment="1">
      <alignment horizontal="center" vertical="center"/>
    </xf>
    <xf numFmtId="0" fontId="17" fillId="0" borderId="37" xfId="3" applyFont="1" applyBorder="1" applyAlignment="1">
      <alignment horizontal="center" vertical="center"/>
    </xf>
    <xf numFmtId="182" fontId="17" fillId="0" borderId="30" xfId="3" applyNumberFormat="1" applyFont="1" applyBorder="1" applyAlignment="1">
      <alignment horizontal="center" vertical="center"/>
    </xf>
    <xf numFmtId="0" fontId="20" fillId="0" borderId="55" xfId="3" applyFont="1" applyBorder="1">
      <alignment vertical="center"/>
    </xf>
    <xf numFmtId="0" fontId="20" fillId="0" borderId="56" xfId="3" applyFont="1" applyBorder="1">
      <alignment vertical="center"/>
    </xf>
    <xf numFmtId="0" fontId="17" fillId="0" borderId="78" xfId="3" applyFont="1" applyBorder="1">
      <alignment vertical="center"/>
    </xf>
    <xf numFmtId="0" fontId="20" fillId="0" borderId="78" xfId="3" applyFont="1" applyBorder="1">
      <alignment vertical="center"/>
    </xf>
    <xf numFmtId="58" fontId="14" fillId="0" borderId="56" xfId="3" applyNumberFormat="1" applyBorder="1">
      <alignment vertical="center"/>
    </xf>
    <xf numFmtId="0" fontId="14" fillId="0" borderId="78" xfId="3" applyBorder="1">
      <alignment vertical="center"/>
    </xf>
    <xf numFmtId="183" fontId="50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7" fillId="0" borderId="66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51" fillId="0" borderId="49" xfId="3" applyFont="1" applyBorder="1" applyAlignment="1">
      <alignment horizontal="left" vertical="center" wrapText="1"/>
    </xf>
    <xf numFmtId="0" fontId="53" fillId="0" borderId="84" xfId="0" applyFont="1" applyBorder="1"/>
    <xf numFmtId="0" fontId="53" fillId="0" borderId="2" xfId="0" applyFont="1" applyBorder="1"/>
    <xf numFmtId="0" fontId="53" fillId="6" borderId="2" xfId="0" applyFont="1" applyFill="1" applyBorder="1"/>
    <xf numFmtId="0" fontId="0" fillId="0" borderId="84" xfId="0" applyBorder="1"/>
    <xf numFmtId="0" fontId="0" fillId="6" borderId="2" xfId="0" applyFill="1" applyBorder="1"/>
    <xf numFmtId="0" fontId="0" fillId="0" borderId="85" xfId="0" applyBorder="1"/>
    <xf numFmtId="0" fontId="0" fillId="0" borderId="26" xfId="0" applyBorder="1"/>
    <xf numFmtId="0" fontId="0" fillId="6" borderId="26" xfId="0" applyFill="1" applyBorder="1"/>
    <xf numFmtId="0" fontId="0" fillId="7" borderId="0" xfId="0" applyFill="1"/>
    <xf numFmtId="0" fontId="53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3" fillId="8" borderId="2" xfId="0" applyFont="1" applyFill="1" applyBorder="1" applyAlignment="1">
      <alignment vertical="top" wrapText="1"/>
    </xf>
    <xf numFmtId="0" fontId="55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6" fillId="0" borderId="11" xfId="6" quotePrefix="1" applyBorder="1" applyAlignment="1">
      <alignment horizontal="center" vertical="center" wrapText="1"/>
    </xf>
    <xf numFmtId="0" fontId="6" fillId="0" borderId="5" xfId="6" quotePrefix="1" applyBorder="1" applyAlignment="1">
      <alignment horizontal="center" vertical="center" wrapText="1"/>
    </xf>
    <xf numFmtId="0" fontId="6" fillId="0" borderId="6" xfId="6" quotePrefix="1" applyBorder="1" applyAlignment="1">
      <alignment horizontal="center" vertical="center" wrapText="1"/>
    </xf>
    <xf numFmtId="0" fontId="6" fillId="0" borderId="7" xfId="6" quotePrefix="1" applyBorder="1" applyAlignment="1">
      <alignment horizontal="center" vertical="center" wrapText="1"/>
    </xf>
    <xf numFmtId="0" fontId="52" fillId="0" borderId="82" xfId="0" applyFont="1" applyBorder="1" applyAlignment="1">
      <alignment horizontal="center" vertical="center" wrapText="1"/>
    </xf>
    <xf numFmtId="0" fontId="52" fillId="0" borderId="83" xfId="0" applyFont="1" applyBorder="1" applyAlignment="1">
      <alignment horizontal="center" vertical="center" wrapText="1"/>
    </xf>
    <xf numFmtId="0" fontId="52" fillId="0" borderId="86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3" fillId="6" borderId="8" xfId="0" applyFont="1" applyFill="1" applyBorder="1" applyAlignment="1">
      <alignment horizontal="center" vertical="center"/>
    </xf>
    <xf numFmtId="0" fontId="53" fillId="6" borderId="10" xfId="0" applyFont="1" applyFill="1" applyBorder="1" applyAlignment="1">
      <alignment horizontal="center" vertical="center"/>
    </xf>
    <xf numFmtId="0" fontId="53" fillId="0" borderId="87" xfId="0" applyFont="1" applyBorder="1" applyAlignment="1">
      <alignment horizontal="center" vertical="center"/>
    </xf>
    <xf numFmtId="0" fontId="46" fillId="0" borderId="34" xfId="3" applyFont="1" applyBorder="1" applyAlignment="1">
      <alignment horizontal="center" vertical="top"/>
    </xf>
    <xf numFmtId="0" fontId="17" fillId="0" borderId="56" xfId="3" applyFont="1" applyBorder="1" applyAlignment="1">
      <alignment horizontal="center" vertical="center"/>
    </xf>
    <xf numFmtId="0" fontId="20" fillId="0" borderId="56" xfId="3" applyFont="1" applyBorder="1" applyAlignment="1">
      <alignment horizontal="center" vertical="center"/>
    </xf>
    <xf numFmtId="0" fontId="14" fillId="0" borderId="56" xfId="3" applyBorder="1" applyAlignment="1">
      <alignment horizontal="center" vertical="center"/>
    </xf>
    <xf numFmtId="0" fontId="14" fillId="0" borderId="63" xfId="3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48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20" fillId="0" borderId="48" xfId="3" applyFont="1" applyBorder="1" applyAlignment="1">
      <alignment horizontal="center" vertical="center"/>
    </xf>
    <xf numFmtId="0" fontId="17" fillId="0" borderId="30" xfId="3" applyFont="1" applyBorder="1" applyAlignment="1">
      <alignment horizontal="left" vertical="center"/>
    </xf>
    <xf numFmtId="0" fontId="17" fillId="0" borderId="49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30" xfId="3" applyFont="1" applyBorder="1" applyAlignment="1">
      <alignment horizontal="left" vertical="center"/>
    </xf>
    <xf numFmtId="14" fontId="17" fillId="0" borderId="30" xfId="3" applyNumberFormat="1" applyFont="1" applyBorder="1" applyAlignment="1">
      <alignment horizontal="center" vertical="center"/>
    </xf>
    <xf numFmtId="14" fontId="17" fillId="0" borderId="49" xfId="3" applyNumberFormat="1" applyFont="1" applyBorder="1" applyAlignment="1">
      <alignment horizontal="center" vertical="center"/>
    </xf>
    <xf numFmtId="0" fontId="17" fillId="0" borderId="42" xfId="3" applyFont="1" applyBorder="1" applyAlignment="1">
      <alignment horizontal="left" vertical="center"/>
    </xf>
    <xf numFmtId="0" fontId="17" fillId="0" borderId="52" xfId="3" applyFont="1" applyBorder="1" applyAlignment="1">
      <alignment horizontal="left" vertical="center"/>
    </xf>
    <xf numFmtId="0" fontId="17" fillId="0" borderId="39" xfId="3" applyFont="1" applyBorder="1" applyAlignment="1">
      <alignment horizontal="center" vertical="center"/>
    </xf>
    <xf numFmtId="0" fontId="17" fillId="0" borderId="50" xfId="3" applyFont="1" applyBorder="1" applyAlignment="1">
      <alignment horizontal="center" vertical="center"/>
    </xf>
    <xf numFmtId="0" fontId="25" fillId="0" borderId="38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14" fontId="17" fillId="0" borderId="39" xfId="3" applyNumberFormat="1" applyFont="1" applyBorder="1" applyAlignment="1">
      <alignment horizontal="center" vertical="center"/>
    </xf>
    <xf numFmtId="14" fontId="17" fillId="0" borderId="50" xfId="3" applyNumberFormat="1" applyFont="1" applyBorder="1" applyAlignment="1">
      <alignment horizontal="center" vertical="center"/>
    </xf>
    <xf numFmtId="0" fontId="25" fillId="0" borderId="73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5" fillId="0" borderId="79" xfId="3" applyFont="1" applyBorder="1" applyAlignment="1">
      <alignment horizontal="left" vertical="center"/>
    </xf>
    <xf numFmtId="0" fontId="20" fillId="0" borderId="61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65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 wrapText="1"/>
    </xf>
    <xf numFmtId="0" fontId="25" fillId="0" borderId="58" xfId="3" applyFont="1" applyBorder="1" applyAlignment="1">
      <alignment horizontal="left" vertical="center" wrapText="1"/>
    </xf>
    <xf numFmtId="0" fontId="25" fillId="0" borderId="53" xfId="3" applyFont="1" applyBorder="1" applyAlignment="1">
      <alignment horizontal="left" vertical="center" wrapText="1"/>
    </xf>
    <xf numFmtId="0" fontId="25" fillId="0" borderId="62" xfId="3" applyFont="1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0" fontId="20" fillId="0" borderId="65" xfId="0" applyFont="1" applyBorder="1" applyAlignment="1">
      <alignment horizontal="left" vertical="center"/>
    </xf>
    <xf numFmtId="9" fontId="17" fillId="0" borderId="46" xfId="3" applyNumberFormat="1" applyFont="1" applyBorder="1" applyAlignment="1">
      <alignment horizontal="left" vertical="center"/>
    </xf>
    <xf numFmtId="9" fontId="17" fillId="0" borderId="41" xfId="3" applyNumberFormat="1" applyFont="1" applyBorder="1" applyAlignment="1">
      <alignment horizontal="left" vertical="center"/>
    </xf>
    <xf numFmtId="9" fontId="17" fillId="0" borderId="51" xfId="3" applyNumberFormat="1" applyFont="1" applyBorder="1" applyAlignment="1">
      <alignment horizontal="left" vertical="center"/>
    </xf>
    <xf numFmtId="9" fontId="17" fillId="0" borderId="57" xfId="3" applyNumberFormat="1" applyFont="1" applyBorder="1" applyAlignment="1">
      <alignment horizontal="left" vertical="center"/>
    </xf>
    <xf numFmtId="9" fontId="17" fillId="0" borderId="58" xfId="3" applyNumberFormat="1" applyFont="1" applyBorder="1" applyAlignment="1">
      <alignment horizontal="left" vertical="center"/>
    </xf>
    <xf numFmtId="9" fontId="17" fillId="0" borderId="53" xfId="3" applyNumberFormat="1" applyFont="1" applyBorder="1" applyAlignment="1">
      <alignment horizontal="left" vertical="center"/>
    </xf>
    <xf numFmtId="0" fontId="31" fillId="0" borderId="62" xfId="3" applyFont="1" applyBorder="1" applyAlignment="1">
      <alignment horizontal="left" vertical="center"/>
    </xf>
    <xf numFmtId="0" fontId="31" fillId="0" borderId="28" xfId="3" applyFont="1" applyBorder="1" applyAlignment="1">
      <alignment horizontal="left" vertical="center"/>
    </xf>
    <xf numFmtId="0" fontId="31" fillId="0" borderId="66" xfId="3" applyFont="1" applyBorder="1" applyAlignment="1">
      <alignment horizontal="left" vertical="center"/>
    </xf>
    <xf numFmtId="0" fontId="31" fillId="0" borderId="37" xfId="3" applyFont="1" applyBorder="1" applyAlignment="1">
      <alignment horizontal="left" vertical="center"/>
    </xf>
    <xf numFmtId="0" fontId="31" fillId="0" borderId="30" xfId="3" applyFont="1" applyBorder="1" applyAlignment="1">
      <alignment horizontal="left" vertical="center"/>
    </xf>
    <xf numFmtId="0" fontId="31" fillId="0" borderId="75" xfId="3" applyFont="1" applyBorder="1" applyAlignment="1">
      <alignment horizontal="left" vertical="center"/>
    </xf>
    <xf numFmtId="0" fontId="31" fillId="0" borderId="58" xfId="3" applyFont="1" applyBorder="1" applyAlignment="1">
      <alignment horizontal="left" vertical="center"/>
    </xf>
    <xf numFmtId="0" fontId="31" fillId="0" borderId="53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17" fillId="0" borderId="76" xfId="3" applyFont="1" applyBorder="1" applyAlignment="1">
      <alignment horizontal="left" vertical="center"/>
    </xf>
    <xf numFmtId="0" fontId="17" fillId="0" borderId="77" xfId="3" applyFont="1" applyBorder="1" applyAlignment="1">
      <alignment horizontal="left" vertical="center"/>
    </xf>
    <xf numFmtId="0" fontId="17" fillId="0" borderId="80" xfId="3" applyFont="1" applyBorder="1" applyAlignment="1">
      <alignment horizontal="left" vertical="center"/>
    </xf>
    <xf numFmtId="0" fontId="17" fillId="0" borderId="44" xfId="3" applyFont="1" applyBorder="1" applyAlignment="1">
      <alignment horizontal="left" vertical="center"/>
    </xf>
    <xf numFmtId="0" fontId="17" fillId="0" borderId="43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49" fillId="0" borderId="60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81" xfId="3" applyFont="1" applyBorder="1" applyAlignment="1">
      <alignment horizontal="center" vertical="center"/>
    </xf>
    <xf numFmtId="0" fontId="17" fillId="0" borderId="78" xfId="3" applyFont="1" applyBorder="1" applyAlignment="1">
      <alignment horizontal="center" vertical="center"/>
    </xf>
    <xf numFmtId="0" fontId="17" fillId="0" borderId="79" xfId="3" applyFont="1" applyBorder="1" applyAlignment="1">
      <alignment horizontal="center" vertical="center"/>
    </xf>
    <xf numFmtId="0" fontId="17" fillId="0" borderId="73" xfId="3" applyFont="1" applyBorder="1" applyAlignment="1">
      <alignment horizontal="left" vertical="center"/>
    </xf>
    <xf numFmtId="0" fontId="17" fillId="0" borderId="45" xfId="3" applyFont="1" applyBorder="1" applyAlignment="1">
      <alignment horizontal="left" vertical="center"/>
    </xf>
    <xf numFmtId="0" fontId="17" fillId="0" borderId="79" xfId="3" applyFont="1" applyBorder="1" applyAlignment="1">
      <alignment horizontal="left" vertical="center"/>
    </xf>
    <xf numFmtId="0" fontId="15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Alignment="1">
      <alignment horizontal="center" vertical="center"/>
    </xf>
    <xf numFmtId="0" fontId="17" fillId="0" borderId="16" xfId="3" applyFont="1" applyBorder="1" applyAlignment="1">
      <alignment horizontal="left" vertical="center"/>
    </xf>
    <xf numFmtId="0" fontId="18" fillId="0" borderId="16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3" fillId="0" borderId="67" xfId="4" applyFont="1" applyBorder="1" applyAlignment="1">
      <alignment horizontal="center"/>
    </xf>
    <xf numFmtId="0" fontId="13" fillId="0" borderId="0" xfId="4" applyFont="1" applyAlignment="1">
      <alignment horizontal="center"/>
    </xf>
    <xf numFmtId="0" fontId="13" fillId="0" borderId="68" xfId="4" applyFont="1" applyBorder="1" applyAlignment="1">
      <alignment horizontal="center"/>
    </xf>
    <xf numFmtId="0" fontId="44" fillId="0" borderId="34" xfId="3" applyFont="1" applyBorder="1" applyAlignment="1">
      <alignment horizontal="center" vertical="top"/>
    </xf>
    <xf numFmtId="0" fontId="17" fillId="0" borderId="30" xfId="3" applyFont="1" applyBorder="1" applyAlignment="1">
      <alignment horizontal="center" vertical="center"/>
    </xf>
    <xf numFmtId="0" fontId="17" fillId="0" borderId="49" xfId="3" applyFont="1" applyBorder="1" applyAlignment="1">
      <alignment horizontal="center" vertical="center"/>
    </xf>
    <xf numFmtId="0" fontId="24" fillId="0" borderId="30" xfId="3" applyFont="1" applyBorder="1" applyAlignment="1">
      <alignment horizontal="center" vertical="center"/>
    </xf>
    <xf numFmtId="0" fontId="24" fillId="0" borderId="49" xfId="3" applyFont="1" applyBorder="1" applyAlignment="1">
      <alignment horizontal="center" vertical="center"/>
    </xf>
    <xf numFmtId="0" fontId="25" fillId="0" borderId="49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31" fillId="0" borderId="36" xfId="3" applyFont="1" applyBorder="1" applyAlignment="1">
      <alignment horizontal="left" vertical="center"/>
    </xf>
    <xf numFmtId="0" fontId="31" fillId="0" borderId="48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31" fillId="0" borderId="42" xfId="3" applyFont="1" applyBorder="1" applyAlignment="1">
      <alignment horizontal="left" vertical="center"/>
    </xf>
    <xf numFmtId="0" fontId="31" fillId="0" borderId="43" xfId="3" applyFont="1" applyBorder="1" applyAlignment="1">
      <alignment horizontal="left" vertical="center"/>
    </xf>
    <xf numFmtId="0" fontId="31" fillId="0" borderId="52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7" fillId="0" borderId="39" xfId="3" applyFont="1" applyBorder="1" applyAlignment="1">
      <alignment horizontal="left" vertical="center"/>
    </xf>
    <xf numFmtId="0" fontId="17" fillId="0" borderId="50" xfId="3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1" fillId="0" borderId="35" xfId="3" applyFont="1" applyBorder="1" applyAlignment="1">
      <alignment horizontal="left" vertical="center"/>
    </xf>
    <xf numFmtId="0" fontId="31" fillId="0" borderId="30" xfId="3" applyFont="1" applyBorder="1" applyAlignment="1">
      <alignment horizontal="center" vertical="center"/>
    </xf>
    <xf numFmtId="0" fontId="31" fillId="0" borderId="49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31" fillId="0" borderId="49" xfId="3" applyFont="1" applyBorder="1" applyAlignment="1">
      <alignment horizontal="left" vertical="center"/>
    </xf>
    <xf numFmtId="0" fontId="17" fillId="0" borderId="46" xfId="3" applyFont="1" applyBorder="1" applyAlignment="1">
      <alignment horizontal="left" vertical="center"/>
    </xf>
    <xf numFmtId="0" fontId="17" fillId="0" borderId="41" xfId="3" applyFont="1" applyBorder="1" applyAlignment="1">
      <alignment horizontal="left" vertical="center"/>
    </xf>
    <xf numFmtId="0" fontId="17" fillId="0" borderId="51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52" xfId="3" applyFont="1" applyBorder="1" applyAlignment="1">
      <alignment horizontal="left" vertical="center"/>
    </xf>
    <xf numFmtId="0" fontId="17" fillId="0" borderId="60" xfId="3" applyFont="1" applyBorder="1" applyAlignment="1">
      <alignment horizontal="center" vertical="center"/>
    </xf>
    <xf numFmtId="0" fontId="20" fillId="0" borderId="60" xfId="3" applyFont="1" applyBorder="1" applyAlignment="1">
      <alignment horizontal="center" vertical="center"/>
    </xf>
    <xf numFmtId="0" fontId="17" fillId="0" borderId="64" xfId="3" applyFont="1" applyBorder="1" applyAlignment="1">
      <alignment horizontal="center" vertical="center"/>
    </xf>
    <xf numFmtId="0" fontId="20" fillId="0" borderId="62" xfId="3" applyFont="1" applyBorder="1" applyAlignment="1">
      <alignment horizontal="center" vertical="center"/>
    </xf>
    <xf numFmtId="0" fontId="20" fillId="0" borderId="28" xfId="3" applyFont="1" applyBorder="1" applyAlignment="1">
      <alignment horizontal="center" vertical="center"/>
    </xf>
    <xf numFmtId="0" fontId="20" fillId="0" borderId="66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39" xfId="3" applyFont="1" applyBorder="1" applyAlignment="1">
      <alignment horizontal="center" vertical="center"/>
    </xf>
    <xf numFmtId="0" fontId="20" fillId="0" borderId="50" xfId="3" applyFont="1" applyBorder="1" applyAlignment="1">
      <alignment horizontal="center" vertical="center"/>
    </xf>
    <xf numFmtId="0" fontId="14" fillId="0" borderId="60" xfId="3" applyBorder="1" applyAlignment="1">
      <alignment horizontal="center" vertical="center"/>
    </xf>
    <xf numFmtId="0" fontId="14" fillId="0" borderId="64" xfId="3" applyBorder="1" applyAlignment="1">
      <alignment horizontal="center" vertical="center"/>
    </xf>
    <xf numFmtId="49" fontId="13" fillId="0" borderId="0" xfId="4" applyNumberFormat="1" applyFont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0" fontId="32" fillId="0" borderId="16" xfId="3" applyFont="1" applyBorder="1" applyAlignment="1">
      <alignment horizontal="center" vertical="center"/>
    </xf>
    <xf numFmtId="49" fontId="13" fillId="0" borderId="16" xfId="3" applyNumberFormat="1" applyFont="1" applyBorder="1" applyAlignment="1">
      <alignment horizontal="center" vertical="center"/>
    </xf>
    <xf numFmtId="0" fontId="20" fillId="0" borderId="2" xfId="3" applyFont="1" applyBorder="1" applyAlignment="1">
      <alignment horizontal="center"/>
    </xf>
    <xf numFmtId="0" fontId="29" fillId="0" borderId="2" xfId="4" applyFont="1" applyBorder="1" applyAlignment="1">
      <alignment horizontal="center" vertical="center"/>
    </xf>
    <xf numFmtId="49" fontId="29" fillId="0" borderId="2" xfId="4" applyNumberFormat="1" applyFont="1" applyBorder="1" applyAlignment="1">
      <alignment horizontal="center" vertical="center"/>
    </xf>
    <xf numFmtId="0" fontId="29" fillId="0" borderId="54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/>
    </xf>
    <xf numFmtId="0" fontId="13" fillId="0" borderId="2" xfId="4" applyFont="1" applyBorder="1" applyAlignment="1">
      <alignment horizontal="center"/>
    </xf>
    <xf numFmtId="0" fontId="13" fillId="0" borderId="8" xfId="4" applyFont="1" applyBorder="1" applyAlignment="1">
      <alignment horizontal="center"/>
    </xf>
    <xf numFmtId="0" fontId="13" fillId="0" borderId="20" xfId="4" applyFont="1" applyBorder="1" applyAlignment="1">
      <alignment horizontal="center"/>
    </xf>
    <xf numFmtId="0" fontId="30" fillId="0" borderId="34" xfId="3" applyFont="1" applyBorder="1" applyAlignment="1">
      <alignment horizontal="center" vertical="top"/>
    </xf>
    <xf numFmtId="0" fontId="17" fillId="0" borderId="36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24" fillId="0" borderId="48" xfId="3" applyFont="1" applyBorder="1" applyAlignment="1">
      <alignment horizontal="center" vertical="center"/>
    </xf>
    <xf numFmtId="58" fontId="24" fillId="0" borderId="30" xfId="3" applyNumberFormat="1" applyFont="1" applyBorder="1" applyAlignment="1">
      <alignment horizontal="center" vertical="center"/>
    </xf>
    <xf numFmtId="0" fontId="17" fillId="0" borderId="39" xfId="3" applyFont="1" applyBorder="1" applyAlignment="1">
      <alignment horizontal="right" vertical="center"/>
    </xf>
    <xf numFmtId="0" fontId="31" fillId="0" borderId="39" xfId="3" applyFont="1" applyBorder="1" applyAlignment="1">
      <alignment horizontal="left" vertical="center"/>
    </xf>
    <xf numFmtId="0" fontId="31" fillId="0" borderId="40" xfId="3" applyFont="1" applyBorder="1" applyAlignment="1">
      <alignment horizontal="left" vertical="center"/>
    </xf>
    <xf numFmtId="0" fontId="31" fillId="0" borderId="41" xfId="3" applyFont="1" applyBorder="1" applyAlignment="1">
      <alignment horizontal="left" vertical="center"/>
    </xf>
    <xf numFmtId="0" fontId="31" fillId="0" borderId="51" xfId="3" applyFont="1" applyBorder="1" applyAlignment="1">
      <alignment horizontal="left" vertical="center"/>
    </xf>
    <xf numFmtId="0" fontId="24" fillId="0" borderId="42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4" fillId="0" borderId="52" xfId="3" applyFont="1" applyBorder="1" applyAlignment="1">
      <alignment horizontal="center" vertical="center"/>
    </xf>
    <xf numFmtId="0" fontId="24" fillId="0" borderId="37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 wrapText="1"/>
    </xf>
    <xf numFmtId="0" fontId="24" fillId="0" borderId="30" xfId="3" applyFont="1" applyBorder="1" applyAlignment="1">
      <alignment horizontal="left" vertical="center" wrapText="1"/>
    </xf>
    <xf numFmtId="0" fontId="24" fillId="0" borderId="49" xfId="3" applyFont="1" applyBorder="1" applyAlignment="1">
      <alignment horizontal="left" vertical="center" wrapText="1"/>
    </xf>
    <xf numFmtId="0" fontId="14" fillId="0" borderId="39" xfId="3" applyBorder="1" applyAlignment="1">
      <alignment horizontal="center" vertical="center"/>
    </xf>
    <xf numFmtId="0" fontId="14" fillId="0" borderId="50" xfId="3" applyBorder="1" applyAlignment="1">
      <alignment horizontal="center" vertical="center"/>
    </xf>
    <xf numFmtId="0" fontId="31" fillId="0" borderId="45" xfId="3" applyFont="1" applyBorder="1" applyAlignment="1">
      <alignment horizontal="center" vertical="center"/>
    </xf>
    <xf numFmtId="0" fontId="31" fillId="0" borderId="46" xfId="3" applyFont="1" applyBorder="1" applyAlignment="1">
      <alignment horizontal="left" vertical="center"/>
    </xf>
    <xf numFmtId="0" fontId="14" fillId="0" borderId="44" xfId="3" applyBorder="1" applyAlignment="1">
      <alignment horizontal="left" vertical="center"/>
    </xf>
    <xf numFmtId="0" fontId="14" fillId="0" borderId="43" xfId="3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31" fillId="0" borderId="47" xfId="3" applyFont="1" applyBorder="1" applyAlignment="1">
      <alignment horizontal="left" vertical="center"/>
    </xf>
    <xf numFmtId="0" fontId="24" fillId="0" borderId="39" xfId="3" applyFont="1" applyBorder="1" applyAlignment="1">
      <alignment horizontal="center" vertical="center"/>
    </xf>
    <xf numFmtId="0" fontId="31" fillId="0" borderId="39" xfId="3" applyFont="1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17" fillId="0" borderId="1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7" customWidth="1"/>
    <col min="3" max="3" width="10.125" customWidth="1"/>
  </cols>
  <sheetData>
    <row r="1" spans="1:2" ht="21" customHeight="1">
      <c r="A1" s="218"/>
      <c r="B1" s="219" t="s">
        <v>0</v>
      </c>
    </row>
    <row r="2" spans="1:2">
      <c r="A2" s="20">
        <v>1</v>
      </c>
      <c r="B2" s="220" t="s">
        <v>1</v>
      </c>
    </row>
    <row r="3" spans="1:2">
      <c r="A3" s="20">
        <v>2</v>
      </c>
      <c r="B3" s="220" t="s">
        <v>2</v>
      </c>
    </row>
    <row r="4" spans="1:2">
      <c r="A4" s="20">
        <v>3</v>
      </c>
      <c r="B4" s="220" t="s">
        <v>3</v>
      </c>
    </row>
    <row r="5" spans="1:2">
      <c r="A5" s="20">
        <v>4</v>
      </c>
      <c r="B5" s="220" t="s">
        <v>4</v>
      </c>
    </row>
    <row r="6" spans="1:2">
      <c r="A6" s="20">
        <v>5</v>
      </c>
      <c r="B6" s="220" t="s">
        <v>5</v>
      </c>
    </row>
    <row r="7" spans="1:2">
      <c r="A7" s="20">
        <v>6</v>
      </c>
      <c r="B7" s="220" t="s">
        <v>6</v>
      </c>
    </row>
    <row r="8" spans="1:2" s="216" customFormat="1" ht="15" customHeight="1">
      <c r="A8" s="221">
        <v>7</v>
      </c>
      <c r="B8" s="222" t="s">
        <v>7</v>
      </c>
    </row>
    <row r="9" spans="1:2" ht="18.95" customHeight="1">
      <c r="A9" s="218"/>
      <c r="B9" s="223" t="s">
        <v>8</v>
      </c>
    </row>
    <row r="10" spans="1:2" ht="15.95" customHeight="1">
      <c r="A10" s="20">
        <v>1</v>
      </c>
      <c r="B10" s="224" t="s">
        <v>9</v>
      </c>
    </row>
    <row r="11" spans="1:2">
      <c r="A11" s="20">
        <v>2</v>
      </c>
      <c r="B11" s="220" t="s">
        <v>10</v>
      </c>
    </row>
    <row r="12" spans="1:2">
      <c r="A12" s="20">
        <v>3</v>
      </c>
      <c r="B12" s="222" t="s">
        <v>11</v>
      </c>
    </row>
    <row r="13" spans="1:2">
      <c r="A13" s="20">
        <v>4</v>
      </c>
      <c r="B13" s="220" t="s">
        <v>12</v>
      </c>
    </row>
    <row r="14" spans="1:2">
      <c r="A14" s="20">
        <v>5</v>
      </c>
      <c r="B14" s="220" t="s">
        <v>13</v>
      </c>
    </row>
    <row r="15" spans="1:2">
      <c r="A15" s="20">
        <v>6</v>
      </c>
      <c r="B15" s="220" t="s">
        <v>14</v>
      </c>
    </row>
    <row r="16" spans="1:2">
      <c r="A16" s="20">
        <v>7</v>
      </c>
      <c r="B16" s="220" t="s">
        <v>15</v>
      </c>
    </row>
    <row r="17" spans="1:2">
      <c r="A17" s="20">
        <v>8</v>
      </c>
      <c r="B17" s="220" t="s">
        <v>16</v>
      </c>
    </row>
    <row r="18" spans="1:2">
      <c r="A18" s="20">
        <v>9</v>
      </c>
      <c r="B18" s="220" t="s">
        <v>17</v>
      </c>
    </row>
    <row r="19" spans="1:2">
      <c r="A19" s="20"/>
      <c r="B19" s="220"/>
    </row>
    <row r="20" spans="1:2" ht="20.25">
      <c r="A20" s="218"/>
      <c r="B20" s="219" t="s">
        <v>18</v>
      </c>
    </row>
    <row r="21" spans="1:2">
      <c r="A21" s="20">
        <v>1</v>
      </c>
      <c r="B21" s="220" t="s">
        <v>19</v>
      </c>
    </row>
    <row r="22" spans="1:2">
      <c r="A22" s="20">
        <v>2</v>
      </c>
      <c r="B22" s="220" t="s">
        <v>20</v>
      </c>
    </row>
    <row r="23" spans="1:2">
      <c r="A23" s="20">
        <v>3</v>
      </c>
      <c r="B23" s="220" t="s">
        <v>21</v>
      </c>
    </row>
    <row r="24" spans="1:2">
      <c r="A24" s="20">
        <v>4</v>
      </c>
      <c r="B24" s="220" t="s">
        <v>22</v>
      </c>
    </row>
    <row r="25" spans="1:2">
      <c r="A25" s="20">
        <v>5</v>
      </c>
      <c r="B25" s="220" t="s">
        <v>23</v>
      </c>
    </row>
    <row r="26" spans="1:2">
      <c r="A26" s="20">
        <v>6</v>
      </c>
      <c r="B26" s="220" t="s">
        <v>24</v>
      </c>
    </row>
    <row r="27" spans="1:2">
      <c r="A27" s="20">
        <v>7</v>
      </c>
      <c r="B27" s="220" t="s">
        <v>25</v>
      </c>
    </row>
    <row r="28" spans="1:2">
      <c r="A28" s="20"/>
      <c r="B28" s="220"/>
    </row>
    <row r="29" spans="1:2" ht="20.25">
      <c r="A29" s="218"/>
      <c r="B29" s="219" t="s">
        <v>26</v>
      </c>
    </row>
    <row r="30" spans="1:2">
      <c r="A30" s="20">
        <v>1</v>
      </c>
      <c r="B30" s="220" t="s">
        <v>27</v>
      </c>
    </row>
    <row r="31" spans="1:2">
      <c r="A31" s="20">
        <v>2</v>
      </c>
      <c r="B31" s="220" t="s">
        <v>28</v>
      </c>
    </row>
    <row r="32" spans="1:2">
      <c r="A32" s="20">
        <v>3</v>
      </c>
      <c r="B32" s="220" t="s">
        <v>29</v>
      </c>
    </row>
    <row r="33" spans="1:2" ht="28.5">
      <c r="A33" s="20">
        <v>4</v>
      </c>
      <c r="B33" s="220" t="s">
        <v>30</v>
      </c>
    </row>
    <row r="34" spans="1:2">
      <c r="A34" s="20">
        <v>5</v>
      </c>
      <c r="B34" s="220" t="s">
        <v>31</v>
      </c>
    </row>
    <row r="35" spans="1:2">
      <c r="A35" s="20">
        <v>6</v>
      </c>
      <c r="B35" s="220" t="s">
        <v>32</v>
      </c>
    </row>
    <row r="36" spans="1:2">
      <c r="A36" s="20">
        <v>7</v>
      </c>
      <c r="B36" s="220" t="s">
        <v>33</v>
      </c>
    </row>
    <row r="37" spans="1:2">
      <c r="A37" s="20"/>
      <c r="B37" s="220"/>
    </row>
    <row r="39" spans="1:2">
      <c r="A39" s="225" t="s">
        <v>34</v>
      </c>
      <c r="B39" s="226"/>
    </row>
  </sheetData>
  <phoneticPr fontId="6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16" t="s">
        <v>272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1:13" s="2" customFormat="1" ht="18" customHeight="1">
      <c r="A2" s="425" t="s">
        <v>248</v>
      </c>
      <c r="B2" s="426" t="s">
        <v>253</v>
      </c>
      <c r="C2" s="426" t="s">
        <v>249</v>
      </c>
      <c r="D2" s="426" t="s">
        <v>250</v>
      </c>
      <c r="E2" s="426" t="s">
        <v>251</v>
      </c>
      <c r="F2" s="426" t="s">
        <v>252</v>
      </c>
      <c r="G2" s="425" t="s">
        <v>273</v>
      </c>
      <c r="H2" s="425"/>
      <c r="I2" s="425" t="s">
        <v>274</v>
      </c>
      <c r="J2" s="425"/>
      <c r="K2" s="431" t="s">
        <v>275</v>
      </c>
      <c r="L2" s="433" t="s">
        <v>276</v>
      </c>
      <c r="M2" s="435" t="s">
        <v>277</v>
      </c>
    </row>
    <row r="3" spans="1:13" s="2" customFormat="1" ht="21" customHeight="1">
      <c r="A3" s="425"/>
      <c r="B3" s="427"/>
      <c r="C3" s="427"/>
      <c r="D3" s="427"/>
      <c r="E3" s="427"/>
      <c r="F3" s="427"/>
      <c r="G3" s="4" t="s">
        <v>278</v>
      </c>
      <c r="H3" s="4" t="s">
        <v>279</v>
      </c>
      <c r="I3" s="4" t="s">
        <v>278</v>
      </c>
      <c r="J3" s="4" t="s">
        <v>279</v>
      </c>
      <c r="K3" s="432"/>
      <c r="L3" s="434"/>
      <c r="M3" s="436"/>
    </row>
    <row r="4" spans="1:13" ht="14.25" customHeight="1">
      <c r="A4" s="6">
        <v>1</v>
      </c>
      <c r="B4" s="15" t="s">
        <v>265</v>
      </c>
      <c r="C4" s="15" t="s">
        <v>263</v>
      </c>
      <c r="D4" s="227" t="s">
        <v>264</v>
      </c>
      <c r="E4" s="15" t="s">
        <v>118</v>
      </c>
      <c r="F4" s="9" t="s">
        <v>63</v>
      </c>
      <c r="G4" s="10">
        <v>-5.0000000000000001E-3</v>
      </c>
      <c r="H4" s="10">
        <v>-8.0000000000000002E-3</v>
      </c>
      <c r="I4" s="10" t="s">
        <v>280</v>
      </c>
      <c r="J4" s="10" t="s">
        <v>281</v>
      </c>
      <c r="K4" s="6">
        <f>SUM(G4:J4)</f>
        <v>-1.3000000000000001E-2</v>
      </c>
      <c r="L4" s="6" t="s">
        <v>282</v>
      </c>
      <c r="M4" s="6" t="s">
        <v>266</v>
      </c>
    </row>
    <row r="5" spans="1:13" ht="14.25" customHeight="1">
      <c r="A5" s="6">
        <v>2</v>
      </c>
      <c r="B5" s="15" t="s">
        <v>265</v>
      </c>
      <c r="C5" s="15" t="s">
        <v>267</v>
      </c>
      <c r="D5" s="227" t="s">
        <v>264</v>
      </c>
      <c r="E5" s="15" t="s">
        <v>268</v>
      </c>
      <c r="F5" s="9" t="s">
        <v>63</v>
      </c>
      <c r="G5" s="10">
        <v>-5.0000000000000001E-3</v>
      </c>
      <c r="H5" s="10">
        <v>-8.0000000000000002E-3</v>
      </c>
      <c r="I5" s="10" t="s">
        <v>280</v>
      </c>
      <c r="J5" s="10" t="s">
        <v>281</v>
      </c>
      <c r="K5" s="6">
        <f>SUM(G5:J5)</f>
        <v>-1.3000000000000001E-2</v>
      </c>
      <c r="L5" s="6" t="s">
        <v>282</v>
      </c>
      <c r="M5" s="6" t="s">
        <v>266</v>
      </c>
    </row>
    <row r="6" spans="1:13" ht="14.25" customHeight="1">
      <c r="A6" s="6"/>
      <c r="C6" s="15"/>
      <c r="D6" s="11"/>
      <c r="E6" s="15"/>
      <c r="F6" s="6"/>
      <c r="G6" s="6"/>
      <c r="H6" s="6"/>
      <c r="I6" s="6"/>
      <c r="J6" s="6"/>
      <c r="K6" s="6"/>
      <c r="L6" s="6"/>
      <c r="M6" s="6"/>
    </row>
    <row r="7" spans="1:13" ht="14.25" customHeight="1">
      <c r="A7" s="6"/>
      <c r="B7" s="15"/>
      <c r="C7" s="15"/>
      <c r="D7" s="11"/>
      <c r="E7" s="15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6"/>
      <c r="B8" s="15"/>
      <c r="C8" s="15"/>
      <c r="D8" s="11"/>
      <c r="E8" s="15"/>
      <c r="F8" s="6"/>
      <c r="G8" s="6"/>
      <c r="H8" s="6"/>
      <c r="I8" s="6"/>
      <c r="J8" s="6"/>
      <c r="K8" s="11"/>
      <c r="L8" s="6"/>
      <c r="M8" s="6"/>
    </row>
    <row r="9" spans="1:13" ht="14.25" customHeight="1">
      <c r="A9" s="11"/>
      <c r="B9" s="11"/>
      <c r="C9" s="11"/>
      <c r="D9" s="11"/>
      <c r="E9" s="11"/>
      <c r="F9" s="11"/>
      <c r="G9" s="6"/>
      <c r="H9" s="6"/>
      <c r="I9" s="6"/>
      <c r="J9" s="6"/>
      <c r="K9" s="11"/>
      <c r="L9" s="11"/>
      <c r="M9" s="11"/>
    </row>
    <row r="10" spans="1:13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4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3" customFormat="1" ht="29.25" customHeight="1">
      <c r="A12" s="417" t="s">
        <v>283</v>
      </c>
      <c r="B12" s="418"/>
      <c r="C12" s="418"/>
      <c r="D12" s="418"/>
      <c r="E12" s="419"/>
      <c r="F12" s="420"/>
      <c r="G12" s="422"/>
      <c r="H12" s="417" t="s">
        <v>270</v>
      </c>
      <c r="I12" s="418"/>
      <c r="J12" s="418"/>
      <c r="K12" s="419"/>
      <c r="L12" s="428"/>
      <c r="M12" s="429"/>
    </row>
    <row r="13" spans="1:13" ht="105" customHeight="1">
      <c r="A13" s="423" t="s">
        <v>284</v>
      </c>
      <c r="B13" s="430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0" type="noConversion"/>
  <dataValidations count="1">
    <dataValidation type="list" allowBlank="1" showInputMessage="1" showErrorMessage="1" sqref="M5 M8 M1:M4 M6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22" sqref="D22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16" t="s">
        <v>285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</row>
    <row r="2" spans="1:23" s="2" customFormat="1" ht="15.95" customHeight="1">
      <c r="A2" s="426" t="s">
        <v>286</v>
      </c>
      <c r="B2" s="426" t="s">
        <v>253</v>
      </c>
      <c r="C2" s="426" t="s">
        <v>249</v>
      </c>
      <c r="D2" s="426" t="s">
        <v>250</v>
      </c>
      <c r="E2" s="426" t="s">
        <v>251</v>
      </c>
      <c r="F2" s="426" t="s">
        <v>252</v>
      </c>
      <c r="G2" s="437" t="s">
        <v>287</v>
      </c>
      <c r="H2" s="438"/>
      <c r="I2" s="439"/>
      <c r="J2" s="437" t="s">
        <v>288</v>
      </c>
      <c r="K2" s="438"/>
      <c r="L2" s="439"/>
      <c r="M2" s="437" t="s">
        <v>289</v>
      </c>
      <c r="N2" s="438"/>
      <c r="O2" s="439"/>
      <c r="P2" s="437" t="s">
        <v>290</v>
      </c>
      <c r="Q2" s="438"/>
      <c r="R2" s="439"/>
      <c r="S2" s="438" t="s">
        <v>291</v>
      </c>
      <c r="T2" s="438"/>
      <c r="U2" s="439"/>
      <c r="V2" s="451" t="s">
        <v>292</v>
      </c>
      <c r="W2" s="451" t="s">
        <v>262</v>
      </c>
    </row>
    <row r="3" spans="1:23" s="2" customFormat="1" ht="18" customHeight="1">
      <c r="A3" s="427"/>
      <c r="B3" s="445"/>
      <c r="C3" s="445"/>
      <c r="D3" s="445"/>
      <c r="E3" s="445"/>
      <c r="F3" s="445"/>
      <c r="G3" s="4" t="s">
        <v>293</v>
      </c>
      <c r="H3" s="4" t="s">
        <v>68</v>
      </c>
      <c r="I3" s="4" t="s">
        <v>253</v>
      </c>
      <c r="J3" s="4" t="s">
        <v>293</v>
      </c>
      <c r="K3" s="4" t="s">
        <v>68</v>
      </c>
      <c r="L3" s="4" t="s">
        <v>253</v>
      </c>
      <c r="M3" s="4" t="s">
        <v>293</v>
      </c>
      <c r="N3" s="4" t="s">
        <v>68</v>
      </c>
      <c r="O3" s="4" t="s">
        <v>253</v>
      </c>
      <c r="P3" s="4" t="s">
        <v>293</v>
      </c>
      <c r="Q3" s="4" t="s">
        <v>68</v>
      </c>
      <c r="R3" s="4" t="s">
        <v>253</v>
      </c>
      <c r="S3" s="4" t="s">
        <v>293</v>
      </c>
      <c r="T3" s="4" t="s">
        <v>68</v>
      </c>
      <c r="U3" s="4" t="s">
        <v>253</v>
      </c>
      <c r="V3" s="452"/>
      <c r="W3" s="452"/>
    </row>
    <row r="4" spans="1:23" ht="14.25" customHeight="1">
      <c r="A4" s="440" t="s">
        <v>294</v>
      </c>
      <c r="B4" s="440" t="s">
        <v>295</v>
      </c>
      <c r="C4" s="446" t="s">
        <v>296</v>
      </c>
      <c r="D4" s="448" t="s">
        <v>264</v>
      </c>
      <c r="E4" s="446" t="s">
        <v>297</v>
      </c>
      <c r="F4" s="446" t="s">
        <v>63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41"/>
      <c r="B5" s="441"/>
      <c r="C5" s="441"/>
      <c r="D5" s="441"/>
      <c r="E5" s="449"/>
      <c r="F5" s="449"/>
      <c r="G5" s="437" t="s">
        <v>298</v>
      </c>
      <c r="H5" s="438"/>
      <c r="I5" s="439"/>
      <c r="J5" s="437" t="s">
        <v>299</v>
      </c>
      <c r="K5" s="438"/>
      <c r="L5" s="439"/>
      <c r="M5" s="437" t="s">
        <v>300</v>
      </c>
      <c r="N5" s="438"/>
      <c r="O5" s="439"/>
      <c r="P5" s="437" t="s">
        <v>301</v>
      </c>
      <c r="Q5" s="438"/>
      <c r="R5" s="439"/>
      <c r="S5" s="438" t="s">
        <v>302</v>
      </c>
      <c r="T5" s="438"/>
      <c r="U5" s="439"/>
      <c r="V5" s="6"/>
      <c r="W5" s="6"/>
    </row>
    <row r="6" spans="1:23" ht="14.25" customHeight="1">
      <c r="A6" s="441"/>
      <c r="B6" s="441"/>
      <c r="C6" s="441"/>
      <c r="D6" s="441"/>
      <c r="E6" s="449"/>
      <c r="F6" s="449"/>
      <c r="G6" s="4" t="s">
        <v>293</v>
      </c>
      <c r="H6" s="4" t="s">
        <v>68</v>
      </c>
      <c r="I6" s="4" t="s">
        <v>253</v>
      </c>
      <c r="J6" s="4" t="s">
        <v>293</v>
      </c>
      <c r="K6" s="4" t="s">
        <v>68</v>
      </c>
      <c r="L6" s="4" t="s">
        <v>253</v>
      </c>
      <c r="M6" s="4" t="s">
        <v>293</v>
      </c>
      <c r="N6" s="4" t="s">
        <v>68</v>
      </c>
      <c r="O6" s="4" t="s">
        <v>253</v>
      </c>
      <c r="P6" s="4" t="s">
        <v>293</v>
      </c>
      <c r="Q6" s="4" t="s">
        <v>68</v>
      </c>
      <c r="R6" s="4" t="s">
        <v>253</v>
      </c>
      <c r="S6" s="4" t="s">
        <v>293</v>
      </c>
      <c r="T6" s="4" t="s">
        <v>68</v>
      </c>
      <c r="U6" s="4" t="s">
        <v>253</v>
      </c>
      <c r="V6" s="6"/>
      <c r="W6" s="6"/>
    </row>
    <row r="7" spans="1:23" ht="14.25" customHeight="1">
      <c r="A7" s="442"/>
      <c r="B7" s="442"/>
      <c r="C7" s="442"/>
      <c r="D7" s="442"/>
      <c r="E7" s="450"/>
      <c r="F7" s="45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43"/>
      <c r="B8" s="443"/>
      <c r="C8" s="447"/>
      <c r="D8" s="443"/>
      <c r="E8" s="443"/>
      <c r="F8" s="44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44"/>
      <c r="B9" s="444"/>
      <c r="C9" s="444"/>
      <c r="D9" s="444"/>
      <c r="E9" s="444"/>
      <c r="F9" s="44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43"/>
      <c r="B10" s="443"/>
      <c r="C10" s="443"/>
      <c r="D10" s="443"/>
      <c r="E10" s="443"/>
      <c r="F10" s="44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44"/>
      <c r="B11" s="444"/>
      <c r="C11" s="444"/>
      <c r="D11" s="444"/>
      <c r="E11" s="444"/>
      <c r="F11" s="44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43"/>
      <c r="B12" s="443"/>
      <c r="D12" s="443"/>
      <c r="E12" s="443"/>
      <c r="F12" s="44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44"/>
      <c r="B13" s="444"/>
      <c r="D13" s="444"/>
      <c r="E13" s="444"/>
      <c r="F13" s="44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43"/>
      <c r="B14" s="443"/>
      <c r="C14" s="443"/>
      <c r="D14" s="443"/>
      <c r="E14" s="443"/>
      <c r="F14" s="44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4.25" customHeight="1">
      <c r="A15" s="444"/>
      <c r="B15" s="444"/>
      <c r="C15" s="444"/>
      <c r="D15" s="444"/>
      <c r="E15" s="444"/>
      <c r="F15" s="44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4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3" customFormat="1" ht="29.25" customHeight="1">
      <c r="A17" s="417" t="s">
        <v>303</v>
      </c>
      <c r="B17" s="418"/>
      <c r="C17" s="418"/>
      <c r="D17" s="418"/>
      <c r="E17" s="419"/>
      <c r="F17" s="420"/>
      <c r="G17" s="422"/>
      <c r="H17" s="24"/>
      <c r="I17" s="24"/>
      <c r="J17" s="417" t="s">
        <v>270</v>
      </c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9"/>
      <c r="V17" s="12"/>
      <c r="W17" s="14"/>
    </row>
    <row r="18" spans="1:23" ht="72.95" customHeight="1">
      <c r="A18" s="423" t="s">
        <v>304</v>
      </c>
      <c r="B18" s="423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</row>
  </sheetData>
  <mergeCells count="52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F2:F3"/>
    <mergeCell ref="V2:V3"/>
    <mergeCell ref="W2:W3"/>
  </mergeCells>
  <phoneticPr fontId="60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23" sqref="H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6" t="s">
        <v>305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</row>
    <row r="2" spans="1:14" s="2" customFormat="1" ht="16.5">
      <c r="A2" s="18" t="s">
        <v>306</v>
      </c>
      <c r="B2" s="19" t="s">
        <v>249</v>
      </c>
      <c r="C2" s="19" t="s">
        <v>250</v>
      </c>
      <c r="D2" s="19" t="s">
        <v>251</v>
      </c>
      <c r="E2" s="19" t="s">
        <v>252</v>
      </c>
      <c r="F2" s="19" t="s">
        <v>253</v>
      </c>
      <c r="G2" s="18" t="s">
        <v>307</v>
      </c>
      <c r="H2" s="18" t="s">
        <v>308</v>
      </c>
      <c r="I2" s="18" t="s">
        <v>309</v>
      </c>
      <c r="J2" s="18" t="s">
        <v>308</v>
      </c>
      <c r="K2" s="18" t="s">
        <v>310</v>
      </c>
      <c r="L2" s="18" t="s">
        <v>308</v>
      </c>
      <c r="M2" s="19" t="s">
        <v>292</v>
      </c>
      <c r="N2" s="19" t="s">
        <v>262</v>
      </c>
    </row>
    <row r="3" spans="1:14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6.5">
      <c r="A4" s="22"/>
      <c r="B4" s="23"/>
      <c r="C4" s="23"/>
      <c r="D4" s="23"/>
      <c r="E4" s="19"/>
      <c r="F4" s="19"/>
      <c r="G4" s="18"/>
      <c r="H4" s="18"/>
      <c r="I4" s="18"/>
      <c r="J4" s="18"/>
      <c r="K4" s="18"/>
      <c r="L4" s="18"/>
      <c r="M4" s="19"/>
      <c r="N4" s="19"/>
    </row>
    <row r="5" spans="1:14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s="17" customFormat="1" ht="18.75">
      <c r="A11" s="417" t="s">
        <v>311</v>
      </c>
      <c r="B11" s="418"/>
      <c r="C11" s="418"/>
      <c r="D11" s="419"/>
      <c r="E11" s="420"/>
      <c r="F11" s="421"/>
      <c r="G11" s="422"/>
      <c r="H11" s="24"/>
      <c r="I11" s="417" t="s">
        <v>312</v>
      </c>
      <c r="J11" s="418"/>
      <c r="K11" s="418"/>
      <c r="L11" s="12"/>
      <c r="M11" s="12"/>
      <c r="N11" s="14"/>
    </row>
    <row r="12" spans="1:14" ht="16.5">
      <c r="A12" s="423" t="s">
        <v>313</v>
      </c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</row>
  </sheetData>
  <mergeCells count="5">
    <mergeCell ref="A1:N1"/>
    <mergeCell ref="A11:D11"/>
    <mergeCell ref="E11:G11"/>
    <mergeCell ref="I11:K11"/>
    <mergeCell ref="A12:N12"/>
  </mergeCells>
  <phoneticPr fontId="6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A10" sqref="A10:L10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16" t="s">
        <v>314</v>
      </c>
      <c r="B1" s="416"/>
      <c r="C1" s="416"/>
      <c r="D1" s="416"/>
      <c r="E1" s="416"/>
      <c r="F1" s="416"/>
      <c r="G1" s="416"/>
      <c r="H1" s="416"/>
      <c r="I1" s="416"/>
      <c r="J1" s="416"/>
    </row>
    <row r="2" spans="1:12" s="2" customFormat="1" ht="18" customHeight="1">
      <c r="A2" s="4" t="s">
        <v>286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315</v>
      </c>
      <c r="H2" s="4" t="s">
        <v>316</v>
      </c>
      <c r="I2" s="4" t="s">
        <v>317</v>
      </c>
      <c r="J2" s="4" t="s">
        <v>318</v>
      </c>
      <c r="K2" s="5" t="s">
        <v>292</v>
      </c>
      <c r="L2" s="5" t="s">
        <v>262</v>
      </c>
    </row>
    <row r="3" spans="1:12" ht="14.25" customHeight="1">
      <c r="A3" s="11" t="s">
        <v>319</v>
      </c>
      <c r="B3" s="11" t="s">
        <v>320</v>
      </c>
      <c r="C3" s="15" t="s">
        <v>263</v>
      </c>
      <c r="D3" s="227" t="s">
        <v>264</v>
      </c>
      <c r="E3" s="15" t="s">
        <v>118</v>
      </c>
      <c r="F3" s="9" t="s">
        <v>63</v>
      </c>
      <c r="G3" s="6" t="s">
        <v>321</v>
      </c>
      <c r="H3" s="6" t="s">
        <v>322</v>
      </c>
      <c r="I3" s="6"/>
      <c r="J3" s="6"/>
      <c r="K3" s="6" t="s">
        <v>323</v>
      </c>
      <c r="L3" s="6" t="s">
        <v>266</v>
      </c>
    </row>
    <row r="4" spans="1:12" ht="14.25" customHeight="1">
      <c r="A4" s="11" t="s">
        <v>319</v>
      </c>
      <c r="B4" s="11" t="s">
        <v>320</v>
      </c>
      <c r="C4" s="15" t="s">
        <v>267</v>
      </c>
      <c r="D4" s="227" t="s">
        <v>264</v>
      </c>
      <c r="E4" s="15" t="s">
        <v>268</v>
      </c>
      <c r="F4" s="9" t="s">
        <v>63</v>
      </c>
      <c r="G4" s="6" t="s">
        <v>321</v>
      </c>
      <c r="H4" s="6" t="s">
        <v>322</v>
      </c>
      <c r="I4" s="6"/>
      <c r="J4" s="6"/>
      <c r="K4" s="6" t="s">
        <v>323</v>
      </c>
      <c r="L4" s="6" t="s">
        <v>266</v>
      </c>
    </row>
    <row r="5" spans="1:12" ht="14.25" customHeight="1">
      <c r="A5" s="11"/>
      <c r="B5" s="11"/>
      <c r="C5" s="15"/>
      <c r="D5" s="16"/>
      <c r="E5" s="15"/>
      <c r="F5" s="6"/>
      <c r="G5" s="6"/>
      <c r="H5" s="6"/>
      <c r="I5" s="6"/>
      <c r="J5" s="6"/>
      <c r="K5" s="6"/>
      <c r="L5" s="6"/>
    </row>
    <row r="6" spans="1:12" ht="14.25" customHeight="1">
      <c r="A6" s="11"/>
      <c r="B6" s="11"/>
      <c r="C6" s="15"/>
      <c r="D6" s="16"/>
      <c r="E6" s="15"/>
      <c r="F6" s="6"/>
      <c r="G6" s="6"/>
      <c r="H6" s="6"/>
      <c r="I6" s="6"/>
      <c r="J6" s="6"/>
      <c r="K6" s="6"/>
      <c r="L6" s="6"/>
    </row>
    <row r="7" spans="1:12" ht="14.25" customHeight="1">
      <c r="A7" s="11"/>
      <c r="B7" s="11"/>
      <c r="C7" s="11"/>
      <c r="D7" s="6"/>
      <c r="E7" s="11"/>
      <c r="F7" s="11"/>
      <c r="G7" s="11"/>
      <c r="H7" s="11"/>
      <c r="I7" s="11"/>
      <c r="J7" s="11"/>
      <c r="K7" s="11"/>
      <c r="L7" s="11"/>
    </row>
    <row r="8" spans="1:12" ht="14.25" customHeight="1">
      <c r="A8" s="11"/>
      <c r="B8" s="11"/>
      <c r="C8" s="11"/>
      <c r="D8" s="6"/>
      <c r="E8" s="11"/>
      <c r="F8" s="11"/>
      <c r="G8" s="11"/>
      <c r="H8" s="11"/>
      <c r="I8" s="11"/>
      <c r="J8" s="11"/>
      <c r="K8" s="11"/>
      <c r="L8" s="11"/>
    </row>
    <row r="9" spans="1:12" s="3" customFormat="1" ht="29.25" customHeight="1">
      <c r="A9" s="417" t="s">
        <v>324</v>
      </c>
      <c r="B9" s="418"/>
      <c r="C9" s="418"/>
      <c r="D9" s="418"/>
      <c r="E9" s="419"/>
      <c r="F9" s="420"/>
      <c r="G9" s="422"/>
      <c r="H9" s="417" t="s">
        <v>325</v>
      </c>
      <c r="I9" s="418"/>
      <c r="J9" s="418"/>
      <c r="K9" s="12"/>
      <c r="L9" s="14"/>
    </row>
    <row r="10" spans="1:12" ht="72.95" customHeight="1">
      <c r="A10" s="423" t="s">
        <v>326</v>
      </c>
      <c r="B10" s="423"/>
      <c r="C10" s="424"/>
      <c r="D10" s="424"/>
      <c r="E10" s="424"/>
      <c r="F10" s="424"/>
      <c r="G10" s="424"/>
      <c r="H10" s="424"/>
      <c r="I10" s="424"/>
      <c r="J10" s="424"/>
      <c r="K10" s="424"/>
      <c r="L10" s="424"/>
    </row>
  </sheetData>
  <mergeCells count="5">
    <mergeCell ref="A1:J1"/>
    <mergeCell ref="A9:E9"/>
    <mergeCell ref="F9:G9"/>
    <mergeCell ref="H9:J9"/>
    <mergeCell ref="A10:L10"/>
  </mergeCells>
  <phoneticPr fontId="60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0" sqref="E10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16" t="s">
        <v>327</v>
      </c>
      <c r="B1" s="416"/>
      <c r="C1" s="416"/>
      <c r="D1" s="416"/>
      <c r="E1" s="416"/>
      <c r="F1" s="416"/>
      <c r="G1" s="416"/>
      <c r="H1" s="416"/>
      <c r="I1" s="416"/>
    </row>
    <row r="2" spans="1:9" s="2" customFormat="1" ht="18" customHeight="1">
      <c r="A2" s="425" t="s">
        <v>248</v>
      </c>
      <c r="B2" s="426" t="s">
        <v>253</v>
      </c>
      <c r="C2" s="426" t="s">
        <v>293</v>
      </c>
      <c r="D2" s="426" t="s">
        <v>251</v>
      </c>
      <c r="E2" s="426" t="s">
        <v>252</v>
      </c>
      <c r="F2" s="4" t="s">
        <v>328</v>
      </c>
      <c r="G2" s="4" t="s">
        <v>274</v>
      </c>
      <c r="H2" s="431" t="s">
        <v>275</v>
      </c>
      <c r="I2" s="435" t="s">
        <v>277</v>
      </c>
    </row>
    <row r="3" spans="1:9" s="2" customFormat="1" ht="18" customHeight="1">
      <c r="A3" s="425"/>
      <c r="B3" s="427"/>
      <c r="C3" s="427"/>
      <c r="D3" s="427"/>
      <c r="E3" s="427"/>
      <c r="F3" s="4" t="s">
        <v>329</v>
      </c>
      <c r="G3" s="4" t="s">
        <v>278</v>
      </c>
      <c r="H3" s="432"/>
      <c r="I3" s="436"/>
    </row>
    <row r="4" spans="1:9" ht="14.25" customHeight="1">
      <c r="A4" s="6">
        <v>1</v>
      </c>
      <c r="B4" s="228" t="s">
        <v>330</v>
      </c>
      <c r="C4" s="7" t="s">
        <v>331</v>
      </c>
      <c r="D4" s="8" t="s">
        <v>332</v>
      </c>
      <c r="E4" s="9" t="s">
        <v>63</v>
      </c>
      <c r="F4" s="10">
        <v>-0.04</v>
      </c>
      <c r="G4" s="10">
        <v>-0.02</v>
      </c>
      <c r="H4" s="10">
        <f t="shared" ref="H4:H7" si="0">SUM(F4:G4)</f>
        <v>-0.06</v>
      </c>
      <c r="I4" s="6" t="s">
        <v>266</v>
      </c>
    </row>
    <row r="5" spans="1:9" ht="14.25" customHeight="1">
      <c r="A5" s="6">
        <v>2</v>
      </c>
      <c r="B5" s="228" t="s">
        <v>330</v>
      </c>
      <c r="C5" s="229" t="s">
        <v>333</v>
      </c>
      <c r="D5" s="8" t="s">
        <v>332</v>
      </c>
      <c r="E5" s="9" t="s">
        <v>63</v>
      </c>
      <c r="F5" s="10">
        <v>-0.04</v>
      </c>
      <c r="G5" s="10">
        <v>-0.02</v>
      </c>
      <c r="H5" s="10">
        <f t="shared" si="0"/>
        <v>-0.06</v>
      </c>
      <c r="I5" s="6" t="s">
        <v>266</v>
      </c>
    </row>
    <row r="6" spans="1:9" ht="14.25" customHeight="1">
      <c r="A6" s="6">
        <v>3</v>
      </c>
      <c r="B6" s="228" t="s">
        <v>334</v>
      </c>
      <c r="C6" s="230" t="s">
        <v>335</v>
      </c>
      <c r="D6" s="8" t="s">
        <v>332</v>
      </c>
      <c r="E6" s="9" t="s">
        <v>63</v>
      </c>
      <c r="F6" s="10">
        <v>-0.04</v>
      </c>
      <c r="G6" s="10">
        <v>-0.04</v>
      </c>
      <c r="H6" s="10">
        <f t="shared" si="0"/>
        <v>-0.08</v>
      </c>
      <c r="I6" s="6" t="s">
        <v>266</v>
      </c>
    </row>
    <row r="7" spans="1:9" ht="14.25" customHeight="1">
      <c r="A7" s="6">
        <v>4</v>
      </c>
      <c r="B7" s="228" t="s">
        <v>330</v>
      </c>
      <c r="C7" s="6" t="s">
        <v>336</v>
      </c>
      <c r="D7" s="8" t="s">
        <v>332</v>
      </c>
      <c r="E7" s="9" t="s">
        <v>63</v>
      </c>
      <c r="F7" s="10">
        <v>-0.04</v>
      </c>
      <c r="G7" s="10">
        <v>-0.02</v>
      </c>
      <c r="H7" s="10">
        <f t="shared" si="0"/>
        <v>-0.06</v>
      </c>
      <c r="I7" s="6" t="s">
        <v>266</v>
      </c>
    </row>
    <row r="8" spans="1:9" ht="14.25" customHeight="1">
      <c r="A8" s="11"/>
      <c r="B8" s="11"/>
      <c r="C8" s="6"/>
      <c r="D8" s="11"/>
      <c r="E8" s="6"/>
      <c r="F8" s="11"/>
      <c r="G8" s="11"/>
      <c r="H8" s="11"/>
      <c r="I8" s="11"/>
    </row>
    <row r="9" spans="1:9" ht="14.2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ht="14.25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14.2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9" s="3" customFormat="1" ht="29.25" customHeight="1">
      <c r="A12" s="417" t="s">
        <v>337</v>
      </c>
      <c r="B12" s="418"/>
      <c r="C12" s="418"/>
      <c r="D12" s="419"/>
      <c r="E12" s="13"/>
      <c r="F12" s="417" t="s">
        <v>338</v>
      </c>
      <c r="G12" s="418"/>
      <c r="H12" s="419"/>
      <c r="I12" s="14"/>
    </row>
    <row r="13" spans="1:9" ht="51.95" customHeight="1">
      <c r="A13" s="423" t="s">
        <v>339</v>
      </c>
      <c r="B13" s="423"/>
      <c r="C13" s="424"/>
      <c r="D13" s="424"/>
      <c r="E13" s="424"/>
      <c r="F13" s="424"/>
      <c r="G13" s="424"/>
      <c r="H13" s="424"/>
      <c r="I13" s="42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0" type="noConversion"/>
  <dataValidations count="1">
    <dataValidation type="list" allowBlank="1" showInputMessage="1" showErrorMessage="1" sqref="I1:I3 I4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1" t="s">
        <v>35</v>
      </c>
      <c r="C2" s="232"/>
      <c r="D2" s="232"/>
      <c r="E2" s="232"/>
      <c r="F2" s="232"/>
      <c r="G2" s="232"/>
      <c r="H2" s="232"/>
      <c r="I2" s="233"/>
    </row>
    <row r="3" spans="2:9" ht="27.95" customHeight="1">
      <c r="B3" s="204"/>
      <c r="C3" s="205"/>
      <c r="D3" s="234" t="s">
        <v>36</v>
      </c>
      <c r="E3" s="235"/>
      <c r="F3" s="236" t="s">
        <v>37</v>
      </c>
      <c r="G3" s="237"/>
      <c r="H3" s="234" t="s">
        <v>38</v>
      </c>
      <c r="I3" s="238"/>
    </row>
    <row r="4" spans="2:9" ht="27.95" customHeight="1">
      <c r="B4" s="204" t="s">
        <v>39</v>
      </c>
      <c r="C4" s="205" t="s">
        <v>40</v>
      </c>
      <c r="D4" s="205" t="s">
        <v>41</v>
      </c>
      <c r="E4" s="205" t="s">
        <v>42</v>
      </c>
      <c r="F4" s="206" t="s">
        <v>41</v>
      </c>
      <c r="G4" s="206" t="s">
        <v>42</v>
      </c>
      <c r="H4" s="205" t="s">
        <v>41</v>
      </c>
      <c r="I4" s="213" t="s">
        <v>42</v>
      </c>
    </row>
    <row r="5" spans="2:9" ht="27.95" customHeight="1">
      <c r="B5" s="207" t="s">
        <v>43</v>
      </c>
      <c r="C5" s="20">
        <v>13</v>
      </c>
      <c r="D5" s="20">
        <v>0</v>
      </c>
      <c r="E5" s="20">
        <v>1</v>
      </c>
      <c r="F5" s="208">
        <v>0</v>
      </c>
      <c r="G5" s="208">
        <v>1</v>
      </c>
      <c r="H5" s="20">
        <v>1</v>
      </c>
      <c r="I5" s="214">
        <v>2</v>
      </c>
    </row>
    <row r="6" spans="2:9" ht="27.95" customHeight="1">
      <c r="B6" s="207" t="s">
        <v>44</v>
      </c>
      <c r="C6" s="20">
        <v>20</v>
      </c>
      <c r="D6" s="20">
        <v>0</v>
      </c>
      <c r="E6" s="20">
        <v>1</v>
      </c>
      <c r="F6" s="208">
        <v>1</v>
      </c>
      <c r="G6" s="208">
        <v>2</v>
      </c>
      <c r="H6" s="20">
        <v>2</v>
      </c>
      <c r="I6" s="214">
        <v>3</v>
      </c>
    </row>
    <row r="7" spans="2:9" ht="27.95" customHeight="1">
      <c r="B7" s="207" t="s">
        <v>45</v>
      </c>
      <c r="C7" s="20">
        <v>32</v>
      </c>
      <c r="D7" s="20">
        <v>0</v>
      </c>
      <c r="E7" s="20">
        <v>1</v>
      </c>
      <c r="F7" s="208">
        <v>2</v>
      </c>
      <c r="G7" s="208">
        <v>3</v>
      </c>
      <c r="H7" s="20">
        <v>3</v>
      </c>
      <c r="I7" s="214">
        <v>4</v>
      </c>
    </row>
    <row r="8" spans="2:9" ht="27.95" customHeight="1">
      <c r="B8" s="207" t="s">
        <v>46</v>
      </c>
      <c r="C8" s="20">
        <v>50</v>
      </c>
      <c r="D8" s="20">
        <v>1</v>
      </c>
      <c r="E8" s="20">
        <v>2</v>
      </c>
      <c r="F8" s="208">
        <v>3</v>
      </c>
      <c r="G8" s="208">
        <v>4</v>
      </c>
      <c r="H8" s="20">
        <v>5</v>
      </c>
      <c r="I8" s="214">
        <v>6</v>
      </c>
    </row>
    <row r="9" spans="2:9" ht="27.95" customHeight="1">
      <c r="B9" s="207" t="s">
        <v>47</v>
      </c>
      <c r="C9" s="20">
        <v>80</v>
      </c>
      <c r="D9" s="20">
        <v>2</v>
      </c>
      <c r="E9" s="20">
        <v>3</v>
      </c>
      <c r="F9" s="208">
        <v>5</v>
      </c>
      <c r="G9" s="208">
        <v>6</v>
      </c>
      <c r="H9" s="20">
        <v>7</v>
      </c>
      <c r="I9" s="214">
        <v>8</v>
      </c>
    </row>
    <row r="10" spans="2:9" ht="27.95" customHeight="1">
      <c r="B10" s="207" t="s">
        <v>48</v>
      </c>
      <c r="C10" s="20">
        <v>125</v>
      </c>
      <c r="D10" s="20">
        <v>3</v>
      </c>
      <c r="E10" s="20">
        <v>4</v>
      </c>
      <c r="F10" s="208">
        <v>7</v>
      </c>
      <c r="G10" s="208">
        <v>8</v>
      </c>
      <c r="H10" s="20">
        <v>10</v>
      </c>
      <c r="I10" s="214">
        <v>11</v>
      </c>
    </row>
    <row r="11" spans="2:9" ht="27.95" customHeight="1">
      <c r="B11" s="207" t="s">
        <v>49</v>
      </c>
      <c r="C11" s="20">
        <v>200</v>
      </c>
      <c r="D11" s="20">
        <v>5</v>
      </c>
      <c r="E11" s="20">
        <v>6</v>
      </c>
      <c r="F11" s="208">
        <v>10</v>
      </c>
      <c r="G11" s="208">
        <v>11</v>
      </c>
      <c r="H11" s="20">
        <v>14</v>
      </c>
      <c r="I11" s="214">
        <v>15</v>
      </c>
    </row>
    <row r="12" spans="2:9" ht="27.95" customHeight="1">
      <c r="B12" s="209" t="s">
        <v>50</v>
      </c>
      <c r="C12" s="210">
        <v>315</v>
      </c>
      <c r="D12" s="210">
        <v>7</v>
      </c>
      <c r="E12" s="210">
        <v>8</v>
      </c>
      <c r="F12" s="211">
        <v>14</v>
      </c>
      <c r="G12" s="211">
        <v>15</v>
      </c>
      <c r="H12" s="210">
        <v>21</v>
      </c>
      <c r="I12" s="215">
        <v>22</v>
      </c>
    </row>
    <row r="14" spans="2:9">
      <c r="B14" s="212" t="s">
        <v>51</v>
      </c>
      <c r="C14" s="212"/>
      <c r="D14" s="212"/>
    </row>
  </sheetData>
  <mergeCells count="4">
    <mergeCell ref="B2:I2"/>
    <mergeCell ref="D3:E3"/>
    <mergeCell ref="F3:G3"/>
    <mergeCell ref="H3:I3"/>
  </mergeCells>
  <phoneticPr fontId="6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6" ht="20.25">
      <c r="A1" s="239" t="s">
        <v>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6" ht="14.25">
      <c r="A2" s="130" t="s">
        <v>53</v>
      </c>
      <c r="B2" s="240" t="s">
        <v>54</v>
      </c>
      <c r="C2" s="240"/>
      <c r="D2" s="241" t="s">
        <v>55</v>
      </c>
      <c r="E2" s="241"/>
      <c r="F2" s="240" t="s">
        <v>56</v>
      </c>
      <c r="G2" s="240"/>
      <c r="H2" s="131" t="s">
        <v>57</v>
      </c>
      <c r="I2" s="242" t="s">
        <v>58</v>
      </c>
      <c r="J2" s="242"/>
      <c r="K2" s="243"/>
    </row>
    <row r="3" spans="1:16" ht="14.25">
      <c r="A3" s="244" t="s">
        <v>59</v>
      </c>
      <c r="B3" s="245"/>
      <c r="C3" s="246"/>
      <c r="D3" s="247" t="s">
        <v>60</v>
      </c>
      <c r="E3" s="248"/>
      <c r="F3" s="248"/>
      <c r="G3" s="249"/>
      <c r="H3" s="247" t="s">
        <v>61</v>
      </c>
      <c r="I3" s="248"/>
      <c r="J3" s="248"/>
      <c r="K3" s="249"/>
    </row>
    <row r="4" spans="1:16" ht="14.25">
      <c r="A4" s="134" t="s">
        <v>62</v>
      </c>
      <c r="B4" s="250" t="s">
        <v>63</v>
      </c>
      <c r="C4" s="251"/>
      <c r="D4" s="252" t="s">
        <v>64</v>
      </c>
      <c r="E4" s="253"/>
      <c r="F4" s="254">
        <v>44963</v>
      </c>
      <c r="G4" s="255"/>
      <c r="H4" s="252" t="s">
        <v>65</v>
      </c>
      <c r="I4" s="253"/>
      <c r="J4" s="145" t="s">
        <v>66</v>
      </c>
      <c r="K4" s="155" t="s">
        <v>67</v>
      </c>
      <c r="N4" s="199"/>
    </row>
    <row r="5" spans="1:16" ht="14.25">
      <c r="A5" s="136" t="s">
        <v>68</v>
      </c>
      <c r="B5" s="250" t="s">
        <v>69</v>
      </c>
      <c r="C5" s="251"/>
      <c r="D5" s="252" t="s">
        <v>70</v>
      </c>
      <c r="E5" s="253"/>
      <c r="F5" s="254">
        <v>44929</v>
      </c>
      <c r="G5" s="255"/>
      <c r="H5" s="252" t="s">
        <v>71</v>
      </c>
      <c r="I5" s="253"/>
      <c r="J5" s="145" t="s">
        <v>66</v>
      </c>
      <c r="K5" s="155" t="s">
        <v>67</v>
      </c>
    </row>
    <row r="6" spans="1:16" ht="14.25">
      <c r="A6" s="134" t="s">
        <v>72</v>
      </c>
      <c r="B6" s="175" t="s">
        <v>73</v>
      </c>
      <c r="C6" s="176">
        <v>6</v>
      </c>
      <c r="D6" s="136" t="s">
        <v>74</v>
      </c>
      <c r="E6" s="147"/>
      <c r="F6" s="254">
        <v>44936</v>
      </c>
      <c r="G6" s="255"/>
      <c r="H6" s="252" t="s">
        <v>75</v>
      </c>
      <c r="I6" s="253"/>
      <c r="J6" s="145" t="s">
        <v>66</v>
      </c>
      <c r="K6" s="155" t="s">
        <v>67</v>
      </c>
    </row>
    <row r="7" spans="1:16" ht="14.25">
      <c r="A7" s="134" t="s">
        <v>76</v>
      </c>
      <c r="B7" s="256">
        <v>800</v>
      </c>
      <c r="C7" s="257"/>
      <c r="D7" s="136" t="s">
        <v>77</v>
      </c>
      <c r="E7" s="146"/>
      <c r="F7" s="254">
        <v>44937</v>
      </c>
      <c r="G7" s="255"/>
      <c r="H7" s="252" t="s">
        <v>78</v>
      </c>
      <c r="I7" s="253"/>
      <c r="J7" s="145" t="s">
        <v>66</v>
      </c>
      <c r="K7" s="155" t="s">
        <v>67</v>
      </c>
      <c r="N7" s="200"/>
    </row>
    <row r="8" spans="1:16" ht="14.25">
      <c r="A8" s="138" t="s">
        <v>79</v>
      </c>
      <c r="B8" s="258"/>
      <c r="C8" s="259"/>
      <c r="D8" s="260" t="s">
        <v>80</v>
      </c>
      <c r="E8" s="261"/>
      <c r="F8" s="262">
        <v>44970</v>
      </c>
      <c r="G8" s="263"/>
      <c r="H8" s="260" t="s">
        <v>81</v>
      </c>
      <c r="I8" s="261"/>
      <c r="J8" s="148" t="s">
        <v>66</v>
      </c>
      <c r="K8" s="157" t="s">
        <v>67</v>
      </c>
      <c r="O8" s="200"/>
    </row>
    <row r="9" spans="1:16" ht="14.25">
      <c r="A9" s="264" t="s">
        <v>82</v>
      </c>
      <c r="B9" s="265"/>
      <c r="C9" s="265"/>
      <c r="D9" s="265"/>
      <c r="E9" s="265"/>
      <c r="F9" s="265"/>
      <c r="G9" s="265"/>
      <c r="H9" s="265"/>
      <c r="I9" s="265"/>
      <c r="J9" s="265"/>
      <c r="K9" s="266"/>
    </row>
    <row r="10" spans="1:16" ht="14.25">
      <c r="A10" s="267" t="s">
        <v>83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9"/>
    </row>
    <row r="11" spans="1:16" ht="14.25">
      <c r="A11" s="177" t="s">
        <v>84</v>
      </c>
      <c r="B11" s="178" t="s">
        <v>85</v>
      </c>
      <c r="C11" s="179" t="s">
        <v>86</v>
      </c>
      <c r="D11" s="180"/>
      <c r="E11" s="181" t="s">
        <v>87</v>
      </c>
      <c r="F11" s="178" t="s">
        <v>85</v>
      </c>
      <c r="G11" s="179" t="s">
        <v>86</v>
      </c>
      <c r="H11" s="179" t="s">
        <v>88</v>
      </c>
      <c r="I11" s="181" t="s">
        <v>89</v>
      </c>
      <c r="J11" s="178" t="s">
        <v>85</v>
      </c>
      <c r="K11" s="201" t="s">
        <v>86</v>
      </c>
      <c r="P11" s="200"/>
    </row>
    <row r="12" spans="1:16" ht="14.25">
      <c r="A12" s="136" t="s">
        <v>90</v>
      </c>
      <c r="B12" s="144" t="s">
        <v>85</v>
      </c>
      <c r="C12" s="145" t="s">
        <v>86</v>
      </c>
      <c r="D12" s="146"/>
      <c r="E12" s="147" t="s">
        <v>91</v>
      </c>
      <c r="F12" s="144" t="s">
        <v>85</v>
      </c>
      <c r="G12" s="145" t="s">
        <v>86</v>
      </c>
      <c r="H12" s="145" t="s">
        <v>88</v>
      </c>
      <c r="I12" s="147" t="s">
        <v>92</v>
      </c>
      <c r="J12" s="144" t="s">
        <v>85</v>
      </c>
      <c r="K12" s="155" t="s">
        <v>86</v>
      </c>
      <c r="N12" s="200"/>
    </row>
    <row r="13" spans="1:16" ht="14.25">
      <c r="A13" s="136" t="s">
        <v>93</v>
      </c>
      <c r="B13" s="144" t="s">
        <v>85</v>
      </c>
      <c r="C13" s="145" t="s">
        <v>86</v>
      </c>
      <c r="D13" s="146"/>
      <c r="E13" s="147" t="s">
        <v>94</v>
      </c>
      <c r="F13" s="145" t="s">
        <v>95</v>
      </c>
      <c r="G13" s="145" t="s">
        <v>96</v>
      </c>
      <c r="H13" s="145" t="s">
        <v>88</v>
      </c>
      <c r="I13" s="147" t="s">
        <v>97</v>
      </c>
      <c r="J13" s="144" t="s">
        <v>85</v>
      </c>
      <c r="K13" s="155" t="s">
        <v>86</v>
      </c>
    </row>
    <row r="14" spans="1:16" ht="14.25">
      <c r="A14" s="260" t="s">
        <v>98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70"/>
    </row>
    <row r="15" spans="1:16" ht="14.25">
      <c r="A15" s="267" t="s">
        <v>99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9"/>
    </row>
    <row r="16" spans="1:16" ht="14.25">
      <c r="A16" s="182" t="s">
        <v>100</v>
      </c>
      <c r="B16" s="179" t="s">
        <v>95</v>
      </c>
      <c r="C16" s="179" t="s">
        <v>96</v>
      </c>
      <c r="D16" s="183"/>
      <c r="E16" s="184" t="s">
        <v>101</v>
      </c>
      <c r="F16" s="179" t="s">
        <v>95</v>
      </c>
      <c r="G16" s="179" t="s">
        <v>96</v>
      </c>
      <c r="H16" s="185"/>
      <c r="I16" s="184" t="s">
        <v>102</v>
      </c>
      <c r="J16" s="179" t="s">
        <v>95</v>
      </c>
      <c r="K16" s="201" t="s">
        <v>96</v>
      </c>
    </row>
    <row r="17" spans="1:22" ht="16.5" customHeight="1">
      <c r="A17" s="149" t="s">
        <v>103</v>
      </c>
      <c r="B17" s="145" t="s">
        <v>95</v>
      </c>
      <c r="C17" s="145" t="s">
        <v>96</v>
      </c>
      <c r="D17" s="75"/>
      <c r="E17" s="150" t="s">
        <v>104</v>
      </c>
      <c r="F17" s="145" t="s">
        <v>95</v>
      </c>
      <c r="G17" s="145" t="s">
        <v>96</v>
      </c>
      <c r="H17" s="186"/>
      <c r="I17" s="150" t="s">
        <v>105</v>
      </c>
      <c r="J17" s="145" t="s">
        <v>95</v>
      </c>
      <c r="K17" s="155" t="s">
        <v>96</v>
      </c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</row>
    <row r="18" spans="1:22" ht="18" customHeight="1">
      <c r="A18" s="271" t="s">
        <v>106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3"/>
    </row>
    <row r="19" spans="1:22" ht="18" customHeight="1">
      <c r="A19" s="267" t="s">
        <v>107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9"/>
    </row>
    <row r="20" spans="1:22" ht="16.5" customHeight="1">
      <c r="A20" s="274" t="s">
        <v>108</v>
      </c>
      <c r="B20" s="275"/>
      <c r="C20" s="275"/>
      <c r="D20" s="275"/>
      <c r="E20" s="275"/>
      <c r="F20" s="275"/>
      <c r="G20" s="275"/>
      <c r="H20" s="275"/>
      <c r="I20" s="275"/>
      <c r="J20" s="275"/>
      <c r="K20" s="276"/>
    </row>
    <row r="21" spans="1:22" ht="21.75" customHeight="1">
      <c r="A21" s="187" t="s">
        <v>109</v>
      </c>
      <c r="B21" s="188"/>
      <c r="C21" s="106" t="s">
        <v>110</v>
      </c>
      <c r="D21" s="106" t="s">
        <v>111</v>
      </c>
      <c r="E21" s="106" t="s">
        <v>112</v>
      </c>
      <c r="F21" s="106" t="s">
        <v>113</v>
      </c>
      <c r="G21" s="106" t="s">
        <v>114</v>
      </c>
      <c r="H21" s="106" t="s">
        <v>115</v>
      </c>
      <c r="I21" s="150"/>
      <c r="J21" s="150"/>
      <c r="K21" s="96" t="s">
        <v>116</v>
      </c>
    </row>
    <row r="22" spans="1:22" ht="23.1" customHeight="1">
      <c r="A22" s="189" t="s">
        <v>117</v>
      </c>
      <c r="B22" s="190"/>
      <c r="C22" s="190" t="s">
        <v>95</v>
      </c>
      <c r="D22" s="190" t="s">
        <v>95</v>
      </c>
      <c r="E22" s="190" t="s">
        <v>95</v>
      </c>
      <c r="F22" s="190" t="s">
        <v>95</v>
      </c>
      <c r="G22" s="190" t="s">
        <v>95</v>
      </c>
      <c r="H22" s="190" t="s">
        <v>95</v>
      </c>
      <c r="I22" s="190"/>
      <c r="J22" s="190"/>
      <c r="K22" s="203"/>
    </row>
    <row r="23" spans="1:22" ht="23.1" customHeight="1">
      <c r="A23" s="189" t="s">
        <v>118</v>
      </c>
      <c r="B23" s="190"/>
      <c r="C23" s="190" t="s">
        <v>95</v>
      </c>
      <c r="D23" s="190" t="s">
        <v>95</v>
      </c>
      <c r="E23" s="190" t="s">
        <v>95</v>
      </c>
      <c r="F23" s="190" t="s">
        <v>95</v>
      </c>
      <c r="G23" s="190" t="s">
        <v>95</v>
      </c>
      <c r="H23" s="190" t="s">
        <v>95</v>
      </c>
      <c r="I23" s="190"/>
      <c r="J23" s="190"/>
      <c r="K23" s="203"/>
    </row>
    <row r="24" spans="1:22" ht="23.1" customHeight="1">
      <c r="A24" s="191"/>
      <c r="B24" s="190"/>
      <c r="C24" s="190"/>
      <c r="D24" s="190"/>
      <c r="E24" s="190"/>
      <c r="F24" s="190"/>
      <c r="G24" s="190"/>
      <c r="H24" s="190"/>
      <c r="I24" s="190"/>
      <c r="J24" s="190"/>
      <c r="K24" s="203"/>
    </row>
    <row r="25" spans="1:22" ht="23.1" customHeight="1">
      <c r="A25" s="191"/>
      <c r="B25" s="190"/>
      <c r="C25" s="190"/>
      <c r="D25" s="190"/>
      <c r="E25" s="190"/>
      <c r="F25" s="190"/>
      <c r="G25" s="190"/>
      <c r="H25" s="190"/>
      <c r="I25" s="190"/>
      <c r="J25" s="190"/>
      <c r="K25" s="203"/>
    </row>
    <row r="26" spans="1:22" ht="23.1" customHeight="1">
      <c r="A26" s="191"/>
      <c r="B26" s="190"/>
      <c r="C26" s="190"/>
      <c r="D26" s="190"/>
      <c r="E26" s="190"/>
      <c r="F26" s="190"/>
      <c r="G26" s="190"/>
      <c r="H26" s="190"/>
      <c r="I26" s="190"/>
      <c r="J26" s="190"/>
      <c r="K26" s="203"/>
    </row>
    <row r="27" spans="1:22" ht="23.1" customHeight="1">
      <c r="A27" s="137"/>
      <c r="B27" s="190"/>
      <c r="C27" s="190"/>
      <c r="D27" s="190"/>
      <c r="E27" s="190"/>
      <c r="F27" s="190"/>
      <c r="G27" s="190"/>
      <c r="H27" s="192"/>
      <c r="I27" s="190"/>
      <c r="J27" s="190"/>
      <c r="K27" s="94"/>
    </row>
    <row r="28" spans="1:22" ht="23.1" customHeight="1">
      <c r="A28" s="137"/>
      <c r="B28" s="190"/>
      <c r="C28" s="190"/>
      <c r="D28" s="190"/>
      <c r="E28" s="190"/>
      <c r="F28" s="190"/>
      <c r="G28" s="190"/>
      <c r="H28" s="192"/>
      <c r="I28" s="190"/>
      <c r="J28" s="190"/>
      <c r="K28" s="94"/>
    </row>
    <row r="29" spans="1:22" ht="18" customHeight="1">
      <c r="A29" s="277" t="s">
        <v>119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9"/>
    </row>
    <row r="30" spans="1:22" ht="18.75" customHeight="1">
      <c r="A30" s="280" t="s">
        <v>120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2"/>
    </row>
    <row r="31" spans="1:22" ht="18.75" customHeight="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5"/>
    </row>
    <row r="32" spans="1:22" ht="18" customHeight="1">
      <c r="A32" s="277" t="s">
        <v>121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1" ht="14.25">
      <c r="A33" s="286" t="s">
        <v>122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88"/>
    </row>
    <row r="34" spans="1:11" ht="14.25">
      <c r="A34" s="289" t="s">
        <v>123</v>
      </c>
      <c r="B34" s="290"/>
      <c r="C34" s="145" t="s">
        <v>66</v>
      </c>
      <c r="D34" s="145" t="s">
        <v>67</v>
      </c>
      <c r="E34" s="291" t="s">
        <v>124</v>
      </c>
      <c r="F34" s="292"/>
      <c r="G34" s="292"/>
      <c r="H34" s="292"/>
      <c r="I34" s="292"/>
      <c r="J34" s="292"/>
      <c r="K34" s="293"/>
    </row>
    <row r="35" spans="1:11" ht="14.25">
      <c r="A35" s="294" t="s">
        <v>125</v>
      </c>
      <c r="B35" s="294"/>
      <c r="C35" s="294"/>
      <c r="D35" s="294"/>
      <c r="E35" s="294"/>
      <c r="F35" s="294"/>
      <c r="G35" s="294"/>
      <c r="H35" s="294"/>
      <c r="I35" s="294"/>
      <c r="J35" s="294"/>
      <c r="K35" s="294"/>
    </row>
    <row r="36" spans="1:11" ht="21" customHeight="1">
      <c r="A36" s="295" t="s">
        <v>126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7"/>
    </row>
    <row r="37" spans="1:11" ht="21" customHeight="1">
      <c r="A37" s="298" t="s">
        <v>127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57"/>
    </row>
    <row r="38" spans="1:11" ht="21" customHeight="1">
      <c r="A38" s="298" t="s">
        <v>128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57"/>
    </row>
    <row r="39" spans="1:11" ht="21" customHeight="1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257"/>
    </row>
    <row r="40" spans="1:11" ht="21" customHeight="1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257"/>
    </row>
    <row r="41" spans="1:11" ht="21" customHeight="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257"/>
    </row>
    <row r="42" spans="1:11" ht="21" customHeight="1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257"/>
    </row>
    <row r="43" spans="1:11" ht="14.25">
      <c r="A43" s="300" t="s">
        <v>129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02"/>
    </row>
    <row r="44" spans="1:11" ht="14.25">
      <c r="A44" s="267" t="s">
        <v>130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9"/>
    </row>
    <row r="45" spans="1:11" ht="14.25">
      <c r="A45" s="182" t="s">
        <v>131</v>
      </c>
      <c r="B45" s="179" t="s">
        <v>95</v>
      </c>
      <c r="C45" s="179" t="s">
        <v>96</v>
      </c>
      <c r="D45" s="179" t="s">
        <v>88</v>
      </c>
      <c r="E45" s="184" t="s">
        <v>132</v>
      </c>
      <c r="F45" s="179" t="s">
        <v>95</v>
      </c>
      <c r="G45" s="179" t="s">
        <v>96</v>
      </c>
      <c r="H45" s="179" t="s">
        <v>88</v>
      </c>
      <c r="I45" s="184" t="s">
        <v>133</v>
      </c>
      <c r="J45" s="179" t="s">
        <v>95</v>
      </c>
      <c r="K45" s="201" t="s">
        <v>96</v>
      </c>
    </row>
    <row r="46" spans="1:11" ht="14.25">
      <c r="A46" s="149" t="s">
        <v>87</v>
      </c>
      <c r="B46" s="145" t="s">
        <v>95</v>
      </c>
      <c r="C46" s="145" t="s">
        <v>96</v>
      </c>
      <c r="D46" s="145" t="s">
        <v>88</v>
      </c>
      <c r="E46" s="150" t="s">
        <v>94</v>
      </c>
      <c r="F46" s="145" t="s">
        <v>95</v>
      </c>
      <c r="G46" s="145" t="s">
        <v>96</v>
      </c>
      <c r="H46" s="145" t="s">
        <v>88</v>
      </c>
      <c r="I46" s="150" t="s">
        <v>105</v>
      </c>
      <c r="J46" s="145" t="s">
        <v>95</v>
      </c>
      <c r="K46" s="155" t="s">
        <v>96</v>
      </c>
    </row>
    <row r="47" spans="1:11" ht="14.25">
      <c r="A47" s="260" t="s">
        <v>98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70"/>
    </row>
    <row r="48" spans="1:11" ht="14.25">
      <c r="A48" s="294" t="s">
        <v>134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</row>
    <row r="49" spans="1:11" ht="14.25">
      <c r="A49" s="295"/>
      <c r="B49" s="296"/>
      <c r="C49" s="296"/>
      <c r="D49" s="296"/>
      <c r="E49" s="296"/>
      <c r="F49" s="296"/>
      <c r="G49" s="296"/>
      <c r="H49" s="296"/>
      <c r="I49" s="296"/>
      <c r="J49" s="296"/>
      <c r="K49" s="297"/>
    </row>
    <row r="50" spans="1:11" ht="14.25">
      <c r="A50" s="193" t="s">
        <v>135</v>
      </c>
      <c r="B50" s="303" t="s">
        <v>136</v>
      </c>
      <c r="C50" s="303"/>
      <c r="D50" s="194" t="s">
        <v>137</v>
      </c>
      <c r="E50" s="195" t="s">
        <v>138</v>
      </c>
      <c r="F50" s="196" t="s">
        <v>139</v>
      </c>
      <c r="G50" s="197">
        <v>44930</v>
      </c>
      <c r="H50" s="304" t="s">
        <v>140</v>
      </c>
      <c r="I50" s="305"/>
      <c r="J50" s="306" t="s">
        <v>141</v>
      </c>
      <c r="K50" s="307"/>
    </row>
    <row r="51" spans="1:11" ht="14.25">
      <c r="A51" s="294"/>
      <c r="B51" s="294"/>
      <c r="C51" s="294"/>
      <c r="D51" s="294"/>
      <c r="E51" s="294"/>
      <c r="F51" s="294"/>
      <c r="G51" s="294"/>
      <c r="H51" s="294"/>
      <c r="I51" s="294"/>
      <c r="J51" s="294"/>
      <c r="K51" s="294"/>
    </row>
    <row r="52" spans="1:11" ht="14.25">
      <c r="A52" s="308"/>
      <c r="B52" s="309"/>
      <c r="C52" s="309"/>
      <c r="D52" s="309"/>
      <c r="E52" s="309"/>
      <c r="F52" s="309"/>
      <c r="G52" s="309"/>
      <c r="H52" s="309"/>
      <c r="I52" s="309"/>
      <c r="J52" s="309"/>
      <c r="K52" s="310"/>
    </row>
    <row r="53" spans="1:11" ht="14.25">
      <c r="A53" s="193" t="s">
        <v>135</v>
      </c>
      <c r="B53" s="303" t="s">
        <v>136</v>
      </c>
      <c r="C53" s="303"/>
      <c r="D53" s="194" t="s">
        <v>137</v>
      </c>
      <c r="E53" s="198" t="s">
        <v>138</v>
      </c>
      <c r="F53" s="196" t="s">
        <v>142</v>
      </c>
      <c r="G53" s="197">
        <v>44930</v>
      </c>
      <c r="H53" s="304" t="s">
        <v>140</v>
      </c>
      <c r="I53" s="305"/>
      <c r="J53" s="306" t="s">
        <v>141</v>
      </c>
      <c r="K53" s="30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0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tabSelected="1" workbookViewId="0">
      <selection activeCell="M13" sqref="M13"/>
    </sheetView>
  </sheetViews>
  <sheetFormatPr defaultColWidth="9" defaultRowHeight="14.25"/>
  <cols>
    <col min="1" max="1" width="16.62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8.75" style="26" customWidth="1"/>
    <col min="10" max="10" width="13" style="26" customWidth="1"/>
    <col min="11" max="13" width="8.75" style="26" customWidth="1"/>
    <col min="14" max="14" width="8.5" style="26" customWidth="1"/>
    <col min="15" max="15" width="8.75" style="28" hidden="1" customWidth="1"/>
    <col min="16" max="253" width="9" style="26"/>
    <col min="254" max="16384" width="9" style="17"/>
  </cols>
  <sheetData>
    <row r="1" spans="1:256" s="26" customFormat="1" ht="29.1" customHeight="1">
      <c r="A1" s="311" t="s">
        <v>143</v>
      </c>
      <c r="B1" s="312"/>
      <c r="C1" s="313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4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6" s="26" customFormat="1" ht="20.100000000000001" customHeight="1">
      <c r="A2" s="30" t="s">
        <v>62</v>
      </c>
      <c r="B2" s="314" t="s">
        <v>63</v>
      </c>
      <c r="C2" s="314"/>
      <c r="D2" s="31" t="s">
        <v>68</v>
      </c>
      <c r="E2" s="315" t="s">
        <v>144</v>
      </c>
      <c r="F2" s="315"/>
      <c r="G2" s="315"/>
      <c r="H2" s="318"/>
      <c r="I2" s="48" t="s">
        <v>57</v>
      </c>
      <c r="J2" s="316" t="s">
        <v>58</v>
      </c>
      <c r="K2" s="316"/>
      <c r="L2" s="316"/>
      <c r="M2" s="316"/>
      <c r="N2" s="317"/>
      <c r="O2" s="49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</row>
    <row r="3" spans="1:256" s="26" customFormat="1">
      <c r="A3" s="32"/>
      <c r="B3" s="33" t="s">
        <v>145</v>
      </c>
      <c r="C3" s="33"/>
      <c r="D3" s="33"/>
      <c r="E3" s="33"/>
      <c r="F3" s="33"/>
      <c r="G3" s="34" t="s">
        <v>146</v>
      </c>
      <c r="H3" s="319"/>
      <c r="I3" s="50"/>
      <c r="J3" s="53"/>
      <c r="K3" s="53" t="s">
        <v>340</v>
      </c>
      <c r="L3" s="53" t="s">
        <v>340</v>
      </c>
      <c r="M3" s="53" t="s">
        <v>340</v>
      </c>
      <c r="N3" s="163"/>
      <c r="O3" s="52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</row>
    <row r="4" spans="1:256" s="26" customFormat="1">
      <c r="A4" s="35" t="s">
        <v>147</v>
      </c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319"/>
      <c r="I4" s="106"/>
      <c r="J4" s="164" t="s">
        <v>341</v>
      </c>
      <c r="K4" s="164" t="s">
        <v>148</v>
      </c>
      <c r="L4" s="164" t="s">
        <v>149</v>
      </c>
      <c r="M4" s="164" t="s">
        <v>341</v>
      </c>
      <c r="N4" s="165"/>
      <c r="O4" s="166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</row>
    <row r="5" spans="1:256" s="26" customFormat="1" ht="16.5">
      <c r="A5" s="35" t="s">
        <v>150</v>
      </c>
      <c r="B5" s="15">
        <f>C5-5</f>
        <v>71</v>
      </c>
      <c r="C5" s="15">
        <v>76</v>
      </c>
      <c r="D5" s="15">
        <f t="shared" ref="D5:G5" si="0">C5+6</f>
        <v>82</v>
      </c>
      <c r="E5" s="15">
        <f t="shared" si="0"/>
        <v>88</v>
      </c>
      <c r="F5" s="15">
        <f t="shared" si="0"/>
        <v>94</v>
      </c>
      <c r="G5" s="15">
        <f t="shared" si="0"/>
        <v>100</v>
      </c>
      <c r="H5" s="319"/>
      <c r="I5" s="164"/>
      <c r="J5" s="164"/>
      <c r="K5" s="164" t="s">
        <v>151</v>
      </c>
      <c r="L5" s="164" t="s">
        <v>152</v>
      </c>
      <c r="M5" s="164" t="s">
        <v>342</v>
      </c>
      <c r="N5" s="167"/>
      <c r="O5" s="168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</row>
    <row r="6" spans="1:256" s="26" customFormat="1" ht="20.100000000000001" customHeight="1">
      <c r="A6" s="35" t="s">
        <v>153</v>
      </c>
      <c r="B6" s="15">
        <f>C6-3</f>
        <v>51</v>
      </c>
      <c r="C6" s="15">
        <v>54</v>
      </c>
      <c r="D6" s="15">
        <f>C6+3</f>
        <v>57</v>
      </c>
      <c r="E6" s="15">
        <f>D6+3</f>
        <v>60</v>
      </c>
      <c r="F6" s="15">
        <f>E6+4</f>
        <v>64</v>
      </c>
      <c r="G6" s="15">
        <f>F6+4</f>
        <v>68</v>
      </c>
      <c r="H6" s="319"/>
      <c r="I6" s="164"/>
      <c r="J6" s="164"/>
      <c r="K6" s="164" t="s">
        <v>154</v>
      </c>
      <c r="L6" s="164" t="s">
        <v>154</v>
      </c>
      <c r="M6" s="164" t="s">
        <v>343</v>
      </c>
      <c r="N6" s="167"/>
      <c r="O6" s="169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</row>
    <row r="7" spans="1:256" s="26" customFormat="1" ht="20.100000000000001" customHeight="1">
      <c r="A7" s="35" t="s">
        <v>155</v>
      </c>
      <c r="B7" s="15">
        <f>C7-5</f>
        <v>81</v>
      </c>
      <c r="C7" s="15">
        <v>86</v>
      </c>
      <c r="D7" s="15">
        <f t="shared" ref="D7:G7" si="1">C7+6</f>
        <v>92</v>
      </c>
      <c r="E7" s="15">
        <f t="shared" si="1"/>
        <v>98</v>
      </c>
      <c r="F7" s="15">
        <f t="shared" si="1"/>
        <v>104</v>
      </c>
      <c r="G7" s="15">
        <f t="shared" si="1"/>
        <v>110</v>
      </c>
      <c r="H7" s="319"/>
      <c r="I7" s="164"/>
      <c r="J7" s="164"/>
      <c r="K7" s="164" t="s">
        <v>156</v>
      </c>
      <c r="L7" s="164" t="s">
        <v>156</v>
      </c>
      <c r="M7" s="164" t="s">
        <v>343</v>
      </c>
      <c r="N7" s="167"/>
      <c r="O7" s="170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</row>
    <row r="8" spans="1:256" s="26" customFormat="1" ht="20.100000000000001" customHeight="1">
      <c r="A8" s="35" t="s">
        <v>157</v>
      </c>
      <c r="B8" s="15">
        <f>C8-1.6</f>
        <v>23.9</v>
      </c>
      <c r="C8" s="15">
        <v>25.5</v>
      </c>
      <c r="D8" s="15">
        <f>C8+1.9</f>
        <v>27.4</v>
      </c>
      <c r="E8" s="15">
        <f>D8+1.9</f>
        <v>29.299999999999997</v>
      </c>
      <c r="F8" s="15">
        <f>E8+1.9</f>
        <v>31.199999999999996</v>
      </c>
      <c r="G8" s="15">
        <f>F8+1.3</f>
        <v>32.499999999999993</v>
      </c>
      <c r="H8" s="319"/>
      <c r="I8" s="164"/>
      <c r="J8" s="164"/>
      <c r="K8" s="164" t="s">
        <v>158</v>
      </c>
      <c r="L8" s="164" t="s">
        <v>159</v>
      </c>
      <c r="M8" s="164" t="s">
        <v>344</v>
      </c>
      <c r="N8" s="167"/>
      <c r="O8" s="170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</row>
    <row r="9" spans="1:256" s="26" customFormat="1" ht="20.100000000000001" customHeight="1">
      <c r="A9" s="35" t="s">
        <v>160</v>
      </c>
      <c r="B9" s="15">
        <f>C9-0.5</f>
        <v>11.5</v>
      </c>
      <c r="C9" s="15">
        <v>12</v>
      </c>
      <c r="D9" s="15">
        <f t="shared" ref="D9:G9" si="2">C9+0.5</f>
        <v>12.5</v>
      </c>
      <c r="E9" s="15">
        <f t="shared" si="2"/>
        <v>13</v>
      </c>
      <c r="F9" s="15">
        <f t="shared" si="2"/>
        <v>13.5</v>
      </c>
      <c r="G9" s="15">
        <f t="shared" si="2"/>
        <v>14</v>
      </c>
      <c r="H9" s="319"/>
      <c r="I9" s="164"/>
      <c r="J9" s="164"/>
      <c r="K9" s="164" t="s">
        <v>156</v>
      </c>
      <c r="L9" s="164" t="s">
        <v>156</v>
      </c>
      <c r="M9" s="164" t="s">
        <v>343</v>
      </c>
      <c r="N9" s="167"/>
      <c r="O9" s="170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</row>
    <row r="10" spans="1:256" s="26" customFormat="1" ht="20.100000000000001" customHeight="1">
      <c r="A10" s="35" t="s">
        <v>161</v>
      </c>
      <c r="B10" s="15">
        <f>C10-1.5</f>
        <v>22.5</v>
      </c>
      <c r="C10" s="15">
        <v>24</v>
      </c>
      <c r="D10" s="15">
        <f>C10+1.7</f>
        <v>25.7</v>
      </c>
      <c r="E10" s="15">
        <f>D10+1.7</f>
        <v>27.4</v>
      </c>
      <c r="F10" s="15">
        <f>E10+1.7</f>
        <v>29.099999999999998</v>
      </c>
      <c r="G10" s="15">
        <f>F10+1.6</f>
        <v>30.7</v>
      </c>
      <c r="H10" s="319"/>
      <c r="I10" s="164"/>
      <c r="J10" s="164"/>
      <c r="K10" s="164" t="s">
        <v>162</v>
      </c>
      <c r="L10" s="164" t="s">
        <v>163</v>
      </c>
      <c r="M10" s="164" t="s">
        <v>345</v>
      </c>
      <c r="N10" s="167"/>
      <c r="O10" s="170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</row>
    <row r="11" spans="1:256" s="26" customFormat="1" ht="20.100000000000001" customHeight="1">
      <c r="A11" s="35" t="s">
        <v>164</v>
      </c>
      <c r="B11" s="15">
        <f>C11-1.8</f>
        <v>31.2</v>
      </c>
      <c r="C11" s="15">
        <v>33</v>
      </c>
      <c r="D11" s="15">
        <f>C11+2.25</f>
        <v>35.25</v>
      </c>
      <c r="E11" s="15">
        <f>D11+2.25</f>
        <v>37.5</v>
      </c>
      <c r="F11" s="15">
        <f>E11+2.25</f>
        <v>39.75</v>
      </c>
      <c r="G11" s="15">
        <f>F11+2</f>
        <v>41.75</v>
      </c>
      <c r="H11" s="319"/>
      <c r="I11" s="164"/>
      <c r="J11" s="164"/>
      <c r="K11" s="164" t="s">
        <v>165</v>
      </c>
      <c r="L11" s="164" t="s">
        <v>163</v>
      </c>
      <c r="M11" s="164" t="s">
        <v>346</v>
      </c>
      <c r="N11" s="167"/>
      <c r="O11" s="170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</row>
    <row r="12" spans="1:256" s="26" customFormat="1" ht="20.100000000000001" customHeight="1">
      <c r="A12" s="35"/>
      <c r="B12" s="15"/>
      <c r="C12" s="15"/>
      <c r="D12" s="15"/>
      <c r="E12" s="15"/>
      <c r="F12" s="15"/>
      <c r="G12" s="15"/>
      <c r="H12" s="319"/>
      <c r="I12" s="164"/>
      <c r="J12" s="164"/>
      <c r="K12" s="164"/>
      <c r="L12" s="164"/>
      <c r="M12" s="164" t="s">
        <v>347</v>
      </c>
      <c r="N12" s="167"/>
      <c r="O12" s="170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</row>
    <row r="13" spans="1:256" s="26" customFormat="1" ht="20.100000000000001" customHeight="1">
      <c r="A13" s="35"/>
      <c r="B13" s="158"/>
      <c r="C13" s="158"/>
      <c r="D13" s="158"/>
      <c r="E13" s="158"/>
      <c r="F13" s="158"/>
      <c r="G13" s="158"/>
      <c r="H13" s="319"/>
      <c r="I13" s="164"/>
      <c r="J13" s="164"/>
      <c r="K13" s="164"/>
      <c r="L13" s="164"/>
      <c r="M13" s="164"/>
      <c r="N13" s="167"/>
      <c r="O13" s="170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spans="1:256" s="26" customFormat="1" ht="20.100000000000001" customHeight="1">
      <c r="A14" s="159"/>
      <c r="B14" s="158"/>
      <c r="C14" s="158"/>
      <c r="D14" s="158"/>
      <c r="E14" s="158"/>
      <c r="F14" s="158"/>
      <c r="G14" s="158"/>
      <c r="H14" s="319"/>
      <c r="I14" s="164"/>
      <c r="J14" s="164"/>
      <c r="K14" s="164"/>
      <c r="L14" s="164"/>
      <c r="M14" s="164"/>
      <c r="N14" s="167"/>
      <c r="O14" s="170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pans="1:256" s="26" customFormat="1" ht="20.100000000000001" customHeight="1">
      <c r="A15" s="159"/>
      <c r="B15" s="158"/>
      <c r="C15" s="158"/>
      <c r="D15" s="158"/>
      <c r="E15" s="158"/>
      <c r="F15" s="158"/>
      <c r="G15" s="158"/>
      <c r="H15" s="319"/>
      <c r="I15" s="164"/>
      <c r="J15" s="164"/>
      <c r="K15" s="164"/>
      <c r="L15" s="164"/>
      <c r="M15" s="164"/>
      <c r="N15" s="167"/>
      <c r="O15" s="170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</row>
    <row r="16" spans="1:256" s="26" customFormat="1" ht="20.100000000000001" customHeight="1">
      <c r="A16" s="159"/>
      <c r="B16" s="158"/>
      <c r="C16" s="158"/>
      <c r="D16" s="158"/>
      <c r="E16" s="158"/>
      <c r="F16" s="158"/>
      <c r="G16" s="158"/>
      <c r="H16" s="319"/>
      <c r="I16" s="164"/>
      <c r="J16" s="164"/>
      <c r="K16" s="164"/>
      <c r="L16" s="164"/>
      <c r="M16" s="164"/>
      <c r="N16" s="167"/>
      <c r="O16" s="170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1:256" s="26" customFormat="1" ht="20.100000000000001" customHeight="1">
      <c r="A17" s="35"/>
      <c r="B17" s="15"/>
      <c r="C17" s="15"/>
      <c r="D17" s="15"/>
      <c r="E17" s="15"/>
      <c r="F17" s="15"/>
      <c r="G17" s="15"/>
      <c r="H17" s="319"/>
      <c r="I17" s="164"/>
      <c r="J17" s="164"/>
      <c r="K17" s="164"/>
      <c r="L17" s="164"/>
      <c r="M17" s="164"/>
      <c r="N17" s="167"/>
      <c r="O17" s="171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pans="1:256" s="26" customFormat="1">
      <c r="A18" s="160"/>
      <c r="B18" s="161"/>
      <c r="C18" s="161"/>
      <c r="D18" s="161"/>
      <c r="E18" s="161"/>
      <c r="F18" s="161"/>
      <c r="G18" s="161"/>
      <c r="H18" s="320"/>
      <c r="I18" s="172"/>
      <c r="J18" s="172"/>
      <c r="K18" s="172"/>
      <c r="L18" s="172"/>
      <c r="M18" s="172"/>
      <c r="N18" s="173"/>
      <c r="O18" s="4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</row>
    <row r="19" spans="1:256" s="26" customFormat="1">
      <c r="A19" s="45" t="s">
        <v>166</v>
      </c>
      <c r="B19" s="45"/>
      <c r="C19" s="46"/>
      <c r="O19" s="4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</row>
    <row r="20" spans="1:256" s="26" customFormat="1">
      <c r="C20" s="27"/>
      <c r="I20" s="67" t="s">
        <v>167</v>
      </c>
      <c r="J20" s="174">
        <v>44884</v>
      </c>
      <c r="K20" s="67" t="s">
        <v>168</v>
      </c>
      <c r="L20" s="67" t="s">
        <v>138</v>
      </c>
      <c r="M20" s="67" t="s">
        <v>169</v>
      </c>
      <c r="N20" s="26" t="s">
        <v>141</v>
      </c>
      <c r="O20" s="4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</row>
    <row r="24" spans="1:256">
      <c r="D24" s="162"/>
    </row>
  </sheetData>
  <mergeCells count="5">
    <mergeCell ref="A1:N1"/>
    <mergeCell ref="B2:C2"/>
    <mergeCell ref="E2:G2"/>
    <mergeCell ref="J2:N2"/>
    <mergeCell ref="H2:H18"/>
  </mergeCells>
  <phoneticPr fontId="60" type="noConversion"/>
  <pageMargins left="0.27500000000000002" right="0.118055555555556" top="0.47222222222222199" bottom="0.196527777777778" header="0.5" footer="7.8472222222222193E-2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69" customWidth="1"/>
    <col min="2" max="16384" width="10" style="69"/>
  </cols>
  <sheetData>
    <row r="1" spans="1:11" ht="22.5" customHeight="1">
      <c r="A1" s="321" t="s">
        <v>170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7.25" customHeight="1">
      <c r="A2" s="130" t="s">
        <v>53</v>
      </c>
      <c r="B2" s="240"/>
      <c r="C2" s="240"/>
      <c r="D2" s="241" t="s">
        <v>55</v>
      </c>
      <c r="E2" s="241"/>
      <c r="F2" s="240"/>
      <c r="G2" s="240"/>
      <c r="H2" s="131" t="s">
        <v>57</v>
      </c>
      <c r="I2" s="242"/>
      <c r="J2" s="242"/>
      <c r="K2" s="243"/>
    </row>
    <row r="3" spans="1:11" ht="16.5" customHeight="1">
      <c r="A3" s="244" t="s">
        <v>59</v>
      </c>
      <c r="B3" s="245"/>
      <c r="C3" s="246"/>
      <c r="D3" s="247" t="s">
        <v>60</v>
      </c>
      <c r="E3" s="248"/>
      <c r="F3" s="248"/>
      <c r="G3" s="249"/>
      <c r="H3" s="247" t="s">
        <v>61</v>
      </c>
      <c r="I3" s="248"/>
      <c r="J3" s="248"/>
      <c r="K3" s="249"/>
    </row>
    <row r="4" spans="1:11" ht="16.5" customHeight="1">
      <c r="A4" s="134" t="s">
        <v>62</v>
      </c>
      <c r="B4" s="322"/>
      <c r="C4" s="323"/>
      <c r="D4" s="252" t="s">
        <v>64</v>
      </c>
      <c r="E4" s="253"/>
      <c r="F4" s="254"/>
      <c r="G4" s="255"/>
      <c r="H4" s="252" t="s">
        <v>171</v>
      </c>
      <c r="I4" s="253"/>
      <c r="J4" s="145" t="s">
        <v>66</v>
      </c>
      <c r="K4" s="155" t="s">
        <v>67</v>
      </c>
    </row>
    <row r="5" spans="1:11" ht="16.5" customHeight="1">
      <c r="A5" s="136" t="s">
        <v>68</v>
      </c>
      <c r="B5" s="324"/>
      <c r="C5" s="325"/>
      <c r="D5" s="252" t="s">
        <v>172</v>
      </c>
      <c r="E5" s="253"/>
      <c r="F5" s="322"/>
      <c r="G5" s="323"/>
      <c r="H5" s="252" t="s">
        <v>173</v>
      </c>
      <c r="I5" s="253"/>
      <c r="J5" s="145" t="s">
        <v>66</v>
      </c>
      <c r="K5" s="155" t="s">
        <v>67</v>
      </c>
    </row>
    <row r="6" spans="1:11" ht="16.5" customHeight="1">
      <c r="A6" s="134" t="s">
        <v>72</v>
      </c>
      <c r="B6" s="324"/>
      <c r="C6" s="325"/>
      <c r="D6" s="252" t="s">
        <v>174</v>
      </c>
      <c r="E6" s="253"/>
      <c r="F6" s="322"/>
      <c r="G6" s="323"/>
      <c r="H6" s="252" t="s">
        <v>175</v>
      </c>
      <c r="I6" s="253"/>
      <c r="J6" s="253"/>
      <c r="K6" s="326"/>
    </row>
    <row r="7" spans="1:11" ht="16.5" customHeight="1">
      <c r="A7" s="134" t="s">
        <v>76</v>
      </c>
      <c r="B7" s="322"/>
      <c r="C7" s="323"/>
      <c r="D7" s="134" t="s">
        <v>176</v>
      </c>
      <c r="E7" s="135"/>
      <c r="F7" s="322"/>
      <c r="G7" s="323"/>
      <c r="H7" s="327"/>
      <c r="I7" s="250"/>
      <c r="J7" s="250"/>
      <c r="K7" s="251"/>
    </row>
    <row r="8" spans="1:11" ht="16.5" customHeight="1">
      <c r="A8" s="138" t="s">
        <v>79</v>
      </c>
      <c r="B8" s="258"/>
      <c r="C8" s="259"/>
      <c r="D8" s="260" t="s">
        <v>80</v>
      </c>
      <c r="E8" s="261"/>
      <c r="F8" s="262"/>
      <c r="G8" s="263"/>
      <c r="H8" s="260"/>
      <c r="I8" s="261"/>
      <c r="J8" s="261"/>
      <c r="K8" s="270"/>
    </row>
    <row r="9" spans="1:11" ht="16.5" customHeight="1">
      <c r="A9" s="328" t="s">
        <v>177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</row>
    <row r="10" spans="1:11" ht="16.5" customHeight="1">
      <c r="A10" s="139" t="s">
        <v>84</v>
      </c>
      <c r="B10" s="140" t="s">
        <v>85</v>
      </c>
      <c r="C10" s="141" t="s">
        <v>86</v>
      </c>
      <c r="D10" s="142"/>
      <c r="E10" s="143" t="s">
        <v>89</v>
      </c>
      <c r="F10" s="140" t="s">
        <v>85</v>
      </c>
      <c r="G10" s="141" t="s">
        <v>86</v>
      </c>
      <c r="H10" s="140"/>
      <c r="I10" s="143" t="s">
        <v>87</v>
      </c>
      <c r="J10" s="140" t="s">
        <v>85</v>
      </c>
      <c r="K10" s="156" t="s">
        <v>86</v>
      </c>
    </row>
    <row r="11" spans="1:11" ht="16.5" customHeight="1">
      <c r="A11" s="136" t="s">
        <v>90</v>
      </c>
      <c r="B11" s="144" t="s">
        <v>85</v>
      </c>
      <c r="C11" s="145" t="s">
        <v>86</v>
      </c>
      <c r="D11" s="146"/>
      <c r="E11" s="147" t="s">
        <v>92</v>
      </c>
      <c r="F11" s="144" t="s">
        <v>85</v>
      </c>
      <c r="G11" s="145" t="s">
        <v>86</v>
      </c>
      <c r="H11" s="144"/>
      <c r="I11" s="147" t="s">
        <v>97</v>
      </c>
      <c r="J11" s="144" t="s">
        <v>85</v>
      </c>
      <c r="K11" s="155" t="s">
        <v>86</v>
      </c>
    </row>
    <row r="12" spans="1:11" ht="16.5" customHeight="1">
      <c r="A12" s="260" t="s">
        <v>124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70"/>
    </row>
    <row r="13" spans="1:11" ht="16.5" customHeight="1">
      <c r="A13" s="329" t="s">
        <v>178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</row>
    <row r="14" spans="1:11" ht="16.5" customHeight="1">
      <c r="A14" s="330"/>
      <c r="B14" s="331"/>
      <c r="C14" s="331"/>
      <c r="D14" s="331"/>
      <c r="E14" s="331"/>
      <c r="F14" s="331"/>
      <c r="G14" s="331"/>
      <c r="H14" s="331"/>
      <c r="I14" s="332"/>
      <c r="J14" s="332"/>
      <c r="K14" s="333"/>
    </row>
    <row r="15" spans="1:11" ht="16.5" customHeight="1">
      <c r="A15" s="334"/>
      <c r="B15" s="335"/>
      <c r="C15" s="335"/>
      <c r="D15" s="336"/>
      <c r="E15" s="337"/>
      <c r="F15" s="335"/>
      <c r="G15" s="335"/>
      <c r="H15" s="336"/>
      <c r="I15" s="338"/>
      <c r="J15" s="339"/>
      <c r="K15" s="340"/>
    </row>
    <row r="16" spans="1:11" ht="16.5" customHeight="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43"/>
    </row>
    <row r="17" spans="1:11" ht="16.5" customHeight="1">
      <c r="A17" s="329" t="s">
        <v>179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</row>
    <row r="18" spans="1:11" ht="16.5" customHeight="1">
      <c r="A18" s="330"/>
      <c r="B18" s="331"/>
      <c r="C18" s="331"/>
      <c r="D18" s="331"/>
      <c r="E18" s="331"/>
      <c r="F18" s="331"/>
      <c r="G18" s="331"/>
      <c r="H18" s="331"/>
      <c r="I18" s="332"/>
      <c r="J18" s="332"/>
      <c r="K18" s="333"/>
    </row>
    <row r="19" spans="1:11" ht="16.5" customHeight="1">
      <c r="A19" s="334"/>
      <c r="B19" s="335"/>
      <c r="C19" s="335"/>
      <c r="D19" s="336"/>
      <c r="E19" s="337"/>
      <c r="F19" s="335"/>
      <c r="G19" s="335"/>
      <c r="H19" s="336"/>
      <c r="I19" s="338"/>
      <c r="J19" s="339"/>
      <c r="K19" s="340"/>
    </row>
    <row r="20" spans="1:11" ht="16.5" customHeight="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ht="16.5" customHeight="1">
      <c r="A21" s="344" t="s">
        <v>121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spans="1:11" ht="16.5" customHeight="1">
      <c r="A22" s="345" t="s">
        <v>122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3"/>
    </row>
    <row r="23" spans="1:11" ht="16.5" customHeight="1">
      <c r="A23" s="289" t="s">
        <v>123</v>
      </c>
      <c r="B23" s="290"/>
      <c r="C23" s="145" t="s">
        <v>66</v>
      </c>
      <c r="D23" s="145" t="s">
        <v>67</v>
      </c>
      <c r="E23" s="346"/>
      <c r="F23" s="346"/>
      <c r="G23" s="346"/>
      <c r="H23" s="346"/>
      <c r="I23" s="346"/>
      <c r="J23" s="346"/>
      <c r="K23" s="347"/>
    </row>
    <row r="24" spans="1:11" ht="16.5" customHeight="1">
      <c r="A24" s="252" t="s">
        <v>180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1"/>
    </row>
    <row r="25" spans="1:11" ht="16.5" customHeight="1">
      <c r="A25" s="348"/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 ht="16.5" customHeight="1">
      <c r="A26" s="328" t="s">
        <v>130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</row>
    <row r="27" spans="1:11" ht="16.5" customHeight="1">
      <c r="A27" s="132" t="s">
        <v>131</v>
      </c>
      <c r="B27" s="141" t="s">
        <v>95</v>
      </c>
      <c r="C27" s="141" t="s">
        <v>96</v>
      </c>
      <c r="D27" s="141" t="s">
        <v>88</v>
      </c>
      <c r="E27" s="133" t="s">
        <v>132</v>
      </c>
      <c r="F27" s="141" t="s">
        <v>95</v>
      </c>
      <c r="G27" s="141" t="s">
        <v>96</v>
      </c>
      <c r="H27" s="141" t="s">
        <v>88</v>
      </c>
      <c r="I27" s="133" t="s">
        <v>133</v>
      </c>
      <c r="J27" s="141" t="s">
        <v>95</v>
      </c>
      <c r="K27" s="156" t="s">
        <v>96</v>
      </c>
    </row>
    <row r="28" spans="1:11" ht="16.5" customHeight="1">
      <c r="A28" s="149" t="s">
        <v>87</v>
      </c>
      <c r="B28" s="145" t="s">
        <v>95</v>
      </c>
      <c r="C28" s="145" t="s">
        <v>96</v>
      </c>
      <c r="D28" s="145" t="s">
        <v>88</v>
      </c>
      <c r="E28" s="150" t="s">
        <v>94</v>
      </c>
      <c r="F28" s="145" t="s">
        <v>95</v>
      </c>
      <c r="G28" s="145" t="s">
        <v>96</v>
      </c>
      <c r="H28" s="145" t="s">
        <v>88</v>
      </c>
      <c r="I28" s="150" t="s">
        <v>105</v>
      </c>
      <c r="J28" s="145" t="s">
        <v>95</v>
      </c>
      <c r="K28" s="155" t="s">
        <v>96</v>
      </c>
    </row>
    <row r="29" spans="1:11" ht="16.5" customHeight="1">
      <c r="A29" s="252" t="s">
        <v>98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51"/>
    </row>
    <row r="30" spans="1:11" ht="16.5" customHeight="1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02"/>
    </row>
    <row r="31" spans="1:11" ht="16.5" customHeight="1">
      <c r="A31" s="328" t="s">
        <v>181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</row>
    <row r="32" spans="1:11" ht="21" customHeight="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1" ht="21" customHeight="1">
      <c r="A33" s="298"/>
      <c r="B33" s="299"/>
      <c r="C33" s="299"/>
      <c r="D33" s="299"/>
      <c r="E33" s="299"/>
      <c r="F33" s="299"/>
      <c r="G33" s="299"/>
      <c r="H33" s="299"/>
      <c r="I33" s="299"/>
      <c r="J33" s="299"/>
      <c r="K33" s="257"/>
    </row>
    <row r="34" spans="1:11" ht="21" customHeight="1">
      <c r="A34" s="298"/>
      <c r="B34" s="299"/>
      <c r="C34" s="299"/>
      <c r="D34" s="299"/>
      <c r="E34" s="299"/>
      <c r="F34" s="299"/>
      <c r="G34" s="299"/>
      <c r="H34" s="299"/>
      <c r="I34" s="299"/>
      <c r="J34" s="299"/>
      <c r="K34" s="257"/>
    </row>
    <row r="35" spans="1:11" ht="21" customHeight="1">
      <c r="A35" s="298"/>
      <c r="B35" s="299"/>
      <c r="C35" s="299"/>
      <c r="D35" s="299"/>
      <c r="E35" s="299"/>
      <c r="F35" s="299"/>
      <c r="G35" s="299"/>
      <c r="H35" s="299"/>
      <c r="I35" s="299"/>
      <c r="J35" s="299"/>
      <c r="K35" s="257"/>
    </row>
    <row r="36" spans="1:11" ht="21" customHeight="1">
      <c r="A36" s="298"/>
      <c r="B36" s="299"/>
      <c r="C36" s="299"/>
      <c r="D36" s="299"/>
      <c r="E36" s="299"/>
      <c r="F36" s="299"/>
      <c r="G36" s="299"/>
      <c r="H36" s="299"/>
      <c r="I36" s="299"/>
      <c r="J36" s="299"/>
      <c r="K36" s="257"/>
    </row>
    <row r="37" spans="1:11" ht="21" customHeight="1">
      <c r="A37" s="298"/>
      <c r="B37" s="299"/>
      <c r="C37" s="299"/>
      <c r="D37" s="299"/>
      <c r="E37" s="299"/>
      <c r="F37" s="299"/>
      <c r="G37" s="299"/>
      <c r="H37" s="299"/>
      <c r="I37" s="299"/>
      <c r="J37" s="299"/>
      <c r="K37" s="257"/>
    </row>
    <row r="38" spans="1:11" ht="21" customHeight="1">
      <c r="A38" s="298"/>
      <c r="B38" s="299"/>
      <c r="C38" s="299"/>
      <c r="D38" s="299"/>
      <c r="E38" s="299"/>
      <c r="F38" s="299"/>
      <c r="G38" s="299"/>
      <c r="H38" s="299"/>
      <c r="I38" s="299"/>
      <c r="J38" s="299"/>
      <c r="K38" s="257"/>
    </row>
    <row r="39" spans="1:11" ht="21" customHeight="1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257"/>
    </row>
    <row r="40" spans="1:11" ht="21" customHeight="1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257"/>
    </row>
    <row r="41" spans="1:11" ht="21" customHeight="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257"/>
    </row>
    <row r="42" spans="1:11" ht="21" customHeight="1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257"/>
    </row>
    <row r="43" spans="1:11" ht="17.25" customHeight="1">
      <c r="A43" s="300" t="s">
        <v>129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02"/>
    </row>
    <row r="44" spans="1:11" ht="16.5" customHeight="1">
      <c r="A44" s="328" t="s">
        <v>182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28"/>
    </row>
    <row r="45" spans="1:11" ht="18" customHeight="1">
      <c r="A45" s="355" t="s">
        <v>124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57"/>
    </row>
    <row r="46" spans="1:11" ht="18" customHeight="1">
      <c r="A46" s="355"/>
      <c r="B46" s="356"/>
      <c r="C46" s="356"/>
      <c r="D46" s="356"/>
      <c r="E46" s="356"/>
      <c r="F46" s="356"/>
      <c r="G46" s="356"/>
      <c r="H46" s="356"/>
      <c r="I46" s="356"/>
      <c r="J46" s="356"/>
      <c r="K46" s="357"/>
    </row>
    <row r="47" spans="1:11" ht="18" customHeight="1">
      <c r="A47" s="348"/>
      <c r="B47" s="349"/>
      <c r="C47" s="349"/>
      <c r="D47" s="349"/>
      <c r="E47" s="349"/>
      <c r="F47" s="349"/>
      <c r="G47" s="349"/>
      <c r="H47" s="349"/>
      <c r="I47" s="349"/>
      <c r="J47" s="349"/>
      <c r="K47" s="350"/>
    </row>
    <row r="48" spans="1:11" ht="21" customHeight="1">
      <c r="A48" s="151" t="s">
        <v>135</v>
      </c>
      <c r="B48" s="358" t="s">
        <v>136</v>
      </c>
      <c r="C48" s="358"/>
      <c r="D48" s="152" t="s">
        <v>137</v>
      </c>
      <c r="E48" s="153"/>
      <c r="F48" s="152" t="s">
        <v>139</v>
      </c>
      <c r="G48" s="154"/>
      <c r="H48" s="359" t="s">
        <v>140</v>
      </c>
      <c r="I48" s="359"/>
      <c r="J48" s="358"/>
      <c r="K48" s="360"/>
    </row>
    <row r="49" spans="1:11" ht="16.5" customHeight="1">
      <c r="A49" s="267" t="s">
        <v>183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9"/>
    </row>
    <row r="50" spans="1:11" ht="16.5" customHeight="1">
      <c r="A50" s="361"/>
      <c r="B50" s="362"/>
      <c r="C50" s="362"/>
      <c r="D50" s="362"/>
      <c r="E50" s="362"/>
      <c r="F50" s="362"/>
      <c r="G50" s="362"/>
      <c r="H50" s="362"/>
      <c r="I50" s="362"/>
      <c r="J50" s="362"/>
      <c r="K50" s="363"/>
    </row>
    <row r="51" spans="1:11" ht="16.5" customHeight="1">
      <c r="A51" s="364"/>
      <c r="B51" s="365"/>
      <c r="C51" s="365"/>
      <c r="D51" s="365"/>
      <c r="E51" s="365"/>
      <c r="F51" s="365"/>
      <c r="G51" s="365"/>
      <c r="H51" s="365"/>
      <c r="I51" s="365"/>
      <c r="J51" s="365"/>
      <c r="K51" s="366"/>
    </row>
    <row r="52" spans="1:11" ht="21" customHeight="1">
      <c r="A52" s="151" t="s">
        <v>135</v>
      </c>
      <c r="B52" s="358" t="s">
        <v>136</v>
      </c>
      <c r="C52" s="358"/>
      <c r="D52" s="152" t="s">
        <v>137</v>
      </c>
      <c r="E52" s="152"/>
      <c r="F52" s="152" t="s">
        <v>139</v>
      </c>
      <c r="G52" s="152"/>
      <c r="H52" s="359" t="s">
        <v>140</v>
      </c>
      <c r="I52" s="359"/>
      <c r="J52" s="367"/>
      <c r="K52" s="368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0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E28" sqref="E28"/>
    </sheetView>
  </sheetViews>
  <sheetFormatPr defaultColWidth="9" defaultRowHeight="14.25"/>
  <cols>
    <col min="1" max="1" width="13.62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9.125" style="26" customWidth="1"/>
    <col min="10" max="17" width="8.125" style="26" customWidth="1"/>
    <col min="18" max="18" width="8.125" style="104" customWidth="1"/>
    <col min="19" max="21" width="8.125" style="26" customWidth="1"/>
    <col min="22" max="259" width="9" style="26"/>
    <col min="260" max="16384" width="9" style="17"/>
  </cols>
  <sheetData>
    <row r="1" spans="1:262" s="26" customFormat="1" ht="29.1" customHeight="1">
      <c r="A1" s="311" t="s">
        <v>143</v>
      </c>
      <c r="B1" s="312"/>
      <c r="C1" s="313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69"/>
      <c r="S1" s="312"/>
      <c r="T1" s="312"/>
      <c r="U1" s="29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</row>
    <row r="2" spans="1:262" s="26" customFormat="1" ht="20.100000000000001" customHeight="1">
      <c r="A2" s="30" t="s">
        <v>62</v>
      </c>
      <c r="B2" s="370"/>
      <c r="C2" s="371"/>
      <c r="D2" s="31" t="s">
        <v>68</v>
      </c>
      <c r="E2" s="315"/>
      <c r="F2" s="315"/>
      <c r="G2" s="315"/>
      <c r="H2" s="377"/>
      <c r="I2" s="48" t="s">
        <v>57</v>
      </c>
      <c r="J2" s="48"/>
      <c r="K2" s="48"/>
      <c r="L2" s="316" t="s">
        <v>58</v>
      </c>
      <c r="M2" s="316"/>
      <c r="N2" s="316"/>
      <c r="O2" s="316"/>
      <c r="P2" s="316"/>
      <c r="Q2" s="316"/>
      <c r="R2" s="372"/>
      <c r="S2" s="316"/>
      <c r="T2" s="316"/>
      <c r="U2" s="3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</row>
    <row r="3" spans="1:262" s="26" customFormat="1">
      <c r="A3" s="32" t="s">
        <v>184</v>
      </c>
      <c r="B3" s="50"/>
      <c r="C3" s="51"/>
      <c r="D3" s="373" t="s">
        <v>145</v>
      </c>
      <c r="E3" s="373"/>
      <c r="F3" s="373"/>
      <c r="G3" s="50" t="s">
        <v>146</v>
      </c>
      <c r="H3" s="378"/>
      <c r="I3" s="374" t="s">
        <v>185</v>
      </c>
      <c r="J3" s="374"/>
      <c r="K3" s="374"/>
      <c r="L3" s="374"/>
      <c r="M3" s="374"/>
      <c r="N3" s="374"/>
      <c r="O3" s="374"/>
      <c r="P3" s="374"/>
      <c r="Q3" s="374"/>
      <c r="R3" s="375"/>
      <c r="S3" s="374"/>
      <c r="T3" s="374"/>
      <c r="U3" s="376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</row>
    <row r="4" spans="1:262" s="26" customFormat="1" ht="16.5">
      <c r="A4" s="105" t="s">
        <v>147</v>
      </c>
      <c r="B4" s="106" t="s">
        <v>186</v>
      </c>
      <c r="C4" s="106" t="s">
        <v>187</v>
      </c>
      <c r="D4" s="106" t="s">
        <v>188</v>
      </c>
      <c r="E4" s="106" t="s">
        <v>189</v>
      </c>
      <c r="F4" s="106" t="s">
        <v>190</v>
      </c>
      <c r="G4" s="106" t="s">
        <v>191</v>
      </c>
      <c r="H4" s="378"/>
      <c r="I4" s="122"/>
      <c r="J4" s="123" t="s">
        <v>186</v>
      </c>
      <c r="K4" s="123" t="s">
        <v>186</v>
      </c>
      <c r="L4" s="123" t="s">
        <v>187</v>
      </c>
      <c r="M4" s="123" t="s">
        <v>187</v>
      </c>
      <c r="N4" s="123" t="s">
        <v>188</v>
      </c>
      <c r="O4" s="123" t="s">
        <v>188</v>
      </c>
      <c r="P4" s="123" t="s">
        <v>189</v>
      </c>
      <c r="Q4" s="123" t="s">
        <v>189</v>
      </c>
      <c r="R4" s="123" t="s">
        <v>190</v>
      </c>
      <c r="S4" s="123" t="s">
        <v>190</v>
      </c>
      <c r="T4" s="123" t="s">
        <v>191</v>
      </c>
      <c r="U4" s="125" t="s">
        <v>191</v>
      </c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</row>
    <row r="5" spans="1:262" s="26" customFormat="1" ht="20.100000000000001" customHeight="1">
      <c r="A5" s="105"/>
      <c r="B5" s="107"/>
      <c r="C5" s="107"/>
      <c r="D5" s="107"/>
      <c r="E5" s="107"/>
      <c r="F5" s="107"/>
      <c r="G5" s="107"/>
      <c r="H5" s="379"/>
      <c r="I5" s="122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6"/>
      <c r="V5" s="17"/>
      <c r="W5" s="127"/>
      <c r="X5" s="12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</row>
    <row r="6" spans="1:262" s="26" customFormat="1" ht="20.100000000000001" customHeight="1">
      <c r="A6" s="105"/>
      <c r="B6" s="107"/>
      <c r="C6" s="108"/>
      <c r="D6" s="107"/>
      <c r="E6" s="107"/>
      <c r="F6" s="107"/>
      <c r="G6" s="107"/>
      <c r="H6" s="37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61"/>
      <c r="V6" s="17"/>
      <c r="W6" s="128"/>
      <c r="X6" s="12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</row>
    <row r="7" spans="1:262" s="26" customFormat="1" ht="20.100000000000001" customHeight="1">
      <c r="A7" s="105"/>
      <c r="B7" s="107"/>
      <c r="C7" s="107"/>
      <c r="D7" s="107"/>
      <c r="E7" s="107"/>
      <c r="F7" s="107"/>
      <c r="G7" s="107"/>
      <c r="H7" s="379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3"/>
      <c r="V7" s="17"/>
      <c r="W7" s="128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</row>
    <row r="8" spans="1:262" s="26" customFormat="1" ht="20.100000000000001" customHeight="1">
      <c r="A8" s="105"/>
      <c r="B8" s="107"/>
      <c r="C8" s="107"/>
      <c r="D8" s="107"/>
      <c r="E8" s="107"/>
      <c r="F8" s="107"/>
      <c r="G8" s="107"/>
      <c r="H8" s="379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3"/>
      <c r="V8" s="17"/>
      <c r="W8" s="128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</row>
    <row r="9" spans="1:262" s="26" customFormat="1" ht="20.100000000000001" customHeight="1">
      <c r="A9" s="105"/>
      <c r="B9" s="107"/>
      <c r="C9" s="107"/>
      <c r="D9" s="107"/>
      <c r="E9" s="107"/>
      <c r="F9" s="107"/>
      <c r="G9" s="107"/>
      <c r="H9" s="379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3"/>
      <c r="V9" s="17"/>
      <c r="W9" s="128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</row>
    <row r="10" spans="1:262" s="26" customFormat="1" ht="20.100000000000001" customHeight="1">
      <c r="A10" s="105"/>
      <c r="B10" s="107"/>
      <c r="C10" s="107"/>
      <c r="D10" s="107"/>
      <c r="E10" s="107"/>
      <c r="F10" s="107"/>
      <c r="G10" s="107"/>
      <c r="H10" s="379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3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</row>
    <row r="11" spans="1:262" s="26" customFormat="1" ht="20.100000000000001" customHeight="1">
      <c r="A11" s="109"/>
      <c r="B11" s="110"/>
      <c r="C11" s="110"/>
      <c r="D11" s="110"/>
      <c r="E11" s="110"/>
      <c r="F11" s="110"/>
      <c r="G11" s="110"/>
      <c r="H11" s="379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3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</row>
    <row r="12" spans="1:262" s="26" customFormat="1" ht="20.100000000000001" customHeight="1">
      <c r="A12" s="109"/>
      <c r="B12" s="110"/>
      <c r="C12" s="110"/>
      <c r="D12" s="110"/>
      <c r="E12" s="110"/>
      <c r="F12" s="110"/>
      <c r="G12" s="110"/>
      <c r="H12" s="379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3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</row>
    <row r="13" spans="1:262" s="26" customFormat="1" ht="20.100000000000001" customHeight="1">
      <c r="A13" s="109"/>
      <c r="B13" s="111"/>
      <c r="C13" s="111"/>
      <c r="D13" s="111"/>
      <c r="E13" s="111"/>
      <c r="F13" s="111"/>
      <c r="G13" s="111"/>
      <c r="H13" s="379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3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</row>
    <row r="14" spans="1:262" s="26" customFormat="1" ht="20.100000000000001" customHeight="1">
      <c r="A14" s="112"/>
      <c r="B14" s="113"/>
      <c r="C14" s="113"/>
      <c r="D14" s="113"/>
      <c r="E14" s="113"/>
      <c r="F14" s="113"/>
      <c r="G14" s="113"/>
      <c r="H14" s="379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3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</row>
    <row r="15" spans="1:262" s="26" customFormat="1" ht="20.100000000000001" customHeight="1">
      <c r="A15" s="114"/>
      <c r="B15" s="115"/>
      <c r="C15" s="115"/>
      <c r="D15" s="116"/>
      <c r="E15" s="115"/>
      <c r="F15" s="115"/>
      <c r="G15" s="115"/>
      <c r="H15" s="379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3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</row>
    <row r="16" spans="1:262" s="26" customFormat="1" ht="20.100000000000001" customHeight="1">
      <c r="A16" s="114"/>
      <c r="B16" s="115"/>
      <c r="C16" s="115"/>
      <c r="D16" s="116"/>
      <c r="E16" s="115"/>
      <c r="F16" s="115"/>
      <c r="G16" s="115"/>
      <c r="H16" s="379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3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</row>
    <row r="17" spans="1:262" s="26" customFormat="1" ht="20.100000000000001" customHeight="1">
      <c r="A17" s="117"/>
      <c r="B17" s="118"/>
      <c r="C17" s="118"/>
      <c r="D17" s="119"/>
      <c r="E17" s="118"/>
      <c r="F17" s="118"/>
      <c r="G17" s="118"/>
      <c r="H17" s="379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</row>
    <row r="18" spans="1:262" s="26" customFormat="1" ht="20.100000000000001" customHeight="1">
      <c r="A18" s="117"/>
      <c r="B18" s="118"/>
      <c r="C18" s="118"/>
      <c r="D18" s="119"/>
      <c r="E18" s="118"/>
      <c r="F18" s="118"/>
      <c r="G18" s="118"/>
      <c r="H18" s="379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3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</row>
    <row r="19" spans="1:262" s="26" customFormat="1" ht="20.100000000000001" customHeight="1">
      <c r="A19" s="120"/>
      <c r="B19" s="121"/>
      <c r="C19" s="121"/>
      <c r="D19" s="121"/>
      <c r="E19" s="121"/>
      <c r="F19" s="121"/>
      <c r="G19" s="121"/>
      <c r="H19" s="379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3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</row>
    <row r="20" spans="1:262" s="26" customFormat="1" ht="20.100000000000001" customHeight="1">
      <c r="A20" s="37"/>
      <c r="B20" s="38"/>
      <c r="C20" s="38"/>
      <c r="D20" s="38"/>
      <c r="E20" s="38"/>
      <c r="F20" s="38"/>
      <c r="G20" s="38"/>
      <c r="H20" s="379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3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</row>
    <row r="21" spans="1:262" s="26" customFormat="1" ht="20.100000000000001" customHeight="1">
      <c r="A21" s="39"/>
      <c r="B21" s="40"/>
      <c r="C21" s="40"/>
      <c r="D21" s="41"/>
      <c r="E21" s="40"/>
      <c r="F21" s="40"/>
      <c r="G21" s="40"/>
      <c r="H21" s="380"/>
      <c r="I21" s="64"/>
      <c r="J21" s="64"/>
      <c r="K21" s="64"/>
      <c r="L21" s="64"/>
      <c r="M21" s="64"/>
      <c r="N21" s="65"/>
      <c r="O21" s="65"/>
      <c r="P21" s="64"/>
      <c r="Q21" s="64"/>
      <c r="R21" s="64"/>
      <c r="S21" s="64"/>
      <c r="T21" s="65"/>
      <c r="U21" s="6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</row>
    <row r="22" spans="1:262" s="26" customFormat="1" ht="16.5">
      <c r="A22" s="42"/>
      <c r="B22" s="42"/>
      <c r="C22" s="42"/>
      <c r="D22" s="43"/>
      <c r="E22" s="42"/>
      <c r="F22" s="42"/>
      <c r="G22" s="44"/>
      <c r="R22" s="104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</row>
    <row r="23" spans="1:262" s="26" customFormat="1">
      <c r="A23" s="45" t="s">
        <v>166</v>
      </c>
      <c r="B23" s="45"/>
      <c r="C23" s="46"/>
      <c r="R23" s="104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</row>
    <row r="24" spans="1:262" s="26" customFormat="1">
      <c r="C24" s="27"/>
      <c r="I24" s="67" t="s">
        <v>167</v>
      </c>
      <c r="J24" s="67"/>
      <c r="K24" s="67"/>
      <c r="L24" s="68">
        <v>44719</v>
      </c>
      <c r="M24" s="68"/>
      <c r="N24" s="67" t="s">
        <v>168</v>
      </c>
      <c r="O24" s="67" t="s">
        <v>138</v>
      </c>
      <c r="P24" s="67"/>
      <c r="Q24" s="67"/>
      <c r="R24" s="129" t="s">
        <v>169</v>
      </c>
      <c r="S24" s="67"/>
      <c r="T24" s="26" t="s">
        <v>141</v>
      </c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0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A23" sqref="A23:K23"/>
    </sheetView>
  </sheetViews>
  <sheetFormatPr defaultColWidth="10.125" defaultRowHeight="14.25"/>
  <cols>
    <col min="1" max="1" width="9.625" style="69" customWidth="1"/>
    <col min="2" max="2" width="9.25" style="69" customWidth="1"/>
    <col min="3" max="3" width="11.875" style="69" customWidth="1"/>
    <col min="4" max="4" width="9.5" style="69" customWidth="1"/>
    <col min="5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>
      <c r="A1" s="381" t="s">
        <v>192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 ht="18" customHeight="1">
      <c r="A2" s="70" t="s">
        <v>53</v>
      </c>
      <c r="B2" s="382" t="s">
        <v>193</v>
      </c>
      <c r="C2" s="382"/>
      <c r="D2" s="71" t="s">
        <v>62</v>
      </c>
      <c r="E2" s="72" t="s">
        <v>63</v>
      </c>
      <c r="F2" s="73" t="s">
        <v>194</v>
      </c>
      <c r="G2" s="383" t="s">
        <v>69</v>
      </c>
      <c r="H2" s="383"/>
      <c r="I2" s="90" t="s">
        <v>57</v>
      </c>
      <c r="J2" s="383" t="s">
        <v>58</v>
      </c>
      <c r="K2" s="384"/>
    </row>
    <row r="3" spans="1:11" ht="18" customHeight="1">
      <c r="A3" s="74" t="s">
        <v>76</v>
      </c>
      <c r="B3" s="322">
        <v>500</v>
      </c>
      <c r="C3" s="322"/>
      <c r="D3" s="76" t="s">
        <v>195</v>
      </c>
      <c r="E3" s="385">
        <v>44990</v>
      </c>
      <c r="F3" s="324"/>
      <c r="G3" s="324"/>
      <c r="H3" s="346" t="s">
        <v>196</v>
      </c>
      <c r="I3" s="346"/>
      <c r="J3" s="346"/>
      <c r="K3" s="347"/>
    </row>
    <row r="4" spans="1:11" ht="18" customHeight="1">
      <c r="A4" s="77" t="s">
        <v>72</v>
      </c>
      <c r="B4" s="78" t="s">
        <v>197</v>
      </c>
      <c r="C4" s="79">
        <v>6</v>
      </c>
      <c r="D4" s="80" t="s">
        <v>198</v>
      </c>
      <c r="E4" s="324" t="s">
        <v>199</v>
      </c>
      <c r="F4" s="324"/>
      <c r="G4" s="324"/>
      <c r="H4" s="290" t="s">
        <v>200</v>
      </c>
      <c r="I4" s="290"/>
      <c r="J4" s="79" t="s">
        <v>66</v>
      </c>
      <c r="K4" s="94" t="s">
        <v>67</v>
      </c>
    </row>
    <row r="5" spans="1:11" ht="18" customHeight="1">
      <c r="A5" s="77" t="s">
        <v>201</v>
      </c>
      <c r="B5" s="322">
        <v>2</v>
      </c>
      <c r="C5" s="322"/>
      <c r="D5" s="76" t="s">
        <v>202</v>
      </c>
      <c r="E5" s="76" t="s">
        <v>203</v>
      </c>
      <c r="G5" s="76"/>
      <c r="H5" s="290" t="s">
        <v>204</v>
      </c>
      <c r="I5" s="290"/>
      <c r="J5" s="79" t="s">
        <v>66</v>
      </c>
      <c r="K5" s="94" t="s">
        <v>67</v>
      </c>
    </row>
    <row r="6" spans="1:11" ht="18" customHeight="1">
      <c r="A6" s="81" t="s">
        <v>205</v>
      </c>
      <c r="B6" s="386"/>
      <c r="C6" s="386"/>
      <c r="D6" s="82" t="s">
        <v>206</v>
      </c>
      <c r="E6" s="83"/>
      <c r="F6" s="84"/>
      <c r="G6" s="82"/>
      <c r="H6" s="387" t="s">
        <v>207</v>
      </c>
      <c r="I6" s="387"/>
      <c r="J6" s="84" t="s">
        <v>66</v>
      </c>
      <c r="K6" s="95" t="s">
        <v>67</v>
      </c>
    </row>
    <row r="7" spans="1:11" ht="18" customHeight="1">
      <c r="A7" s="85"/>
      <c r="B7" s="86"/>
      <c r="C7" s="86"/>
      <c r="D7" s="85"/>
      <c r="E7" s="86"/>
      <c r="F7" s="87"/>
      <c r="G7" s="85"/>
      <c r="H7" s="87"/>
      <c r="I7" s="86"/>
      <c r="J7" s="86"/>
      <c r="K7" s="86"/>
    </row>
    <row r="8" spans="1:11" ht="18" customHeight="1">
      <c r="A8" s="88" t="s">
        <v>208</v>
      </c>
      <c r="B8" s="73" t="s">
        <v>209</v>
      </c>
      <c r="C8" s="73" t="s">
        <v>210</v>
      </c>
      <c r="D8" s="73" t="s">
        <v>211</v>
      </c>
      <c r="E8" s="73" t="s">
        <v>212</v>
      </c>
      <c r="F8" s="73" t="s">
        <v>213</v>
      </c>
      <c r="G8" s="388" t="s">
        <v>214</v>
      </c>
      <c r="H8" s="389"/>
      <c r="I8" s="389"/>
      <c r="J8" s="389"/>
      <c r="K8" s="390"/>
    </row>
    <row r="9" spans="1:11" ht="18" customHeight="1">
      <c r="A9" s="289" t="s">
        <v>215</v>
      </c>
      <c r="B9" s="290"/>
      <c r="C9" s="79" t="s">
        <v>66</v>
      </c>
      <c r="D9" s="79" t="s">
        <v>67</v>
      </c>
      <c r="E9" s="76" t="s">
        <v>216</v>
      </c>
      <c r="F9" s="89" t="s">
        <v>217</v>
      </c>
      <c r="G9" s="391"/>
      <c r="H9" s="392"/>
      <c r="I9" s="392"/>
      <c r="J9" s="392"/>
      <c r="K9" s="393"/>
    </row>
    <row r="10" spans="1:11" ht="18" customHeight="1">
      <c r="A10" s="289" t="s">
        <v>218</v>
      </c>
      <c r="B10" s="290"/>
      <c r="C10" s="79" t="s">
        <v>66</v>
      </c>
      <c r="D10" s="79" t="s">
        <v>67</v>
      </c>
      <c r="E10" s="76" t="s">
        <v>219</v>
      </c>
      <c r="F10" s="89" t="s">
        <v>220</v>
      </c>
      <c r="G10" s="391" t="s">
        <v>221</v>
      </c>
      <c r="H10" s="392"/>
      <c r="I10" s="392"/>
      <c r="J10" s="392"/>
      <c r="K10" s="393"/>
    </row>
    <row r="11" spans="1:11" ht="18" customHeight="1">
      <c r="A11" s="355" t="s">
        <v>177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 ht="18" customHeight="1">
      <c r="A12" s="74" t="s">
        <v>89</v>
      </c>
      <c r="B12" s="79" t="s">
        <v>85</v>
      </c>
      <c r="C12" s="79" t="s">
        <v>86</v>
      </c>
      <c r="D12" s="89"/>
      <c r="E12" s="76" t="s">
        <v>87</v>
      </c>
      <c r="F12" s="79" t="s">
        <v>85</v>
      </c>
      <c r="G12" s="79" t="s">
        <v>86</v>
      </c>
      <c r="H12" s="79"/>
      <c r="I12" s="76" t="s">
        <v>222</v>
      </c>
      <c r="J12" s="79" t="s">
        <v>85</v>
      </c>
      <c r="K12" s="94" t="s">
        <v>86</v>
      </c>
    </row>
    <row r="13" spans="1:11" ht="18" customHeight="1">
      <c r="A13" s="74" t="s">
        <v>92</v>
      </c>
      <c r="B13" s="79" t="s">
        <v>85</v>
      </c>
      <c r="C13" s="79" t="s">
        <v>86</v>
      </c>
      <c r="D13" s="89"/>
      <c r="E13" s="76" t="s">
        <v>97</v>
      </c>
      <c r="F13" s="79" t="s">
        <v>85</v>
      </c>
      <c r="G13" s="79" t="s">
        <v>86</v>
      </c>
      <c r="H13" s="79"/>
      <c r="I13" s="76" t="s">
        <v>223</v>
      </c>
      <c r="J13" s="79" t="s">
        <v>85</v>
      </c>
      <c r="K13" s="94" t="s">
        <v>86</v>
      </c>
    </row>
    <row r="14" spans="1:11" ht="18" customHeight="1">
      <c r="A14" s="81" t="s">
        <v>224</v>
      </c>
      <c r="B14" s="84" t="s">
        <v>85</v>
      </c>
      <c r="C14" s="84" t="s">
        <v>86</v>
      </c>
      <c r="D14" s="83"/>
      <c r="E14" s="82" t="s">
        <v>225</v>
      </c>
      <c r="F14" s="84" t="s">
        <v>85</v>
      </c>
      <c r="G14" s="84" t="s">
        <v>86</v>
      </c>
      <c r="H14" s="84"/>
      <c r="I14" s="82" t="s">
        <v>226</v>
      </c>
      <c r="J14" s="84" t="s">
        <v>85</v>
      </c>
      <c r="K14" s="95" t="s">
        <v>86</v>
      </c>
    </row>
    <row r="15" spans="1:11" ht="18" customHeight="1">
      <c r="A15" s="85"/>
      <c r="B15" s="87"/>
      <c r="C15" s="87"/>
      <c r="D15" s="86"/>
      <c r="E15" s="85"/>
      <c r="F15" s="87"/>
      <c r="G15" s="87"/>
      <c r="H15" s="87"/>
      <c r="I15" s="85"/>
      <c r="J15" s="87"/>
      <c r="K15" s="87"/>
    </row>
    <row r="16" spans="1:11" ht="18" customHeight="1">
      <c r="A16" s="345" t="s">
        <v>227</v>
      </c>
      <c r="B16" s="332"/>
      <c r="C16" s="332"/>
      <c r="D16" s="332"/>
      <c r="E16" s="332"/>
      <c r="F16" s="332"/>
      <c r="G16" s="332"/>
      <c r="H16" s="332"/>
      <c r="I16" s="332"/>
      <c r="J16" s="332"/>
      <c r="K16" s="333"/>
    </row>
    <row r="17" spans="1:11" ht="18" customHeight="1">
      <c r="A17" s="289" t="s">
        <v>228</v>
      </c>
      <c r="B17" s="290"/>
      <c r="C17" s="290"/>
      <c r="D17" s="290"/>
      <c r="E17" s="290"/>
      <c r="F17" s="290"/>
      <c r="G17" s="290"/>
      <c r="H17" s="290"/>
      <c r="I17" s="290"/>
      <c r="J17" s="290"/>
      <c r="K17" s="351"/>
    </row>
    <row r="18" spans="1:11" ht="18" customHeight="1">
      <c r="A18" s="289" t="s">
        <v>229</v>
      </c>
      <c r="B18" s="290"/>
      <c r="C18" s="290"/>
      <c r="D18" s="290"/>
      <c r="E18" s="290"/>
      <c r="F18" s="290"/>
      <c r="G18" s="290"/>
      <c r="H18" s="290"/>
      <c r="I18" s="290"/>
      <c r="J18" s="290"/>
      <c r="K18" s="351"/>
    </row>
    <row r="19" spans="1:11" ht="21.95" customHeight="1">
      <c r="A19" s="394"/>
      <c r="B19" s="395"/>
      <c r="C19" s="395"/>
      <c r="D19" s="395"/>
      <c r="E19" s="395"/>
      <c r="F19" s="395"/>
      <c r="G19" s="395"/>
      <c r="H19" s="395"/>
      <c r="I19" s="395"/>
      <c r="J19" s="395"/>
      <c r="K19" s="396"/>
    </row>
    <row r="20" spans="1:11" ht="21.95" customHeight="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97"/>
    </row>
    <row r="21" spans="1:11" ht="21.9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335"/>
      <c r="K21" s="397"/>
    </row>
    <row r="22" spans="1:11" ht="21.9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335"/>
      <c r="K22" s="397"/>
    </row>
    <row r="23" spans="1:11" ht="21.95" customHeight="1">
      <c r="A23" s="398"/>
      <c r="B23" s="399"/>
      <c r="C23" s="399"/>
      <c r="D23" s="399"/>
      <c r="E23" s="399"/>
      <c r="F23" s="399"/>
      <c r="G23" s="399"/>
      <c r="H23" s="399"/>
      <c r="I23" s="399"/>
      <c r="J23" s="399"/>
      <c r="K23" s="400"/>
    </row>
    <row r="24" spans="1:11" ht="18" customHeight="1">
      <c r="A24" s="289" t="s">
        <v>123</v>
      </c>
      <c r="B24" s="290"/>
      <c r="C24" s="79" t="s">
        <v>66</v>
      </c>
      <c r="D24" s="79" t="s">
        <v>67</v>
      </c>
      <c r="E24" s="346"/>
      <c r="F24" s="346"/>
      <c r="G24" s="346"/>
      <c r="H24" s="346"/>
      <c r="I24" s="346"/>
      <c r="J24" s="346"/>
      <c r="K24" s="347"/>
    </row>
    <row r="25" spans="1:11" ht="18" customHeight="1">
      <c r="A25" s="91" t="s">
        <v>230</v>
      </c>
      <c r="B25" s="401"/>
      <c r="C25" s="401"/>
      <c r="D25" s="401"/>
      <c r="E25" s="401"/>
      <c r="F25" s="401"/>
      <c r="G25" s="401"/>
      <c r="H25" s="401"/>
      <c r="I25" s="401"/>
      <c r="J25" s="401"/>
      <c r="K25" s="402"/>
    </row>
    <row r="26" spans="1:11">
      <c r="A26" s="403"/>
      <c r="B26" s="403"/>
      <c r="C26" s="403"/>
      <c r="D26" s="403"/>
      <c r="E26" s="403"/>
      <c r="F26" s="403"/>
      <c r="G26" s="403"/>
      <c r="H26" s="403"/>
      <c r="I26" s="403"/>
      <c r="J26" s="403"/>
      <c r="K26" s="403"/>
    </row>
    <row r="27" spans="1:11" ht="20.100000000000001" customHeight="1">
      <c r="A27" s="404" t="s">
        <v>231</v>
      </c>
      <c r="B27" s="389"/>
      <c r="C27" s="389"/>
      <c r="D27" s="389"/>
      <c r="E27" s="389"/>
      <c r="F27" s="389"/>
      <c r="G27" s="389"/>
      <c r="H27" s="389"/>
      <c r="I27" s="389"/>
      <c r="J27" s="389"/>
      <c r="K27" s="97" t="s">
        <v>232</v>
      </c>
    </row>
    <row r="28" spans="1:11" ht="23.1" customHeight="1">
      <c r="A28" s="405" t="s">
        <v>233</v>
      </c>
      <c r="B28" s="406"/>
      <c r="C28" s="406"/>
      <c r="D28" s="406"/>
      <c r="E28" s="406"/>
      <c r="F28" s="406"/>
      <c r="G28" s="406"/>
      <c r="H28" s="406"/>
      <c r="I28" s="406"/>
      <c r="J28" s="406"/>
      <c r="K28" s="98"/>
    </row>
    <row r="29" spans="1:11" ht="23.1" customHeight="1">
      <c r="A29" s="405" t="s">
        <v>234</v>
      </c>
      <c r="B29" s="406"/>
      <c r="C29" s="406"/>
      <c r="D29" s="406"/>
      <c r="E29" s="406"/>
      <c r="F29" s="406"/>
      <c r="G29" s="406"/>
      <c r="H29" s="406"/>
      <c r="I29" s="406"/>
      <c r="J29" s="406"/>
      <c r="K29" s="99"/>
    </row>
    <row r="30" spans="1:11" ht="23.1" customHeight="1">
      <c r="A30" s="405" t="s">
        <v>235</v>
      </c>
      <c r="B30" s="406"/>
      <c r="C30" s="406"/>
      <c r="D30" s="406"/>
      <c r="E30" s="406"/>
      <c r="F30" s="406"/>
      <c r="G30" s="406"/>
      <c r="H30" s="406"/>
      <c r="I30" s="406"/>
      <c r="J30" s="406"/>
      <c r="K30" s="99"/>
    </row>
    <row r="31" spans="1:11" ht="23.1" customHeight="1">
      <c r="A31" s="405"/>
      <c r="B31" s="406"/>
      <c r="C31" s="406"/>
      <c r="D31" s="406"/>
      <c r="E31" s="406"/>
      <c r="F31" s="406"/>
      <c r="G31" s="406"/>
      <c r="H31" s="406"/>
      <c r="I31" s="406"/>
      <c r="J31" s="406"/>
      <c r="K31" s="100"/>
    </row>
    <row r="32" spans="1:11" ht="23.1" customHeight="1">
      <c r="A32" s="405"/>
      <c r="B32" s="406"/>
      <c r="C32" s="406"/>
      <c r="D32" s="406"/>
      <c r="E32" s="406"/>
      <c r="F32" s="406"/>
      <c r="G32" s="406"/>
      <c r="H32" s="406"/>
      <c r="I32" s="406"/>
      <c r="J32" s="406"/>
      <c r="K32" s="100"/>
    </row>
    <row r="33" spans="1:11" ht="23.1" customHeight="1">
      <c r="A33" s="405"/>
      <c r="B33" s="406"/>
      <c r="C33" s="406"/>
      <c r="D33" s="406"/>
      <c r="E33" s="406"/>
      <c r="F33" s="406"/>
      <c r="G33" s="406"/>
      <c r="H33" s="406"/>
      <c r="I33" s="406"/>
      <c r="J33" s="406"/>
      <c r="K33" s="100"/>
    </row>
    <row r="34" spans="1:11" ht="23.1" customHeight="1">
      <c r="A34" s="405"/>
      <c r="B34" s="406"/>
      <c r="C34" s="406"/>
      <c r="D34" s="406"/>
      <c r="E34" s="406"/>
      <c r="F34" s="406"/>
      <c r="G34" s="406"/>
      <c r="H34" s="406"/>
      <c r="I34" s="406"/>
      <c r="J34" s="406"/>
      <c r="K34" s="101"/>
    </row>
    <row r="35" spans="1:11" ht="23.1" customHeight="1">
      <c r="A35" s="405"/>
      <c r="B35" s="406"/>
      <c r="C35" s="406"/>
      <c r="D35" s="406"/>
      <c r="E35" s="406"/>
      <c r="F35" s="406"/>
      <c r="G35" s="406"/>
      <c r="H35" s="406"/>
      <c r="I35" s="406"/>
      <c r="J35" s="406"/>
      <c r="K35" s="102"/>
    </row>
    <row r="36" spans="1:11" ht="23.1" customHeight="1">
      <c r="A36" s="405"/>
      <c r="B36" s="406"/>
      <c r="C36" s="406"/>
      <c r="D36" s="406"/>
      <c r="E36" s="406"/>
      <c r="F36" s="406"/>
      <c r="G36" s="406"/>
      <c r="H36" s="406"/>
      <c r="I36" s="406"/>
      <c r="J36" s="406"/>
      <c r="K36" s="103"/>
    </row>
    <row r="37" spans="1:11" ht="18.75" customHeight="1">
      <c r="A37" s="407" t="s">
        <v>236</v>
      </c>
      <c r="B37" s="408"/>
      <c r="C37" s="408"/>
      <c r="D37" s="408"/>
      <c r="E37" s="408"/>
      <c r="F37" s="408"/>
      <c r="G37" s="408"/>
      <c r="H37" s="408"/>
      <c r="I37" s="408"/>
      <c r="J37" s="408"/>
      <c r="K37" s="409"/>
    </row>
    <row r="38" spans="1:11" ht="18.75" customHeight="1">
      <c r="A38" s="289" t="s">
        <v>237</v>
      </c>
      <c r="B38" s="290"/>
      <c r="C38" s="290"/>
      <c r="D38" s="346" t="s">
        <v>238</v>
      </c>
      <c r="E38" s="346"/>
      <c r="F38" s="338" t="s">
        <v>239</v>
      </c>
      <c r="G38" s="410"/>
      <c r="H38" s="290" t="s">
        <v>240</v>
      </c>
      <c r="I38" s="290"/>
      <c r="J38" s="290" t="s">
        <v>241</v>
      </c>
      <c r="K38" s="351"/>
    </row>
    <row r="39" spans="1:11" ht="18.75" customHeight="1">
      <c r="A39" s="77" t="s">
        <v>124</v>
      </c>
      <c r="B39" s="290" t="s">
        <v>242</v>
      </c>
      <c r="C39" s="290"/>
      <c r="D39" s="290"/>
      <c r="E39" s="290"/>
      <c r="F39" s="290"/>
      <c r="G39" s="290"/>
      <c r="H39" s="290"/>
      <c r="I39" s="290"/>
      <c r="J39" s="290"/>
      <c r="K39" s="351"/>
    </row>
    <row r="40" spans="1:11" ht="24" customHeight="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351"/>
    </row>
    <row r="41" spans="1:11" ht="24" customHeight="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351"/>
    </row>
    <row r="42" spans="1:11" ht="32.1" customHeight="1">
      <c r="A42" s="81" t="s">
        <v>135</v>
      </c>
      <c r="B42" s="411" t="s">
        <v>243</v>
      </c>
      <c r="C42" s="411"/>
      <c r="D42" s="82" t="s">
        <v>244</v>
      </c>
      <c r="E42" s="83" t="s">
        <v>138</v>
      </c>
      <c r="F42" s="92">
        <v>44876</v>
      </c>
      <c r="G42" s="93"/>
      <c r="H42" s="412" t="s">
        <v>140</v>
      </c>
      <c r="I42" s="412"/>
      <c r="J42" s="411" t="s">
        <v>141</v>
      </c>
      <c r="K42" s="41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17"/>
  <sheetViews>
    <sheetView workbookViewId="0">
      <selection activeCell="P14" sqref="P14"/>
    </sheetView>
  </sheetViews>
  <sheetFormatPr defaultColWidth="9" defaultRowHeight="14.25"/>
  <cols>
    <col min="1" max="1" width="13.62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9.125" style="26" customWidth="1"/>
    <col min="10" max="10" width="10.875" style="26" customWidth="1"/>
    <col min="11" max="14" width="9.75" style="26" customWidth="1"/>
    <col min="15" max="15" width="9.75" style="28" customWidth="1"/>
    <col min="16" max="253" width="9" style="26"/>
    <col min="254" max="16384" width="9" style="17"/>
  </cols>
  <sheetData>
    <row r="1" spans="1:256" s="26" customFormat="1" ht="29.1" customHeight="1">
      <c r="A1" s="311"/>
      <c r="B1" s="312"/>
      <c r="C1" s="313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4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6" s="26" customFormat="1" ht="20.100000000000001" customHeight="1">
      <c r="A2" s="30" t="s">
        <v>62</v>
      </c>
      <c r="B2" s="414" t="s">
        <v>63</v>
      </c>
      <c r="C2" s="415"/>
      <c r="D2" s="31" t="s">
        <v>68</v>
      </c>
      <c r="E2" s="315" t="s">
        <v>69</v>
      </c>
      <c r="F2" s="315"/>
      <c r="G2" s="315"/>
      <c r="H2" s="377"/>
      <c r="I2" s="48"/>
      <c r="J2" s="316"/>
      <c r="K2" s="316"/>
      <c r="L2" s="316"/>
      <c r="M2" s="316"/>
      <c r="N2" s="317"/>
      <c r="O2" s="49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</row>
    <row r="3" spans="1:256" s="26" customFormat="1">
      <c r="A3" s="32"/>
      <c r="B3" s="33" t="s">
        <v>145</v>
      </c>
      <c r="C3" s="33"/>
      <c r="D3" s="33"/>
      <c r="E3" s="33"/>
      <c r="F3" s="33"/>
      <c r="G3" s="34" t="s">
        <v>146</v>
      </c>
      <c r="H3" s="378"/>
      <c r="I3" s="50"/>
      <c r="J3" s="51"/>
      <c r="K3" s="373"/>
      <c r="L3" s="373"/>
      <c r="M3" s="373"/>
      <c r="N3" s="50"/>
      <c r="O3" s="52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</row>
    <row r="4" spans="1:256" s="26" customFormat="1" ht="15">
      <c r="A4" s="35" t="s">
        <v>147</v>
      </c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378"/>
      <c r="I4" s="53" t="s">
        <v>110</v>
      </c>
      <c r="J4" s="53" t="s">
        <v>111</v>
      </c>
      <c r="K4" s="53" t="s">
        <v>112</v>
      </c>
      <c r="L4" s="53" t="s">
        <v>113</v>
      </c>
      <c r="M4" s="53" t="s">
        <v>114</v>
      </c>
      <c r="N4" s="53" t="s">
        <v>245</v>
      </c>
      <c r="O4" s="54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</row>
    <row r="5" spans="1:256" s="26" customFormat="1" ht="16.5">
      <c r="A5" s="35" t="s">
        <v>150</v>
      </c>
      <c r="B5" s="15">
        <f>C5-5</f>
        <v>71</v>
      </c>
      <c r="C5" s="15">
        <v>76</v>
      </c>
      <c r="D5" s="15">
        <f t="shared" ref="D5:G5" si="0">C5+6</f>
        <v>82</v>
      </c>
      <c r="E5" s="15">
        <f t="shared" si="0"/>
        <v>88</v>
      </c>
      <c r="F5" s="15">
        <f t="shared" si="0"/>
        <v>94</v>
      </c>
      <c r="G5" s="15">
        <f t="shared" si="0"/>
        <v>100</v>
      </c>
      <c r="H5" s="379"/>
      <c r="I5" s="55"/>
      <c r="J5" s="56"/>
      <c r="K5" s="57"/>
      <c r="L5" s="57"/>
      <c r="M5" s="57"/>
      <c r="N5" s="57"/>
      <c r="O5" s="58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</row>
    <row r="6" spans="1:256" s="26" customFormat="1" ht="21" customHeight="1">
      <c r="A6" s="35" t="s">
        <v>153</v>
      </c>
      <c r="B6" s="15">
        <f>C6-3</f>
        <v>51</v>
      </c>
      <c r="C6" s="15">
        <v>54</v>
      </c>
      <c r="D6" s="15">
        <f>C6+3</f>
        <v>57</v>
      </c>
      <c r="E6" s="15">
        <f>D6+3</f>
        <v>60</v>
      </c>
      <c r="F6" s="15">
        <f>E6+4</f>
        <v>64</v>
      </c>
      <c r="G6" s="15">
        <f>F6+4</f>
        <v>68</v>
      </c>
      <c r="H6" s="379"/>
      <c r="I6" s="59"/>
      <c r="J6" s="59"/>
      <c r="K6" s="60"/>
      <c r="L6" s="59"/>
      <c r="M6" s="59"/>
      <c r="N6" s="59"/>
      <c r="O6" s="61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</row>
    <row r="7" spans="1:256" s="26" customFormat="1" ht="21" customHeight="1">
      <c r="A7" s="35" t="s">
        <v>155</v>
      </c>
      <c r="B7" s="15">
        <f>C7-5</f>
        <v>81</v>
      </c>
      <c r="C7" s="15">
        <v>86</v>
      </c>
      <c r="D7" s="15">
        <f t="shared" ref="D7:G7" si="1">C7+6</f>
        <v>92</v>
      </c>
      <c r="E7" s="15">
        <f t="shared" si="1"/>
        <v>98</v>
      </c>
      <c r="F7" s="15">
        <f t="shared" si="1"/>
        <v>104</v>
      </c>
      <c r="G7" s="15">
        <f t="shared" si="1"/>
        <v>110</v>
      </c>
      <c r="H7" s="379"/>
      <c r="I7" s="62"/>
      <c r="J7" s="62"/>
      <c r="K7" s="62"/>
      <c r="L7" s="62"/>
      <c r="M7" s="62"/>
      <c r="N7" s="62"/>
      <c r="O7" s="63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</row>
    <row r="8" spans="1:256" s="26" customFormat="1" ht="21" customHeight="1">
      <c r="A8" s="35" t="s">
        <v>157</v>
      </c>
      <c r="B8" s="15">
        <f>C8-1.6</f>
        <v>23.9</v>
      </c>
      <c r="C8" s="15">
        <v>25.5</v>
      </c>
      <c r="D8" s="15">
        <f>C8+1.9</f>
        <v>27.4</v>
      </c>
      <c r="E8" s="15">
        <f>D8+1.9</f>
        <v>29.299999999999997</v>
      </c>
      <c r="F8" s="15">
        <f>E8+1.9</f>
        <v>31.199999999999996</v>
      </c>
      <c r="G8" s="15">
        <f>F8+1.3</f>
        <v>32.499999999999993</v>
      </c>
      <c r="H8" s="379"/>
      <c r="I8" s="62"/>
      <c r="J8" s="62"/>
      <c r="K8" s="62"/>
      <c r="L8" s="62"/>
      <c r="M8" s="62"/>
      <c r="N8" s="62"/>
      <c r="O8" s="63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</row>
    <row r="9" spans="1:256" s="26" customFormat="1" ht="21" customHeight="1">
      <c r="A9" s="35" t="s">
        <v>160</v>
      </c>
      <c r="B9" s="15">
        <f>C9-0.5</f>
        <v>11.5</v>
      </c>
      <c r="C9" s="15">
        <v>12</v>
      </c>
      <c r="D9" s="15">
        <f t="shared" ref="D9:G9" si="2">C9+0.5</f>
        <v>12.5</v>
      </c>
      <c r="E9" s="15">
        <f t="shared" si="2"/>
        <v>13</v>
      </c>
      <c r="F9" s="15">
        <f t="shared" si="2"/>
        <v>13.5</v>
      </c>
      <c r="G9" s="15">
        <f t="shared" si="2"/>
        <v>14</v>
      </c>
      <c r="H9" s="379"/>
      <c r="I9" s="62"/>
      <c r="J9" s="62"/>
      <c r="K9" s="62"/>
      <c r="L9" s="62"/>
      <c r="M9" s="62"/>
      <c r="N9" s="62"/>
      <c r="O9" s="63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</row>
    <row r="10" spans="1:256" s="26" customFormat="1" ht="21" customHeight="1">
      <c r="A10" s="35" t="s">
        <v>161</v>
      </c>
      <c r="B10" s="15">
        <f>C10-1.5</f>
        <v>22.5</v>
      </c>
      <c r="C10" s="15">
        <v>24</v>
      </c>
      <c r="D10" s="15">
        <f>C10+1.7</f>
        <v>25.7</v>
      </c>
      <c r="E10" s="15">
        <f>D10+1.7</f>
        <v>27.4</v>
      </c>
      <c r="F10" s="15">
        <f>E10+1.7</f>
        <v>29.099999999999998</v>
      </c>
      <c r="G10" s="15">
        <f>F10+1.6</f>
        <v>30.7</v>
      </c>
      <c r="H10" s="379"/>
      <c r="I10" s="62"/>
      <c r="J10" s="62"/>
      <c r="K10" s="62"/>
      <c r="L10" s="62"/>
      <c r="M10" s="62"/>
      <c r="N10" s="62"/>
      <c r="O10" s="63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</row>
    <row r="11" spans="1:256" s="26" customFormat="1" ht="21" customHeight="1">
      <c r="A11" s="35" t="s">
        <v>164</v>
      </c>
      <c r="B11" s="15">
        <f>C11-1.8</f>
        <v>31.2</v>
      </c>
      <c r="C11" s="15">
        <v>33</v>
      </c>
      <c r="D11" s="15">
        <f>C11+2.25</f>
        <v>35.25</v>
      </c>
      <c r="E11" s="15">
        <f>D11+2.25</f>
        <v>37.5</v>
      </c>
      <c r="F11" s="15">
        <f>E11+2.25</f>
        <v>39.75</v>
      </c>
      <c r="G11" s="15">
        <f>F11+2</f>
        <v>41.75</v>
      </c>
      <c r="H11" s="379"/>
      <c r="I11" s="59"/>
      <c r="J11" s="62"/>
      <c r="K11" s="62"/>
      <c r="L11" s="62"/>
      <c r="M11" s="62"/>
      <c r="N11" s="62"/>
      <c r="O11" s="63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</row>
    <row r="12" spans="1:256" s="26" customFormat="1" ht="21" customHeight="1">
      <c r="A12" s="35"/>
      <c r="B12" s="15"/>
      <c r="C12" s="15"/>
      <c r="D12" s="15"/>
      <c r="E12" s="15"/>
      <c r="F12" s="15"/>
      <c r="G12" s="15"/>
      <c r="H12" s="379"/>
      <c r="I12" s="62"/>
      <c r="J12" s="62"/>
      <c r="K12" s="62"/>
      <c r="L12" s="62"/>
      <c r="M12" s="62"/>
      <c r="N12" s="62"/>
      <c r="O12" s="63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</row>
    <row r="13" spans="1:256" s="26" customFormat="1" ht="21" customHeight="1">
      <c r="A13" s="37"/>
      <c r="B13" s="38"/>
      <c r="C13" s="38"/>
      <c r="D13" s="38"/>
      <c r="E13" s="38"/>
      <c r="F13" s="38"/>
      <c r="G13" s="38"/>
      <c r="H13" s="379"/>
      <c r="I13" s="62"/>
      <c r="J13" s="62"/>
      <c r="K13" s="62"/>
      <c r="L13" s="62"/>
      <c r="M13" s="62"/>
      <c r="N13" s="62"/>
      <c r="O13" s="63"/>
      <c r="P13" s="17"/>
      <c r="Q13" s="17"/>
      <c r="R13" s="17" t="s">
        <v>246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spans="1:256" s="26" customFormat="1" ht="21" customHeight="1">
      <c r="A14" s="39"/>
      <c r="B14" s="40"/>
      <c r="C14" s="40"/>
      <c r="D14" s="41"/>
      <c r="E14" s="40"/>
      <c r="F14" s="40"/>
      <c r="G14" s="40"/>
      <c r="H14" s="380"/>
      <c r="I14" s="64"/>
      <c r="J14" s="64"/>
      <c r="K14" s="65"/>
      <c r="L14" s="64"/>
      <c r="M14" s="64"/>
      <c r="N14" s="65"/>
      <c r="O14" s="66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pans="1:256" s="26" customFormat="1" ht="16.5">
      <c r="A15" s="42"/>
      <c r="B15" s="42"/>
      <c r="C15" s="42"/>
      <c r="D15" s="43"/>
      <c r="E15" s="42"/>
      <c r="F15" s="42"/>
      <c r="G15" s="44"/>
      <c r="O15" s="4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</row>
    <row r="16" spans="1:256" s="26" customFormat="1">
      <c r="A16" s="45" t="s">
        <v>166</v>
      </c>
      <c r="B16" s="45"/>
      <c r="C16" s="46"/>
      <c r="O16" s="4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3:256" s="26" customFormat="1">
      <c r="C17" s="27"/>
      <c r="I17" s="67" t="s">
        <v>167</v>
      </c>
      <c r="J17" s="68">
        <v>44876</v>
      </c>
      <c r="K17" s="67" t="s">
        <v>168</v>
      </c>
      <c r="L17" s="67" t="s">
        <v>138</v>
      </c>
      <c r="M17" s="67" t="s">
        <v>169</v>
      </c>
      <c r="N17" s="26" t="s">
        <v>141</v>
      </c>
      <c r="O17" s="4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</sheetData>
  <mergeCells count="6">
    <mergeCell ref="A1:N1"/>
    <mergeCell ref="B2:C2"/>
    <mergeCell ref="E2:G2"/>
    <mergeCell ref="J2:N2"/>
    <mergeCell ref="K3:M3"/>
    <mergeCell ref="H2:H14"/>
  </mergeCells>
  <phoneticPr fontId="60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workbookViewId="0">
      <selection activeCell="B4" sqref="B4:E5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16" t="s">
        <v>247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</row>
    <row r="2" spans="1:15" s="2" customFormat="1" ht="18" customHeight="1">
      <c r="A2" s="425" t="s">
        <v>248</v>
      </c>
      <c r="B2" s="426" t="s">
        <v>249</v>
      </c>
      <c r="C2" s="426" t="s">
        <v>250</v>
      </c>
      <c r="D2" s="426" t="s">
        <v>251</v>
      </c>
      <c r="E2" s="426" t="s">
        <v>252</v>
      </c>
      <c r="F2" s="426" t="s">
        <v>253</v>
      </c>
      <c r="G2" s="426" t="s">
        <v>254</v>
      </c>
      <c r="H2" s="426" t="s">
        <v>255</v>
      </c>
      <c r="I2" s="4" t="s">
        <v>256</v>
      </c>
      <c r="J2" s="4" t="s">
        <v>257</v>
      </c>
      <c r="K2" s="4" t="s">
        <v>258</v>
      </c>
      <c r="L2" s="4" t="s">
        <v>259</v>
      </c>
      <c r="M2" s="4" t="s">
        <v>260</v>
      </c>
      <c r="N2" s="426" t="s">
        <v>261</v>
      </c>
      <c r="O2" s="426" t="s">
        <v>262</v>
      </c>
    </row>
    <row r="3" spans="1:15" s="2" customFormat="1" ht="18" customHeight="1">
      <c r="A3" s="425"/>
      <c r="B3" s="427"/>
      <c r="C3" s="427"/>
      <c r="D3" s="427"/>
      <c r="E3" s="427"/>
      <c r="F3" s="427"/>
      <c r="G3" s="427"/>
      <c r="H3" s="427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427"/>
      <c r="O3" s="427"/>
    </row>
    <row r="4" spans="1:15" ht="14.25" customHeight="1">
      <c r="A4" s="15">
        <v>1</v>
      </c>
      <c r="B4" s="15" t="s">
        <v>263</v>
      </c>
      <c r="C4" s="227" t="s">
        <v>264</v>
      </c>
      <c r="D4" s="15" t="s">
        <v>118</v>
      </c>
      <c r="E4" s="9" t="s">
        <v>63</v>
      </c>
      <c r="F4" s="15" t="s">
        <v>265</v>
      </c>
      <c r="G4" s="6" t="s">
        <v>66</v>
      </c>
      <c r="H4" s="6" t="s">
        <v>66</v>
      </c>
      <c r="I4" s="15">
        <v>1</v>
      </c>
      <c r="J4" s="15">
        <v>0</v>
      </c>
      <c r="K4" s="15">
        <v>1</v>
      </c>
      <c r="L4" s="15">
        <v>1</v>
      </c>
      <c r="M4" s="15">
        <v>1</v>
      </c>
      <c r="N4" s="15">
        <f>I4+J4+K4+L4+M4</f>
        <v>4</v>
      </c>
      <c r="O4" s="6" t="s">
        <v>266</v>
      </c>
    </row>
    <row r="5" spans="1:15" ht="14.25" customHeight="1">
      <c r="A5" s="15">
        <v>2</v>
      </c>
      <c r="B5" s="15" t="s">
        <v>267</v>
      </c>
      <c r="C5" s="227" t="s">
        <v>264</v>
      </c>
      <c r="D5" s="15" t="s">
        <v>268</v>
      </c>
      <c r="E5" s="9" t="s">
        <v>63</v>
      </c>
      <c r="F5" s="15" t="s">
        <v>265</v>
      </c>
      <c r="G5" s="6" t="s">
        <v>66</v>
      </c>
      <c r="H5" s="6" t="s">
        <v>66</v>
      </c>
      <c r="I5" s="15">
        <v>1</v>
      </c>
      <c r="J5" s="15">
        <v>0</v>
      </c>
      <c r="K5" s="15">
        <v>1</v>
      </c>
      <c r="L5" s="15">
        <v>1</v>
      </c>
      <c r="M5" s="15">
        <v>0</v>
      </c>
      <c r="N5" s="15">
        <f>I5+J5+K5+L5+M5</f>
        <v>3</v>
      </c>
      <c r="O5" s="6" t="s">
        <v>266</v>
      </c>
    </row>
    <row r="6" spans="1:15" ht="14.25" customHeight="1">
      <c r="A6" s="15"/>
      <c r="B6" s="15"/>
      <c r="C6" s="11"/>
      <c r="D6" s="15"/>
      <c r="E6" s="6"/>
      <c r="F6" s="15"/>
      <c r="G6" s="6"/>
      <c r="H6" s="6"/>
      <c r="I6" s="15"/>
      <c r="J6" s="15"/>
      <c r="K6" s="15"/>
      <c r="L6" s="15"/>
      <c r="M6" s="15"/>
      <c r="N6" s="15"/>
      <c r="O6" s="11"/>
    </row>
    <row r="7" spans="1:15" ht="14.25" customHeight="1">
      <c r="A7" s="15"/>
      <c r="B7" s="15"/>
      <c r="C7" s="11"/>
      <c r="D7" s="15"/>
      <c r="E7" s="6"/>
      <c r="F7" s="15"/>
      <c r="G7" s="6"/>
      <c r="H7" s="6"/>
      <c r="I7" s="6"/>
      <c r="J7" s="6"/>
      <c r="K7" s="6"/>
      <c r="L7" s="11"/>
      <c r="M7" s="11"/>
      <c r="N7" s="15"/>
      <c r="O7" s="11"/>
    </row>
    <row r="8" spans="1:15" ht="14.25" customHeight="1">
      <c r="A8" s="11"/>
      <c r="B8" s="11"/>
      <c r="C8" s="25"/>
      <c r="D8" s="15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3" customFormat="1" ht="29.25" customHeight="1">
      <c r="A9" s="417" t="s">
        <v>269</v>
      </c>
      <c r="B9" s="418"/>
      <c r="C9" s="418"/>
      <c r="D9" s="419"/>
      <c r="E9" s="420"/>
      <c r="F9" s="421"/>
      <c r="G9" s="421"/>
      <c r="H9" s="421"/>
      <c r="I9" s="422"/>
      <c r="J9" s="417" t="s">
        <v>270</v>
      </c>
      <c r="K9" s="418"/>
      <c r="L9" s="418"/>
      <c r="M9" s="419"/>
      <c r="N9" s="12"/>
      <c r="O9" s="14"/>
    </row>
    <row r="10" spans="1:15" ht="72.95" customHeight="1">
      <c r="A10" s="423" t="s">
        <v>271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  <c r="O10" s="424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0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2023-01-06T07:25:43Z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AAAEE6E349574996A7EAA7B310454677</vt:lpwstr>
  </property>
  <property fmtid="{D5CDD505-2E9C-101B-9397-08002B2CF9AE}" pid="4" name="KSOReadingLayout">
    <vt:bool>true</vt:bool>
  </property>
</Properties>
</file>