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<sst xmlns="http://schemas.openxmlformats.org/spreadsheetml/2006/main" count="1559" uniqueCount="460">
  <si>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</si>
  <si>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</si>
  <si>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</si>
  <si>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</si>
  <si>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</si>
  <si>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</si>
  <si>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</si>
  <si>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</si>
  <si>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</si>
  <si>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</si>
  <si>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</si>
  <si>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</si>
  <si>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</si>
  <si>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</si>
  <si>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</si>
  <si>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</si>
  <si>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</si>
  <si>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</si>
  <si>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</si>
  <si>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</si>
  <si>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</si>
  <si>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</si>
  <si>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</si>
  <si>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</si>
  <si>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</si>
  <si>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</si>
  <si>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</si>
  <si>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</si>
  <si>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</si>
  <si>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</si>
  <si>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</si>
  <si>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</si>
  <si>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</si>
  <si>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</si>
  <si>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</si>
  <si>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</si>
  <si>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</si>
  <si>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</si>
  <si>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</si>
  <si>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</si>
  <si>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</si>
  <si>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</si>
  <si>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</si>
  <si>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</si>
  <si>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</si>
  <si>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</si>
  <si>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</si>
  <si>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</si>
  <si>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</si>
  <si>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</si>
  <si>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</si>
  <si>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</si>
  <si>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</si>
  <si>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</si>
  <si>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</si>
  <si>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</si>
  <si>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</si>
  <si>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</si>
  <si>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</si>
  <si>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</si>
  <si>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</si>
  <si>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</si>
  <si>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</si>
  <si>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TAMMBL81605</t>
  </si>
  <si>
    <t>合同交期</t>
  </si>
  <si>
    <t>产前确认样</t>
  </si>
  <si>
    <t>有</t>
  </si>
  <si>
    <t>无</t>
  </si>
  <si>
    <t>品名</t>
  </si>
  <si>
    <t>男式短裤</t>
  </si>
  <si>
    <t>上线日</t>
  </si>
  <si>
    <t>2022/12.5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</si>
  <si>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</si>
  <si>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</si>
  <si>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</si>
  <si>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</si>
  <si>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</si>
  <si>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</si>
  <si>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</si>
  <si>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</si>
  <si>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</si>
  <si>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</si>
  <si>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</si>
  <si>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</si>
  <si>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</si>
  <si>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</si>
  <si>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</si>
  <si>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</si>
  <si>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</si>
  <si>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</si>
  <si>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</si>
  <si>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</si>
  <si>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</si>
  <si>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</si>
  <si>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</si>
  <si>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</si>
  <si>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</si>
  <si>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</si>
  <si>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</si>
  <si>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</si>
  <si>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</si>
  <si>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</si>
  <si>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</si>
  <si>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</si>
  <si>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</si>
  <si>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</si>
  <si>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</si>
  <si>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</si>
  <si>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</si>
  <si>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</si>
  <si>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</si>
  <si>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</si>
  <si>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</si>
  <si>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</si>
  <si>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</si>
  <si>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</si>
  <si>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</si>
  <si>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</si>
  <si>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</si>
  <si>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</si>
  <si>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</si>
  <si>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</si>
  <si>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</si>
  <si>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</si>
  <si>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</si>
  <si>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</si>
  <si>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</si>
  <si>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</si>
  <si>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</si>
  <si>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1.裆底漏套结</t>
  </si>
  <si>
    <t>2.脚口死折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</si>
  <si>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</si>
  <si>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</si>
  <si>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</si>
  <si>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</si>
  <si>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</si>
  <si>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</si>
  <si>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</si>
  <si>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</si>
  <si>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</si>
  <si>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</si>
  <si>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</si>
  <si>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</si>
  <si>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</si>
  <si>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</si>
  <si>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</si>
  <si>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</si>
  <si>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</si>
  <si>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</si>
  <si>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</si>
  <si>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</si>
  <si>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</si>
  <si>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</si>
  <si>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</si>
  <si>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</si>
  <si>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</si>
  <si>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</si>
  <si>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裤外侧长（参考值）</t>
  </si>
  <si>
    <t>-1.5/-2</t>
  </si>
  <si>
    <t>-1/-3</t>
  </si>
  <si>
    <t>0/-1</t>
  </si>
  <si>
    <t>内裆长</t>
  </si>
  <si>
    <t>-1/-2</t>
  </si>
  <si>
    <t>-1/-1.5</t>
  </si>
  <si>
    <t>腰围 平量</t>
  </si>
  <si>
    <t>84</t>
  </si>
  <si>
    <t>腰围 拉量</t>
  </si>
  <si>
    <t>-2/-3</t>
  </si>
  <si>
    <t>臀围</t>
  </si>
  <si>
    <t>107</t>
  </si>
  <si>
    <t>-2.5/-3.5</t>
  </si>
  <si>
    <t>-1.3/-2.3</t>
  </si>
  <si>
    <t>0/-0.4</t>
  </si>
  <si>
    <t>腿围/2</t>
  </si>
  <si>
    <t>-0.5/-0.5</t>
  </si>
  <si>
    <t>-0.3/-0.3</t>
  </si>
  <si>
    <t>-0.9/-0.4</t>
  </si>
  <si>
    <t>脚口/2</t>
  </si>
  <si>
    <t>0/0</t>
  </si>
  <si>
    <t>0.5/0.3</t>
  </si>
  <si>
    <t>0.3/0.4</t>
  </si>
  <si>
    <t>前裆长 含腰</t>
  </si>
  <si>
    <t>0/-0.2</t>
  </si>
  <si>
    <t>后裆长 含腰</t>
  </si>
  <si>
    <t>-1/-1</t>
  </si>
  <si>
    <t>前门襟长 不含腰</t>
  </si>
  <si>
    <t>前插袋</t>
  </si>
  <si>
    <t>后袋款</t>
  </si>
  <si>
    <t>腰头宽</t>
  </si>
  <si>
    <t>贴袋宽（大腿）</t>
  </si>
  <si>
    <t>贴袋长（大腿）</t>
  </si>
  <si>
    <t>备注：</t>
  </si>
  <si>
    <t xml:space="preserve">     初期请洗测2-3件，有问题的另加测量数量。</t>
  </si>
  <si>
    <t>验货时间：12-10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</si>
  <si>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</si>
  <si>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</si>
  <si>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</si>
  <si>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</si>
  <si>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</si>
  <si>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</si>
  <si>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</si>
  <si>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</si>
  <si>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</si>
  <si>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</si>
  <si>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</si>
  <si>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</si>
  <si>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</si>
  <si>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</si>
  <si>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</si>
  <si>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</si>
  <si>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</si>
  <si>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</si>
  <si>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</si>
  <si>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</si>
  <si>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</si>
  <si>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</si>
  <si>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</si>
  <si>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</si>
  <si>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</si>
  <si>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</si>
  <si>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</si>
  <si>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</si>
  <si>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</si>
  <si>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</si>
  <si>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</si>
  <si>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</si>
  <si>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</si>
  <si>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</si>
  <si>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</si>
  <si>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</si>
  <si>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</si>
  <si>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</si>
  <si>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</si>
  <si>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</si>
  <si>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</si>
  <si>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</si>
  <si>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</si>
  <si>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</si>
  <si>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</si>
  <si>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</si>
  <si>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</si>
  <si>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</si>
  <si>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</si>
  <si>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</si>
  <si>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</si>
  <si>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</si>
  <si>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</si>
  <si>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</si>
  <si>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</si>
  <si>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</si>
  <si>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</si>
  <si>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</si>
  <si>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</si>
  <si>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</si>
  <si>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</si>
  <si>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验货时间：12-18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</si>
  <si>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</si>
  <si>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</si>
  <si>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</si>
  <si>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</si>
  <si>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</si>
  <si>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</si>
  <si>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</si>
  <si>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</si>
  <si>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</si>
  <si>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</si>
  <si>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</si>
  <si>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</si>
  <si>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</si>
  <si>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</si>
  <si>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</si>
  <si>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</si>
  <si>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</si>
  <si>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</si>
  <si>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</si>
  <si>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</si>
  <si>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</si>
  <si>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</si>
  <si>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√-0.5</t>
  </si>
  <si>
    <t>工厂负责人：</t>
  </si>
  <si>
    <t>QC出货报告书</t>
  </si>
  <si>
    <t>产品名称</t>
  </si>
  <si>
    <t>青岛金缕衣服饰有限公司</t>
  </si>
  <si>
    <t>合同日期</t>
  </si>
  <si>
    <t>2022.1.26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</si>
  <si>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</si>
  <si>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</si>
  <si>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</si>
  <si>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</si>
  <si>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</si>
  <si>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</si>
  <si>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</si>
  <si>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</si>
  <si>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</si>
  <si>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</si>
  <si>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</si>
  <si>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</si>
  <si>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</si>
  <si>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</si>
  <si>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</si>
  <si>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</si>
  <si>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</si>
  <si>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</si>
  <si>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</si>
  <si>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</si>
  <si>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</si>
  <si>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</si>
  <si>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</si>
  <si>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</si>
  <si>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</si>
  <si>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</si>
  <si>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</si>
  <si>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</si>
  <si>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</si>
  <si>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</si>
  <si>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</si>
  <si>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</si>
  <si>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</si>
  <si>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</si>
  <si>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黑色：8#/10#/12#/14#</t>
  </si>
  <si>
    <t>军绿色：2#/4#/6#/8#10#</t>
  </si>
  <si>
    <t>共抽验9箱，每箱10件，合计：90件</t>
  </si>
  <si>
    <t>情况说明：</t>
  </si>
  <si>
    <t xml:space="preserve">【问题点描述】  </t>
  </si>
  <si>
    <t>1.脚口跳线1件.</t>
  </si>
  <si>
    <t>2.脏污1件。</t>
  </si>
  <si>
    <t>以上问题已经返修处理。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</si>
  <si>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</si>
  <si>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</si>
  <si>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</si>
  <si>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</si>
  <si>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</si>
  <si>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</si>
  <si>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</si>
  <si>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</si>
  <si>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</si>
  <si>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刘慧</t>
  </si>
  <si>
    <t>-1√</t>
  </si>
  <si>
    <t>0.5√</t>
  </si>
  <si>
    <t>√-1</t>
  </si>
  <si>
    <t>-0.8√</t>
  </si>
  <si>
    <t>验货时间：</t>
  </si>
  <si>
    <t>跟单QC:全昌根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</si>
  <si>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</si>
  <si>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</si>
  <si>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</si>
  <si>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</si>
  <si>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</si>
  <si>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</si>
  <si>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</si>
  <si>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</si>
  <si>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</si>
  <si>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</si>
  <si>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</si>
  <si>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</si>
  <si>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</si>
  <si>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</si>
  <si>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后中长</t>
  </si>
  <si>
    <t>前中长</t>
  </si>
  <si>
    <t>胸围</t>
  </si>
  <si>
    <t>112</t>
  </si>
  <si>
    <t>摆围</t>
  </si>
  <si>
    <t>腰围</t>
  </si>
  <si>
    <t>后中袖长</t>
  </si>
  <si>
    <t>袖肥/2</t>
  </si>
  <si>
    <t>肩宽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</si>
  <si>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</si>
  <si>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</si>
  <si>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</si>
  <si>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</si>
  <si>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</si>
  <si>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</si>
  <si>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</si>
  <si>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</si>
  <si>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</si>
  <si>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</si>
  <si>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</si>
  <si>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</si>
  <si>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</si>
  <si>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</si>
  <si>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</si>
  <si>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</si>
  <si>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</si>
  <si>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</si>
  <si>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</si>
  <si>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</si>
  <si>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</si>
  <si>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</si>
  <si>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</si>
  <si>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1051#</t>
  </si>
  <si>
    <t>70D尼龙四面弹</t>
  </si>
  <si>
    <t>TAMMAL81605</t>
  </si>
  <si>
    <t>YES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</si>
  <si>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</si>
  <si>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</si>
  <si>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</si>
  <si>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</si>
  <si>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</si>
  <si>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</si>
  <si>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</si>
  <si>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</si>
  <si>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</si>
  <si>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</si>
  <si>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</si>
  <si>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</si>
  <si>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</si>
  <si>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</si>
  <si>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</si>
  <si>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</si>
  <si>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</si>
  <si>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</si>
  <si>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</si>
  <si>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</si>
  <si>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</si>
  <si>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</si>
  <si>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</si>
  <si>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</si>
  <si>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</si>
  <si>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</si>
  <si>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尼龙珍珠点</t>
  </si>
  <si>
    <t>经编布</t>
  </si>
  <si>
    <t>3号尼龙闭尾正装拉链 含下止</t>
  </si>
  <si>
    <t>TOREAD裤钩扣</t>
  </si>
  <si>
    <t>圆形双孔卡扣</t>
  </si>
  <si>
    <t>合格</t>
  </si>
  <si>
    <t>物料6</t>
  </si>
  <si>
    <t>物料7</t>
  </si>
  <si>
    <t>物料8</t>
  </si>
  <si>
    <t>物料9</t>
  </si>
  <si>
    <t>物料10</t>
  </si>
  <si>
    <t>QY00025 LOGO弹性漆气眼 6mm</t>
  </si>
  <si>
    <t>立体硅胶印花</t>
  </si>
  <si>
    <t>莹凯</t>
  </si>
  <si>
    <t>2.5cm回纹带</t>
  </si>
  <si>
    <t>物料11</t>
  </si>
  <si>
    <t>物料12</t>
  </si>
  <si>
    <t>物料13</t>
  </si>
  <si>
    <t>物料14</t>
  </si>
  <si>
    <t>物料15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</si>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</sst>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trike/>
      <sz val="10"/>
      <name val="微软雅黑"/>
      <charset val="134"/>
    </font>
    <font>
      <strike/>
      <sz val="10"/>
      <name val="微软雅黑"/>
      <charset val="134"/>
    </font>
    <font>
      <b/>
      <strike/>
      <sz val="10"/>
      <color rgb="FFFF000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65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15" borderId="66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57" fillId="0" borderId="67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8" fillId="19" borderId="69" applyNumberFormat="0" applyAlignment="0" applyProtection="0">
      <alignment vertical="center"/>
    </xf>
    <xf numFmtId="0" fontId="59" fillId="19" borderId="65" applyNumberFormat="0" applyAlignment="0" applyProtection="0">
      <alignment vertical="center"/>
    </xf>
    <xf numFmtId="0" fontId="60" fillId="20" borderId="70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5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5" borderId="23" xfId="52" applyFont="1" applyFill="1" applyBorder="1" applyAlignment="1">
      <alignment horizontal="left" vertical="center"/>
    </xf>
    <xf numFmtId="0" fontId="25" fillId="5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5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8" fillId="0" borderId="11" xfId="56" applyFont="1" applyFill="1" applyBorder="1" applyAlignment="1">
      <alignment horizontal="center"/>
    </xf>
    <xf numFmtId="176" fontId="29" fillId="0" borderId="2" xfId="56" applyNumberFormat="1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 vertical="center"/>
    </xf>
    <xf numFmtId="176" fontId="20" fillId="6" borderId="2" xfId="56" applyNumberFormat="1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center" vertical="center"/>
    </xf>
    <xf numFmtId="0" fontId="31" fillId="0" borderId="2" xfId="1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3" borderId="20" xfId="52" applyFont="1" applyFill="1" applyBorder="1" applyAlignment="1">
      <alignment vertical="center"/>
    </xf>
    <xf numFmtId="0" fontId="26" fillId="3" borderId="22" xfId="52" applyFont="1" applyFill="1" applyBorder="1" applyAlignment="1">
      <alignment horizontal="left" vertical="center"/>
    </xf>
    <xf numFmtId="0" fontId="25" fillId="3" borderId="23" xfId="52" applyFont="1" applyFill="1" applyBorder="1" applyAlignment="1">
      <alignment horizontal="left" vertical="center"/>
    </xf>
    <xf numFmtId="0" fontId="25" fillId="3" borderId="24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3" borderId="36" xfId="52" applyFont="1" applyFill="1" applyBorder="1" applyAlignment="1">
      <alignment horizontal="left" vertical="center"/>
    </xf>
    <xf numFmtId="0" fontId="18" fillId="3" borderId="7" xfId="56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0" fontId="18" fillId="3" borderId="2" xfId="56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0" xfId="52" applyFont="1" applyFill="1" applyBorder="1" applyAlignment="1">
      <alignment horizontal="center" vertical="center"/>
    </xf>
    <xf numFmtId="0" fontId="17" fillId="3" borderId="41" xfId="53" applyFont="1" applyFill="1" applyBorder="1" applyAlignment="1" applyProtection="1">
      <alignment horizontal="center" vertical="center"/>
    </xf>
    <xf numFmtId="0" fontId="14" fillId="3" borderId="41" xfId="53" applyFont="1" applyFill="1" applyBorder="1" applyAlignment="1" applyProtection="1">
      <alignment horizontal="center" vertical="center"/>
    </xf>
    <xf numFmtId="0" fontId="18" fillId="0" borderId="41" xfId="56" applyFont="1" applyFill="1" applyBorder="1" applyAlignment="1">
      <alignment horizontal="center"/>
    </xf>
    <xf numFmtId="49" fontId="14" fillId="3" borderId="41" xfId="54" applyNumberFormat="1" applyFont="1" applyFill="1" applyBorder="1" applyAlignment="1">
      <alignment horizontal="center" vertical="center"/>
    </xf>
    <xf numFmtId="49" fontId="32" fillId="3" borderId="2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27" fillId="0" borderId="43" xfId="52" applyFont="1" applyBorder="1" applyAlignment="1">
      <alignment horizontal="center" vertical="center"/>
    </xf>
    <xf numFmtId="0" fontId="23" fillId="0" borderId="43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4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7" fillId="0" borderId="45" xfId="52" applyFont="1" applyBorder="1" applyAlignment="1">
      <alignment vertical="center"/>
    </xf>
    <xf numFmtId="0" fontId="21" fillId="0" borderId="45" xfId="52" applyFont="1" applyBorder="1" applyAlignment="1">
      <alignment vertical="center"/>
    </xf>
    <xf numFmtId="177" fontId="11" fillId="0" borderId="45" xfId="52" applyNumberFormat="1" applyFont="1" applyBorder="1" applyAlignment="1">
      <alignment vertical="center"/>
    </xf>
    <xf numFmtId="0" fontId="27" fillId="0" borderId="45" xfId="52" applyFont="1" applyBorder="1" applyAlignment="1">
      <alignment horizontal="center" vertical="center"/>
    </xf>
    <xf numFmtId="0" fontId="27" fillId="0" borderId="46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1" xfId="54" applyFont="1" applyFill="1" applyBorder="1" applyAlignment="1">
      <alignment horizontal="center" vertical="center"/>
    </xf>
    <xf numFmtId="49" fontId="17" fillId="3" borderId="41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3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4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27" fillId="0" borderId="45" xfId="52" applyFont="1" applyBorder="1" applyAlignment="1">
      <alignment horizontal="left" vertical="center"/>
    </xf>
    <xf numFmtId="0" fontId="23" fillId="0" borderId="47" xfId="52" applyFont="1" applyBorder="1" applyAlignment="1">
      <alignment vertical="center"/>
    </xf>
    <xf numFmtId="0" fontId="11" fillId="0" borderId="48" xfId="52" applyFont="1" applyBorder="1" applyAlignment="1">
      <alignment horizontal="left" vertical="center"/>
    </xf>
    <xf numFmtId="0" fontId="21" fillId="0" borderId="48" xfId="52" applyFont="1" applyBorder="1" applyAlignment="1">
      <alignment horizontal="left" vertical="center"/>
    </xf>
    <xf numFmtId="0" fontId="11" fillId="0" borderId="48" xfId="52" applyFont="1" applyBorder="1" applyAlignment="1">
      <alignment vertical="center"/>
    </xf>
    <xf numFmtId="0" fontId="23" fillId="0" borderId="48" xfId="52" applyFont="1" applyBorder="1" applyAlignment="1">
      <alignment vertical="center"/>
    </xf>
    <xf numFmtId="0" fontId="23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7" xfId="52" applyFont="1" applyBorder="1" applyAlignment="1">
      <alignment horizontal="left" vertical="center"/>
    </xf>
    <xf numFmtId="0" fontId="23" fillId="0" borderId="48" xfId="52" applyFont="1" applyBorder="1" applyAlignment="1">
      <alignment horizontal="left" vertical="center"/>
    </xf>
    <xf numFmtId="0" fontId="37" fillId="0" borderId="55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7" fillId="0" borderId="42" xfId="52" applyFont="1" applyBorder="1" applyAlignment="1">
      <alignment vertical="center"/>
    </xf>
    <xf numFmtId="0" fontId="38" fillId="0" borderId="45" xfId="52" applyFont="1" applyBorder="1" applyAlignment="1">
      <alignment horizontal="center" vertical="center"/>
    </xf>
    <xf numFmtId="0" fontId="27" fillId="0" borderId="43" xfId="52" applyFont="1" applyBorder="1" applyAlignment="1">
      <alignment vertical="center"/>
    </xf>
    <xf numFmtId="0" fontId="21" fillId="0" borderId="59" xfId="52" applyFont="1" applyBorder="1" applyAlignment="1">
      <alignment vertical="center"/>
    </xf>
    <xf numFmtId="0" fontId="27" fillId="0" borderId="59" xfId="52" applyFont="1" applyBorder="1" applyAlignment="1">
      <alignment vertical="center"/>
    </xf>
    <xf numFmtId="58" fontId="11" fillId="0" borderId="43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59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59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0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7" borderId="5" xfId="0" applyFont="1" applyFill="1" applyBorder="1" applyAlignment="1">
      <alignment horizontal="center" vertical="center"/>
    </xf>
    <xf numFmtId="0" fontId="41" fillId="7" borderId="7" xfId="0" applyFont="1" applyFill="1" applyBorder="1" applyAlignment="1">
      <alignment horizontal="center" vertical="center"/>
    </xf>
    <xf numFmtId="0" fontId="4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63" xfId="0" applyBorder="1"/>
    <xf numFmtId="0" fontId="0" fillId="0" borderId="39" xfId="0" applyBorder="1"/>
    <xf numFmtId="0" fontId="0" fillId="7" borderId="39" xfId="0" applyFill="1" applyBorder="1"/>
    <xf numFmtId="0" fontId="0" fillId="8" borderId="0" xfId="0" applyFill="1"/>
    <xf numFmtId="0" fontId="40" fillId="0" borderId="40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1" xfId="0" applyFont="1" applyBorder="1"/>
    <xf numFmtId="0" fontId="0" fillId="0" borderId="41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9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525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5250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1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2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2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772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591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1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772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2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87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960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62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19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01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01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1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01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486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486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80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81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862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009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009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81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80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80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434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8387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960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962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3719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2101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2101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371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2101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80486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0486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2009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80486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580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8581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8581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4862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2009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2009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8581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70580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70580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3434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9" customWidth="1"/>
    <col min="3" max="3" width="10.125" customWidth="1"/>
  </cols>
  <sheetData>
    <row r="1" ht="21" customHeight="1" spans="1:2">
      <c r="A1" s="500"/>
      <c r="B1" s="501" t="s">
        <v>0</v>
      </c>
    </row>
    <row r="2" spans="1:2">
      <c r="A2" s="9">
        <v>1</v>
      </c>
      <c r="B2" s="502" t="s">
        <v>1</v>
      </c>
    </row>
    <row r="3" spans="1:2">
      <c r="A3" s="9">
        <v>2</v>
      </c>
      <c r="B3" s="502" t="s">
        <v>2</v>
      </c>
    </row>
    <row r="4" spans="1:2">
      <c r="A4" s="9">
        <v>3</v>
      </c>
      <c r="B4" s="502" t="s">
        <v>3</v>
      </c>
    </row>
    <row r="5" spans="1:2">
      <c r="A5" s="9">
        <v>4</v>
      </c>
      <c r="B5" s="502" t="s">
        <v>4</v>
      </c>
    </row>
    <row r="6" spans="1:2">
      <c r="A6" s="9">
        <v>5</v>
      </c>
      <c r="B6" s="502" t="s">
        <v>5</v>
      </c>
    </row>
    <row r="7" spans="1:2">
      <c r="A7" s="9">
        <v>6</v>
      </c>
      <c r="B7" s="502" t="s">
        <v>6</v>
      </c>
    </row>
    <row r="8" s="498" customFormat="1" ht="15" customHeight="1" spans="1:2">
      <c r="A8" s="503">
        <v>7</v>
      </c>
      <c r="B8" s="504" t="s">
        <v>7</v>
      </c>
    </row>
    <row r="9" ht="18.95" customHeight="1" spans="1:2">
      <c r="A9" s="500"/>
      <c r="B9" s="505" t="s">
        <v>8</v>
      </c>
    </row>
    <row r="10" ht="15.95" customHeight="1" spans="1:2">
      <c r="A10" s="9">
        <v>1</v>
      </c>
      <c r="B10" s="506" t="s">
        <v>9</v>
      </c>
    </row>
    <row r="11" spans="1:2">
      <c r="A11" s="9">
        <v>2</v>
      </c>
      <c r="B11" s="502" t="s">
        <v>10</v>
      </c>
    </row>
    <row r="12" spans="1:2">
      <c r="A12" s="9">
        <v>3</v>
      </c>
      <c r="B12" s="504" t="s">
        <v>11</v>
      </c>
    </row>
    <row r="13" spans="1:2">
      <c r="A13" s="9">
        <v>4</v>
      </c>
      <c r="B13" s="502" t="s">
        <v>12</v>
      </c>
    </row>
    <row r="14" spans="1:2">
      <c r="A14" s="9">
        <v>5</v>
      </c>
      <c r="B14" s="502" t="s">
        <v>13</v>
      </c>
    </row>
    <row r="15" spans="1:2">
      <c r="A15" s="9">
        <v>6</v>
      </c>
      <c r="B15" s="502" t="s">
        <v>14</v>
      </c>
    </row>
    <row r="16" spans="1:2">
      <c r="A16" s="9">
        <v>7</v>
      </c>
      <c r="B16" s="502" t="s">
        <v>15</v>
      </c>
    </row>
    <row r="17" spans="1:2">
      <c r="A17" s="9">
        <v>8</v>
      </c>
      <c r="B17" s="502" t="s">
        <v>16</v>
      </c>
    </row>
    <row r="18" spans="1:2">
      <c r="A18" s="9">
        <v>9</v>
      </c>
      <c r="B18" s="502" t="s">
        <v>17</v>
      </c>
    </row>
    <row r="19" spans="1:2">
      <c r="A19" s="9"/>
      <c r="B19" s="502"/>
    </row>
    <row r="20" ht="20.25" spans="1:2">
      <c r="A20" s="500"/>
      <c r="B20" s="501" t="s">
        <v>18</v>
      </c>
    </row>
    <row r="21" spans="1:2">
      <c r="A21" s="9">
        <v>1</v>
      </c>
      <c r="B21" s="507" t="s">
        <v>19</v>
      </c>
    </row>
    <row r="22" spans="1:2">
      <c r="A22" s="9">
        <v>2</v>
      </c>
      <c r="B22" s="502" t="s">
        <v>20</v>
      </c>
    </row>
    <row r="23" spans="1:2">
      <c r="A23" s="9">
        <v>3</v>
      </c>
      <c r="B23" s="502" t="s">
        <v>21</v>
      </c>
    </row>
    <row r="24" spans="1:2">
      <c r="A24" s="9">
        <v>4</v>
      </c>
      <c r="B24" s="502" t="s">
        <v>22</v>
      </c>
    </row>
    <row r="25" spans="1:2">
      <c r="A25" s="9">
        <v>5</v>
      </c>
      <c r="B25" s="502" t="s">
        <v>23</v>
      </c>
    </row>
    <row r="26" spans="1:2">
      <c r="A26" s="9">
        <v>6</v>
      </c>
      <c r="B26" s="502" t="s">
        <v>24</v>
      </c>
    </row>
    <row r="27" spans="1:2">
      <c r="A27" s="9">
        <v>7</v>
      </c>
      <c r="B27" s="502" t="s">
        <v>25</v>
      </c>
    </row>
    <row r="28" spans="1:2">
      <c r="A28" s="9"/>
      <c r="B28" s="502"/>
    </row>
    <row r="29" ht="20.25" spans="1:2">
      <c r="A29" s="500"/>
      <c r="B29" s="501" t="s">
        <v>26</v>
      </c>
    </row>
    <row r="30" spans="1:2">
      <c r="A30" s="9">
        <v>1</v>
      </c>
      <c r="B30" s="507" t="s">
        <v>27</v>
      </c>
    </row>
    <row r="31" spans="1:2">
      <c r="A31" s="9">
        <v>2</v>
      </c>
      <c r="B31" s="502" t="s">
        <v>28</v>
      </c>
    </row>
    <row r="32" spans="1:2">
      <c r="A32" s="9">
        <v>3</v>
      </c>
      <c r="B32" s="502" t="s">
        <v>29</v>
      </c>
    </row>
    <row r="33" ht="28.5" spans="1:2">
      <c r="A33" s="9">
        <v>4</v>
      </c>
      <c r="B33" s="502" t="s">
        <v>30</v>
      </c>
    </row>
    <row r="34" spans="1:2">
      <c r="A34" s="9">
        <v>5</v>
      </c>
      <c r="B34" s="502" t="s">
        <v>31</v>
      </c>
    </row>
    <row r="35" spans="1:2">
      <c r="A35" s="9">
        <v>6</v>
      </c>
      <c r="B35" s="502" t="s">
        <v>32</v>
      </c>
    </row>
    <row r="36" spans="1:2">
      <c r="A36" s="9">
        <v>7</v>
      </c>
      <c r="B36" s="502" t="s">
        <v>33</v>
      </c>
    </row>
    <row r="37" spans="1:2">
      <c r="A37" s="9"/>
      <c r="B37" s="502"/>
    </row>
    <row r="39" spans="1:2">
      <c r="A39" s="508" t="s">
        <v>34</v>
      </c>
      <c r="B39" s="50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G8" sqref="G8:K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9.1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/>
      <c r="F2" s="186" t="s">
        <v>281</v>
      </c>
      <c r="G2" s="187" t="s">
        <v>343</v>
      </c>
      <c r="H2" s="187"/>
      <c r="I2" s="217" t="s">
        <v>57</v>
      </c>
      <c r="J2" s="187" t="s">
        <v>282</v>
      </c>
      <c r="K2" s="240"/>
    </row>
    <row r="3" s="178" customFormat="1" ht="27" customHeight="1" spans="1:11">
      <c r="A3" s="188" t="s">
        <v>76</v>
      </c>
      <c r="B3" s="189">
        <v>3498</v>
      </c>
      <c r="C3" s="189"/>
      <c r="D3" s="190" t="s">
        <v>283</v>
      </c>
      <c r="E3" s="191" t="s">
        <v>344</v>
      </c>
      <c r="F3" s="192"/>
      <c r="G3" s="192"/>
      <c r="H3" s="193" t="s">
        <v>285</v>
      </c>
      <c r="I3" s="193"/>
      <c r="J3" s="193"/>
      <c r="K3" s="241"/>
    </row>
    <row r="4" s="178" customFormat="1" spans="1:11">
      <c r="A4" s="194" t="s">
        <v>73</v>
      </c>
      <c r="B4" s="195">
        <v>3</v>
      </c>
      <c r="C4" s="195">
        <v>6</v>
      </c>
      <c r="D4" s="196" t="s">
        <v>286</v>
      </c>
      <c r="E4" s="197" t="s">
        <v>345</v>
      </c>
      <c r="F4" s="197"/>
      <c r="G4" s="197"/>
      <c r="H4" s="196" t="s">
        <v>287</v>
      </c>
      <c r="I4" s="196"/>
      <c r="J4" s="210" t="s">
        <v>66</v>
      </c>
      <c r="K4" s="242" t="s">
        <v>67</v>
      </c>
    </row>
    <row r="5" s="178" customFormat="1" spans="1:11">
      <c r="A5" s="194" t="s">
        <v>288</v>
      </c>
      <c r="B5" s="189">
        <v>1</v>
      </c>
      <c r="C5" s="189"/>
      <c r="D5" s="190" t="s">
        <v>289</v>
      </c>
      <c r="E5" s="190" t="s">
        <v>290</v>
      </c>
      <c r="F5" s="190" t="s">
        <v>291</v>
      </c>
      <c r="G5" s="190" t="s">
        <v>292</v>
      </c>
      <c r="H5" s="196" t="s">
        <v>293</v>
      </c>
      <c r="I5" s="196"/>
      <c r="J5" s="210" t="s">
        <v>66</v>
      </c>
      <c r="K5" s="242" t="s">
        <v>67</v>
      </c>
    </row>
    <row r="6" s="178" customFormat="1" ht="15" spans="1:11">
      <c r="A6" s="198" t="s">
        <v>294</v>
      </c>
      <c r="B6" s="199">
        <v>125</v>
      </c>
      <c r="C6" s="199"/>
      <c r="D6" s="200" t="s">
        <v>295</v>
      </c>
      <c r="E6" s="201"/>
      <c r="F6" s="202">
        <v>2064</v>
      </c>
      <c r="G6" s="200"/>
      <c r="H6" s="203" t="s">
        <v>296</v>
      </c>
      <c r="I6" s="203"/>
      <c r="J6" s="202" t="s">
        <v>66</v>
      </c>
      <c r="K6" s="243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297</v>
      </c>
      <c r="B8" s="186" t="s">
        <v>298</v>
      </c>
      <c r="C8" s="186" t="s">
        <v>299</v>
      </c>
      <c r="D8" s="186" t="s">
        <v>300</v>
      </c>
      <c r="E8" s="186" t="s">
        <v>301</v>
      </c>
      <c r="F8" s="186" t="s">
        <v>302</v>
      </c>
      <c r="G8" s="208" t="s">
        <v>346</v>
      </c>
      <c r="H8" s="209"/>
      <c r="I8" s="209"/>
      <c r="J8" s="209"/>
      <c r="K8" s="244"/>
    </row>
    <row r="9" s="178" customFormat="1" spans="1:11">
      <c r="A9" s="194" t="s">
        <v>304</v>
      </c>
      <c r="B9" s="196"/>
      <c r="C9" s="210" t="s">
        <v>66</v>
      </c>
      <c r="D9" s="210" t="s">
        <v>67</v>
      </c>
      <c r="E9" s="190" t="s">
        <v>305</v>
      </c>
      <c r="F9" s="211" t="s">
        <v>306</v>
      </c>
      <c r="G9" s="212"/>
      <c r="H9" s="213"/>
      <c r="I9" s="213"/>
      <c r="J9" s="213"/>
      <c r="K9" s="245"/>
    </row>
    <row r="10" s="178" customFormat="1" spans="1:11">
      <c r="A10" s="194" t="s">
        <v>307</v>
      </c>
      <c r="B10" s="196"/>
      <c r="C10" s="210" t="s">
        <v>66</v>
      </c>
      <c r="D10" s="210" t="s">
        <v>67</v>
      </c>
      <c r="E10" s="190" t="s">
        <v>308</v>
      </c>
      <c r="F10" s="211" t="s">
        <v>309</v>
      </c>
      <c r="G10" s="212" t="s">
        <v>310</v>
      </c>
      <c r="H10" s="213"/>
      <c r="I10" s="213"/>
      <c r="J10" s="213"/>
      <c r="K10" s="245"/>
    </row>
    <row r="11" s="178" customFormat="1" spans="1:11">
      <c r="A11" s="214" t="s">
        <v>200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6"/>
    </row>
    <row r="12" s="178" customFormat="1" spans="1:11">
      <c r="A12" s="188" t="s">
        <v>89</v>
      </c>
      <c r="B12" s="210" t="s">
        <v>85</v>
      </c>
      <c r="C12" s="210" t="s">
        <v>86</v>
      </c>
      <c r="D12" s="211"/>
      <c r="E12" s="190" t="s">
        <v>87</v>
      </c>
      <c r="F12" s="210" t="s">
        <v>85</v>
      </c>
      <c r="G12" s="210" t="s">
        <v>86</v>
      </c>
      <c r="H12" s="210"/>
      <c r="I12" s="190" t="s">
        <v>311</v>
      </c>
      <c r="J12" s="210" t="s">
        <v>85</v>
      </c>
      <c r="K12" s="242" t="s">
        <v>86</v>
      </c>
    </row>
    <row r="13" s="178" customFormat="1" spans="1:11">
      <c r="A13" s="188" t="s">
        <v>92</v>
      </c>
      <c r="B13" s="210" t="s">
        <v>85</v>
      </c>
      <c r="C13" s="210" t="s">
        <v>86</v>
      </c>
      <c r="D13" s="211"/>
      <c r="E13" s="190" t="s">
        <v>97</v>
      </c>
      <c r="F13" s="210" t="s">
        <v>85</v>
      </c>
      <c r="G13" s="210" t="s">
        <v>86</v>
      </c>
      <c r="H13" s="210"/>
      <c r="I13" s="190" t="s">
        <v>312</v>
      </c>
      <c r="J13" s="210" t="s">
        <v>85</v>
      </c>
      <c r="K13" s="242" t="s">
        <v>86</v>
      </c>
    </row>
    <row r="14" s="178" customFormat="1" ht="15" spans="1:11">
      <c r="A14" s="198" t="s">
        <v>313</v>
      </c>
      <c r="B14" s="202" t="s">
        <v>85</v>
      </c>
      <c r="C14" s="202" t="s">
        <v>86</v>
      </c>
      <c r="D14" s="201"/>
      <c r="E14" s="200" t="s">
        <v>314</v>
      </c>
      <c r="F14" s="202" t="s">
        <v>85</v>
      </c>
      <c r="G14" s="202" t="s">
        <v>86</v>
      </c>
      <c r="H14" s="202"/>
      <c r="I14" s="200" t="s">
        <v>315</v>
      </c>
      <c r="J14" s="202" t="s">
        <v>85</v>
      </c>
      <c r="K14" s="243" t="s">
        <v>86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316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317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318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347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348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 t="s">
        <v>349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350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323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351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 spans="1:1">
      <c r="A30" s="178" t="s">
        <v>352</v>
      </c>
    </row>
    <row r="31" s="178" customFormat="1" ht="17.25" customHeight="1" spans="1:11">
      <c r="A31" s="228" t="s">
        <v>353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327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328</v>
      </c>
      <c r="B40" s="196"/>
      <c r="C40" s="196"/>
      <c r="D40" s="193" t="s">
        <v>329</v>
      </c>
      <c r="E40" s="193"/>
      <c r="F40" s="235" t="s">
        <v>330</v>
      </c>
      <c r="G40" s="236"/>
      <c r="H40" s="196" t="s">
        <v>331</v>
      </c>
      <c r="I40" s="196"/>
      <c r="J40" s="196" t="s">
        <v>332</v>
      </c>
      <c r="K40" s="248"/>
    </row>
    <row r="41" s="178" customFormat="1" ht="18.75" customHeight="1" spans="1:13">
      <c r="A41" s="194" t="s">
        <v>191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333</v>
      </c>
      <c r="C44" s="237"/>
      <c r="D44" s="200" t="s">
        <v>334</v>
      </c>
      <c r="E44" s="201"/>
      <c r="F44" s="200" t="s">
        <v>141</v>
      </c>
      <c r="G44" s="238">
        <v>11.27</v>
      </c>
      <c r="H44" s="239" t="s">
        <v>142</v>
      </c>
      <c r="I44" s="239"/>
      <c r="J44" s="237"/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145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354</v>
      </c>
      <c r="C2" s="123"/>
      <c r="D2" s="124" t="s">
        <v>68</v>
      </c>
      <c r="E2" s="123" t="s">
        <v>355</v>
      </c>
      <c r="F2" s="123"/>
      <c r="G2" s="123"/>
      <c r="H2" s="123"/>
      <c r="I2" s="159"/>
      <c r="J2" s="160" t="s">
        <v>57</v>
      </c>
      <c r="K2" s="161" t="s">
        <v>356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146</v>
      </c>
      <c r="B3" s="126" t="s">
        <v>147</v>
      </c>
      <c r="C3" s="126"/>
      <c r="D3" s="126"/>
      <c r="E3" s="126"/>
      <c r="F3" s="126"/>
      <c r="G3" s="126"/>
      <c r="H3" s="126"/>
      <c r="I3" s="148"/>
      <c r="J3" s="163" t="s">
        <v>148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112</v>
      </c>
      <c r="C4" s="128" t="s">
        <v>113</v>
      </c>
      <c r="D4" s="129" t="s">
        <v>114</v>
      </c>
      <c r="E4" s="130" t="s">
        <v>115</v>
      </c>
      <c r="F4" s="128" t="s">
        <v>116</v>
      </c>
      <c r="G4" s="130" t="s">
        <v>117</v>
      </c>
      <c r="H4" s="128" t="s">
        <v>118</v>
      </c>
      <c r="I4" s="148"/>
      <c r="J4" s="166"/>
      <c r="K4" s="167" t="s">
        <v>112</v>
      </c>
      <c r="L4" s="167" t="s">
        <v>113</v>
      </c>
      <c r="M4" s="168" t="s">
        <v>114</v>
      </c>
      <c r="N4" s="167" t="s">
        <v>115</v>
      </c>
      <c r="O4" s="167" t="s">
        <v>116</v>
      </c>
      <c r="P4" s="167" t="s">
        <v>117</v>
      </c>
      <c r="Q4" s="153" t="s">
        <v>257</v>
      </c>
    </row>
    <row r="5" s="118" customFormat="1" ht="29.1" customHeight="1" spans="1:17">
      <c r="A5" s="125"/>
      <c r="B5" s="127" t="s">
        <v>258</v>
      </c>
      <c r="C5" s="128" t="s">
        <v>259</v>
      </c>
      <c r="D5" s="129" t="s">
        <v>260</v>
      </c>
      <c r="E5" s="130" t="s">
        <v>261</v>
      </c>
      <c r="F5" s="128" t="s">
        <v>262</v>
      </c>
      <c r="G5" s="130" t="s">
        <v>263</v>
      </c>
      <c r="H5" s="128" t="s">
        <v>264</v>
      </c>
      <c r="I5" s="148"/>
      <c r="J5" s="166"/>
      <c r="K5" s="169" t="s">
        <v>258</v>
      </c>
      <c r="L5" s="169" t="s">
        <v>259</v>
      </c>
      <c r="M5" s="169" t="s">
        <v>260</v>
      </c>
      <c r="N5" s="169" t="s">
        <v>261</v>
      </c>
      <c r="O5" s="169" t="s">
        <v>262</v>
      </c>
      <c r="P5" s="169" t="s">
        <v>263</v>
      </c>
      <c r="Q5" s="169" t="s">
        <v>264</v>
      </c>
    </row>
    <row r="6" s="118" customFormat="1" ht="29.1" customHeight="1" spans="1:17">
      <c r="A6" s="128" t="s">
        <v>357</v>
      </c>
      <c r="B6" s="131">
        <f>C6-1</f>
        <v>68</v>
      </c>
      <c r="C6" s="131">
        <f>D6-2</f>
        <v>69</v>
      </c>
      <c r="D6" s="132">
        <v>71</v>
      </c>
      <c r="E6" s="133">
        <f>D6+2</f>
        <v>73</v>
      </c>
      <c r="F6" s="131">
        <f>E6+2</f>
        <v>75</v>
      </c>
      <c r="G6" s="133">
        <f>F6+1</f>
        <v>76</v>
      </c>
      <c r="H6" s="131">
        <f>G6+1</f>
        <v>77</v>
      </c>
      <c r="I6" s="148"/>
      <c r="J6" s="170" t="s">
        <v>357</v>
      </c>
      <c r="K6" s="171" t="s">
        <v>337</v>
      </c>
      <c r="L6" s="171" t="s">
        <v>337</v>
      </c>
      <c r="M6" s="171" t="s">
        <v>265</v>
      </c>
      <c r="N6" s="171" t="s">
        <v>337</v>
      </c>
      <c r="O6" s="171" t="s">
        <v>265</v>
      </c>
      <c r="P6" s="171" t="s">
        <v>265</v>
      </c>
      <c r="Q6" s="171"/>
    </row>
    <row r="7" s="118" customFormat="1" ht="29.1" customHeight="1" spans="1:17">
      <c r="A7" s="128" t="s">
        <v>358</v>
      </c>
      <c r="B7" s="131">
        <f>C7-1</f>
        <v>65</v>
      </c>
      <c r="C7" s="131">
        <f>D7-2</f>
        <v>66</v>
      </c>
      <c r="D7" s="132">
        <v>68</v>
      </c>
      <c r="E7" s="133">
        <f>D7+2</f>
        <v>70</v>
      </c>
      <c r="F7" s="131">
        <f>E7+2</f>
        <v>72</v>
      </c>
      <c r="G7" s="133">
        <f>F7+1</f>
        <v>73</v>
      </c>
      <c r="H7" s="131">
        <f>G7+1</f>
        <v>74</v>
      </c>
      <c r="I7" s="148"/>
      <c r="J7" s="170" t="s">
        <v>358</v>
      </c>
      <c r="K7" s="171" t="s">
        <v>265</v>
      </c>
      <c r="L7" s="171" t="s">
        <v>265</v>
      </c>
      <c r="M7" s="171" t="s">
        <v>265</v>
      </c>
      <c r="N7" s="150" t="s">
        <v>273</v>
      </c>
      <c r="O7" s="171" t="s">
        <v>265</v>
      </c>
      <c r="P7" s="171" t="s">
        <v>265</v>
      </c>
      <c r="Q7" s="171"/>
    </row>
    <row r="8" s="118" customFormat="1" ht="29.1" customHeight="1" spans="1:17">
      <c r="A8" s="128" t="s">
        <v>359</v>
      </c>
      <c r="B8" s="131">
        <f>C8-4</f>
        <v>104</v>
      </c>
      <c r="C8" s="131">
        <f>D8-4</f>
        <v>108</v>
      </c>
      <c r="D8" s="134" t="s">
        <v>360</v>
      </c>
      <c r="E8" s="133">
        <f>D8+4</f>
        <v>116</v>
      </c>
      <c r="F8" s="131">
        <f>E8+4</f>
        <v>120</v>
      </c>
      <c r="G8" s="133">
        <f>F8+6</f>
        <v>126</v>
      </c>
      <c r="H8" s="131">
        <f>G8+6</f>
        <v>132</v>
      </c>
      <c r="I8" s="148"/>
      <c r="J8" s="170" t="s">
        <v>359</v>
      </c>
      <c r="K8" s="171" t="s">
        <v>337</v>
      </c>
      <c r="L8" s="150" t="s">
        <v>273</v>
      </c>
      <c r="M8" s="171" t="s">
        <v>265</v>
      </c>
      <c r="N8" s="171" t="s">
        <v>265</v>
      </c>
      <c r="O8" s="172" t="s">
        <v>338</v>
      </c>
      <c r="P8" s="172" t="s">
        <v>269</v>
      </c>
      <c r="Q8" s="150"/>
    </row>
    <row r="9" s="118" customFormat="1" ht="29.1" customHeight="1" spans="1:17">
      <c r="A9" s="135" t="s">
        <v>361</v>
      </c>
      <c r="B9" s="136">
        <f>C9-4</f>
        <v>102</v>
      </c>
      <c r="C9" s="136">
        <f>D9-4</f>
        <v>106</v>
      </c>
      <c r="D9" s="137">
        <v>110</v>
      </c>
      <c r="E9" s="138">
        <f>D9+4</f>
        <v>114</v>
      </c>
      <c r="F9" s="136">
        <f>E9+5</f>
        <v>119</v>
      </c>
      <c r="G9" s="138">
        <f>F9+6</f>
        <v>125</v>
      </c>
      <c r="H9" s="136">
        <f>G9+7</f>
        <v>132</v>
      </c>
      <c r="I9" s="148"/>
      <c r="J9" s="170" t="s">
        <v>362</v>
      </c>
      <c r="K9" s="150" t="s">
        <v>268</v>
      </c>
      <c r="L9" s="171" t="s">
        <v>339</v>
      </c>
      <c r="M9" s="171" t="s">
        <v>265</v>
      </c>
      <c r="N9" s="172" t="s">
        <v>269</v>
      </c>
      <c r="O9" s="171" t="s">
        <v>265</v>
      </c>
      <c r="P9" s="171" t="s">
        <v>265</v>
      </c>
      <c r="Q9" s="171"/>
    </row>
    <row r="10" s="118" customFormat="1" ht="29.1" customHeight="1" spans="1:17">
      <c r="A10" s="128" t="s">
        <v>363</v>
      </c>
      <c r="B10" s="131">
        <f>C10-1.2</f>
        <v>83.5</v>
      </c>
      <c r="C10" s="131">
        <f>D10-1.8</f>
        <v>84.7</v>
      </c>
      <c r="D10" s="132">
        <v>86.5</v>
      </c>
      <c r="E10" s="133">
        <f>D10+1.8</f>
        <v>88.3</v>
      </c>
      <c r="F10" s="131">
        <f>E10+1.8</f>
        <v>90.1</v>
      </c>
      <c r="G10" s="133">
        <f>F10+1.3</f>
        <v>91.4</v>
      </c>
      <c r="H10" s="131">
        <f>G10+1.3</f>
        <v>92.7</v>
      </c>
      <c r="I10" s="148"/>
      <c r="J10" s="170" t="s">
        <v>361</v>
      </c>
      <c r="K10" s="171" t="s">
        <v>337</v>
      </c>
      <c r="L10" s="171" t="s">
        <v>339</v>
      </c>
      <c r="M10" s="150" t="s">
        <v>273</v>
      </c>
      <c r="N10" s="171" t="s">
        <v>265</v>
      </c>
      <c r="O10" s="171" t="s">
        <v>339</v>
      </c>
      <c r="P10" s="171" t="s">
        <v>339</v>
      </c>
      <c r="Q10" s="150"/>
    </row>
    <row r="11" s="118" customFormat="1" ht="29.1" customHeight="1" spans="1:17">
      <c r="A11" s="128" t="s">
        <v>364</v>
      </c>
      <c r="B11" s="131">
        <f>C11-0.8</f>
        <v>19.9</v>
      </c>
      <c r="C11" s="131">
        <f>D11-0.8</f>
        <v>20.7</v>
      </c>
      <c r="D11" s="132">
        <v>21.5</v>
      </c>
      <c r="E11" s="133">
        <f>D11+0.8</f>
        <v>22.3</v>
      </c>
      <c r="F11" s="131">
        <f>E11+0.8</f>
        <v>23.1</v>
      </c>
      <c r="G11" s="133">
        <f>F11+1.3</f>
        <v>24.4</v>
      </c>
      <c r="H11" s="131">
        <f>G11+1.3</f>
        <v>25.7</v>
      </c>
      <c r="I11" s="148"/>
      <c r="J11" s="170" t="s">
        <v>365</v>
      </c>
      <c r="K11" s="150" t="s">
        <v>271</v>
      </c>
      <c r="L11" s="150" t="s">
        <v>340</v>
      </c>
      <c r="M11" s="150" t="s">
        <v>337</v>
      </c>
      <c r="N11" s="171" t="s">
        <v>265</v>
      </c>
      <c r="O11" s="150" t="s">
        <v>273</v>
      </c>
      <c r="P11" s="150" t="s">
        <v>273</v>
      </c>
      <c r="Q11" s="150"/>
    </row>
    <row r="12" s="118" customFormat="1" ht="29.1" customHeight="1" spans="1:17">
      <c r="A12" s="128" t="s">
        <v>366</v>
      </c>
      <c r="B12" s="131">
        <f>C12-0.7</f>
        <v>16.6</v>
      </c>
      <c r="C12" s="131">
        <f>D12-0.7</f>
        <v>17.3</v>
      </c>
      <c r="D12" s="139">
        <v>18</v>
      </c>
      <c r="E12" s="133">
        <f>D12+0.7</f>
        <v>18.7</v>
      </c>
      <c r="F12" s="131">
        <f>E12+0.7</f>
        <v>19.4</v>
      </c>
      <c r="G12" s="133">
        <f>F12+1</f>
        <v>20.4</v>
      </c>
      <c r="H12" s="131">
        <f>G12+1</f>
        <v>21.4</v>
      </c>
      <c r="I12" s="148"/>
      <c r="J12" s="170" t="s">
        <v>367</v>
      </c>
      <c r="K12" s="171" t="s">
        <v>337</v>
      </c>
      <c r="L12" s="171" t="s">
        <v>273</v>
      </c>
      <c r="M12" s="150" t="s">
        <v>273</v>
      </c>
      <c r="N12" s="150" t="s">
        <v>273</v>
      </c>
      <c r="O12" s="150" t="s">
        <v>273</v>
      </c>
      <c r="P12" s="150" t="s">
        <v>273</v>
      </c>
      <c r="Q12" s="150"/>
    </row>
    <row r="13" s="118" customFormat="1" ht="29.1" customHeight="1" spans="1:17">
      <c r="A13" s="128" t="s">
        <v>368</v>
      </c>
      <c r="B13" s="131">
        <f>C13-0.5</f>
        <v>10</v>
      </c>
      <c r="C13" s="131">
        <f>D13-0.5</f>
        <v>10.5</v>
      </c>
      <c r="D13" s="132">
        <v>11</v>
      </c>
      <c r="E13" s="133">
        <f>D13+0.5</f>
        <v>11.5</v>
      </c>
      <c r="F13" s="131">
        <f>E13+0.5</f>
        <v>12</v>
      </c>
      <c r="G13" s="140">
        <f>F13+0.7</f>
        <v>12.7</v>
      </c>
      <c r="H13" s="141">
        <f>G13+0.7</f>
        <v>13.4</v>
      </c>
      <c r="I13" s="148"/>
      <c r="J13" s="173" t="s">
        <v>369</v>
      </c>
      <c r="K13" s="171" t="s">
        <v>265</v>
      </c>
      <c r="L13" s="150" t="s">
        <v>273</v>
      </c>
      <c r="M13" s="171" t="s">
        <v>265</v>
      </c>
      <c r="N13" s="150" t="s">
        <v>273</v>
      </c>
      <c r="O13" s="171" t="s">
        <v>265</v>
      </c>
      <c r="P13" s="171" t="s">
        <v>265</v>
      </c>
      <c r="Q13" s="150"/>
    </row>
    <row r="14" s="118" customFormat="1" ht="29.1" customHeight="1" spans="1:17">
      <c r="A14" s="128" t="s">
        <v>370</v>
      </c>
      <c r="B14" s="131">
        <f>C14-1</f>
        <v>52</v>
      </c>
      <c r="C14" s="131">
        <f>D14-1</f>
        <v>53</v>
      </c>
      <c r="D14" s="132">
        <v>54</v>
      </c>
      <c r="E14" s="133">
        <f>D14+1</f>
        <v>55</v>
      </c>
      <c r="F14" s="131">
        <f>E14+1</f>
        <v>56</v>
      </c>
      <c r="G14" s="133">
        <f>F14+1.5</f>
        <v>57.5</v>
      </c>
      <c r="H14" s="131">
        <f>G14+1.5</f>
        <v>59</v>
      </c>
      <c r="I14" s="148"/>
      <c r="J14" s="170" t="s">
        <v>366</v>
      </c>
      <c r="K14" s="150" t="s">
        <v>276</v>
      </c>
      <c r="L14" s="171" t="s">
        <v>265</v>
      </c>
      <c r="M14" s="171" t="s">
        <v>265</v>
      </c>
      <c r="N14" s="171" t="s">
        <v>265</v>
      </c>
      <c r="O14" s="150" t="s">
        <v>273</v>
      </c>
      <c r="P14" s="150" t="s">
        <v>273</v>
      </c>
      <c r="Q14" s="150"/>
    </row>
    <row r="15" s="118" customFormat="1" ht="29.1" customHeight="1" spans="1:17">
      <c r="A15" s="142"/>
      <c r="B15" s="143"/>
      <c r="C15" s="143"/>
      <c r="D15" s="143"/>
      <c r="E15" s="143"/>
      <c r="F15" s="143"/>
      <c r="G15" s="143"/>
      <c r="H15" s="143"/>
      <c r="I15" s="148"/>
      <c r="J15" s="170" t="s">
        <v>371</v>
      </c>
      <c r="K15" s="171" t="s">
        <v>265</v>
      </c>
      <c r="L15" s="171" t="s">
        <v>273</v>
      </c>
      <c r="M15" s="150" t="s">
        <v>273</v>
      </c>
      <c r="N15" s="171" t="s">
        <v>265</v>
      </c>
      <c r="O15" s="150" t="s">
        <v>273</v>
      </c>
      <c r="P15" s="171" t="s">
        <v>265</v>
      </c>
      <c r="Q15" s="150"/>
    </row>
    <row r="16" s="118" customFormat="1" ht="29.1" customHeight="1" spans="1:17">
      <c r="A16" s="144"/>
      <c r="B16" s="145"/>
      <c r="C16" s="146"/>
      <c r="D16" s="147"/>
      <c r="E16" s="146"/>
      <c r="F16" s="146"/>
      <c r="G16" s="146"/>
      <c r="H16" s="148"/>
      <c r="I16" s="148"/>
      <c r="J16" s="150"/>
      <c r="K16" s="150"/>
      <c r="L16" s="150"/>
      <c r="M16" s="150"/>
      <c r="N16" s="172"/>
      <c r="O16" s="150"/>
      <c r="P16" s="150"/>
      <c r="Q16" s="150"/>
    </row>
    <row r="17" s="118" customFormat="1" ht="29.1" customHeight="1" spans="1:17">
      <c r="A17" s="149"/>
      <c r="B17" s="150"/>
      <c r="C17" s="151"/>
      <c r="D17" s="151"/>
      <c r="E17" s="151"/>
      <c r="F17" s="151"/>
      <c r="G17" s="150"/>
      <c r="H17" s="148"/>
      <c r="I17" s="148"/>
      <c r="J17" s="150"/>
      <c r="K17" s="150"/>
      <c r="L17" s="150"/>
      <c r="M17" s="150"/>
      <c r="N17" s="150"/>
      <c r="O17" s="150"/>
      <c r="P17" s="150"/>
      <c r="Q17" s="150"/>
    </row>
    <row r="18" s="118" customFormat="1" ht="29.1" customHeight="1" spans="1:17">
      <c r="A18" s="152"/>
      <c r="B18" s="153"/>
      <c r="C18" s="154"/>
      <c r="D18" s="154"/>
      <c r="E18" s="155"/>
      <c r="F18" s="155"/>
      <c r="G18" s="153"/>
      <c r="H18" s="148"/>
      <c r="I18" s="148"/>
      <c r="J18" s="153"/>
      <c r="K18" s="153"/>
      <c r="L18" s="150"/>
      <c r="M18" s="153"/>
      <c r="N18" s="153"/>
      <c r="O18" s="153"/>
      <c r="P18" s="153"/>
      <c r="Q18" s="153"/>
    </row>
    <row r="19" s="118" customFormat="1" ht="14.25" spans="1:17">
      <c r="A19" s="156" t="s">
        <v>191</v>
      </c>
      <c r="D19" s="157"/>
      <c r="E19" s="157"/>
      <c r="F19" s="157"/>
      <c r="G19" s="157"/>
      <c r="H19" s="157"/>
      <c r="I19" s="157"/>
      <c r="J19" s="157"/>
      <c r="K19" s="174"/>
      <c r="L19" s="174"/>
      <c r="M19" s="174"/>
      <c r="N19" s="174"/>
      <c r="O19" s="174"/>
      <c r="P19" s="174"/>
      <c r="Q19" s="174"/>
    </row>
    <row r="20" s="118" customFormat="1" ht="14.25" spans="1:17">
      <c r="A20" s="118" t="s">
        <v>192</v>
      </c>
      <c r="B20" s="157"/>
      <c r="C20" s="157"/>
      <c r="D20" s="157"/>
      <c r="E20" s="157"/>
      <c r="F20" s="157"/>
      <c r="G20" s="157"/>
      <c r="H20" s="157"/>
      <c r="I20" s="157"/>
      <c r="J20" s="156" t="s">
        <v>341</v>
      </c>
      <c r="K20" s="175"/>
      <c r="L20" s="175" t="s">
        <v>342</v>
      </c>
      <c r="M20" s="175"/>
      <c r="N20" s="175" t="s">
        <v>279</v>
      </c>
      <c r="O20" s="175"/>
      <c r="P20" s="175"/>
      <c r="Q20" s="119"/>
    </row>
    <row r="21" s="118" customFormat="1" customHeight="1" spans="1:17">
      <c r="A21" s="157"/>
      <c r="K21" s="119"/>
      <c r="L21" s="119"/>
      <c r="M21" s="119"/>
      <c r="N21" s="119"/>
      <c r="O21" s="119"/>
      <c r="P21" s="119"/>
      <c r="Q21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E5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373</v>
      </c>
      <c r="B2" s="62" t="s">
        <v>374</v>
      </c>
      <c r="C2" s="62" t="s">
        <v>375</v>
      </c>
      <c r="D2" s="62" t="s">
        <v>376</v>
      </c>
      <c r="E2" s="62" t="s">
        <v>377</v>
      </c>
      <c r="F2" s="62" t="s">
        <v>378</v>
      </c>
      <c r="G2" s="62" t="s">
        <v>379</v>
      </c>
      <c r="H2" s="62" t="s">
        <v>380</v>
      </c>
      <c r="I2" s="67" t="s">
        <v>381</v>
      </c>
      <c r="J2" s="67" t="s">
        <v>382</v>
      </c>
      <c r="K2" s="67" t="s">
        <v>383</v>
      </c>
      <c r="L2" s="67" t="s">
        <v>384</v>
      </c>
      <c r="M2" s="67" t="s">
        <v>385</v>
      </c>
      <c r="N2" s="62" t="s">
        <v>386</v>
      </c>
      <c r="O2" s="62" t="s">
        <v>387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388</v>
      </c>
      <c r="J3" s="67" t="s">
        <v>388</v>
      </c>
      <c r="K3" s="67" t="s">
        <v>388</v>
      </c>
      <c r="L3" s="67" t="s">
        <v>388</v>
      </c>
      <c r="M3" s="67" t="s">
        <v>388</v>
      </c>
      <c r="N3" s="65"/>
      <c r="O3" s="65"/>
    </row>
    <row r="4" s="56" customFormat="1" spans="1:15">
      <c r="A4" s="103">
        <v>1</v>
      </c>
      <c r="B4" s="104" t="s">
        <v>389</v>
      </c>
      <c r="C4" s="75" t="s">
        <v>390</v>
      </c>
      <c r="D4" s="103" t="s">
        <v>120</v>
      </c>
      <c r="E4" s="103" t="s">
        <v>391</v>
      </c>
      <c r="F4" s="75" t="s">
        <v>54</v>
      </c>
      <c r="G4" s="75"/>
      <c r="H4" s="103"/>
      <c r="I4" s="75"/>
      <c r="J4" s="75"/>
      <c r="K4" s="75">
        <v>1</v>
      </c>
      <c r="L4" s="75"/>
      <c r="M4" s="75"/>
      <c r="N4" s="75">
        <f>SUM(I4:M4)</f>
        <v>1</v>
      </c>
      <c r="O4" s="75" t="s">
        <v>392</v>
      </c>
    </row>
    <row r="5" s="56" customFormat="1" spans="1:15">
      <c r="A5" s="103">
        <v>2</v>
      </c>
      <c r="B5" s="104" t="s">
        <v>393</v>
      </c>
      <c r="C5" s="75" t="s">
        <v>390</v>
      </c>
      <c r="D5" s="103" t="s">
        <v>121</v>
      </c>
      <c r="E5" s="103" t="s">
        <v>391</v>
      </c>
      <c r="F5" s="75" t="s">
        <v>54</v>
      </c>
      <c r="G5" s="103"/>
      <c r="H5" s="103"/>
      <c r="I5" s="103">
        <v>1</v>
      </c>
      <c r="J5" s="103"/>
      <c r="K5" s="103"/>
      <c r="L5" s="103"/>
      <c r="M5" s="103"/>
      <c r="N5" s="75">
        <f>SUM(I5:M5)</f>
        <v>1</v>
      </c>
      <c r="O5" s="75" t="s">
        <v>392</v>
      </c>
    </row>
    <row r="6" s="56" customFormat="1" spans="1:15">
      <c r="A6" s="103"/>
      <c r="B6" s="103"/>
      <c r="C6" s="75"/>
      <c r="D6" s="103"/>
      <c r="E6" s="103"/>
      <c r="F6" s="75"/>
      <c r="G6" s="75"/>
      <c r="H6" s="103"/>
      <c r="I6" s="75"/>
      <c r="J6" s="75"/>
      <c r="K6" s="75"/>
      <c r="L6" s="75"/>
      <c r="M6" s="75"/>
      <c r="N6" s="75"/>
      <c r="O6" s="75"/>
    </row>
    <row r="7" s="56" customFormat="1" spans="1:15">
      <c r="A7" s="103"/>
      <c r="B7" s="103"/>
      <c r="C7" s="75"/>
      <c r="D7" s="103"/>
      <c r="E7" s="103"/>
      <c r="F7" s="75"/>
      <c r="G7" s="103"/>
      <c r="H7" s="103"/>
      <c r="I7" s="103"/>
      <c r="J7" s="103"/>
      <c r="K7" s="103"/>
      <c r="L7" s="103"/>
      <c r="M7" s="103"/>
      <c r="N7" s="75"/>
      <c r="O7" s="75"/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103"/>
      <c r="J12" s="103"/>
      <c r="K12" s="103"/>
      <c r="L12" s="103"/>
      <c r="M12" s="103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="56" customFormat="1" spans="1:1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8" customFormat="1" ht="18.75" spans="1:15">
      <c r="A16" s="83" t="s">
        <v>394</v>
      </c>
      <c r="B16" s="84"/>
      <c r="C16" s="84"/>
      <c r="D16" s="85"/>
      <c r="E16" s="86"/>
      <c r="F16" s="88"/>
      <c r="G16" s="88"/>
      <c r="H16" s="88"/>
      <c r="I16" s="87"/>
      <c r="J16" s="83" t="s">
        <v>395</v>
      </c>
      <c r="K16" s="84"/>
      <c r="L16" s="84"/>
      <c r="M16" s="85"/>
      <c r="N16" s="84"/>
      <c r="O16" s="99"/>
    </row>
    <row r="17" s="56" customFormat="1" ht="16.5" spans="1:15">
      <c r="A17" s="89" t="s">
        <v>396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</row>
    <row r="18" s="56" customFormat="1" spans="1:1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="58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F9" sqref="F9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373</v>
      </c>
      <c r="B2" s="62" t="s">
        <v>378</v>
      </c>
      <c r="C2" s="101" t="s">
        <v>374</v>
      </c>
      <c r="D2" s="62" t="s">
        <v>375</v>
      </c>
      <c r="E2" s="62" t="s">
        <v>376</v>
      </c>
      <c r="F2" s="62" t="s">
        <v>377</v>
      </c>
      <c r="G2" s="63" t="s">
        <v>398</v>
      </c>
      <c r="H2" s="91"/>
      <c r="I2" s="63" t="s">
        <v>399</v>
      </c>
      <c r="J2" s="91"/>
      <c r="K2" s="110" t="s">
        <v>400</v>
      </c>
      <c r="L2" s="111" t="s">
        <v>401</v>
      </c>
      <c r="M2" s="112" t="s">
        <v>402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403</v>
      </c>
      <c r="H3" s="67" t="s">
        <v>404</v>
      </c>
      <c r="I3" s="67" t="s">
        <v>403</v>
      </c>
      <c r="J3" s="67" t="s">
        <v>404</v>
      </c>
      <c r="K3" s="113"/>
      <c r="L3" s="114"/>
      <c r="M3" s="115"/>
    </row>
    <row r="4" s="56" customFormat="1" spans="1:13">
      <c r="A4" s="103"/>
      <c r="B4" s="104" t="s">
        <v>54</v>
      </c>
      <c r="C4" s="104" t="s">
        <v>389</v>
      </c>
      <c r="D4" s="75" t="s">
        <v>390</v>
      </c>
      <c r="E4" s="103" t="s">
        <v>120</v>
      </c>
      <c r="F4" s="103" t="s">
        <v>391</v>
      </c>
      <c r="G4" s="75" t="s">
        <v>405</v>
      </c>
      <c r="H4" s="105">
        <v>0.02</v>
      </c>
      <c r="I4" s="105"/>
      <c r="J4" s="105"/>
      <c r="K4" s="105"/>
      <c r="L4" s="75"/>
      <c r="M4" s="75" t="s">
        <v>392</v>
      </c>
    </row>
    <row r="5" s="56" customFormat="1" spans="1:13">
      <c r="A5" s="103"/>
      <c r="B5" s="104" t="s">
        <v>54</v>
      </c>
      <c r="C5" s="104" t="s">
        <v>393</v>
      </c>
      <c r="D5" s="75" t="s">
        <v>390</v>
      </c>
      <c r="E5" s="103" t="s">
        <v>121</v>
      </c>
      <c r="F5" s="103" t="s">
        <v>391</v>
      </c>
      <c r="G5" s="75" t="s">
        <v>405</v>
      </c>
      <c r="H5" s="105">
        <v>0.02</v>
      </c>
      <c r="I5" s="105"/>
      <c r="J5" s="105"/>
      <c r="K5" s="105"/>
      <c r="L5" s="75"/>
      <c r="M5" s="75" t="s">
        <v>392</v>
      </c>
    </row>
    <row r="6" s="56" customFormat="1" spans="1:13">
      <c r="A6" s="103"/>
      <c r="B6" s="104"/>
      <c r="C6" s="104"/>
      <c r="D6" s="75"/>
      <c r="E6" s="103"/>
      <c r="F6" s="103"/>
      <c r="G6" s="75"/>
      <c r="H6" s="105"/>
      <c r="I6" s="105"/>
      <c r="J6" s="105"/>
      <c r="K6" s="105"/>
      <c r="L6" s="75"/>
      <c r="M6" s="75"/>
    </row>
    <row r="7" s="56" customFormat="1" spans="1:13">
      <c r="A7" s="103"/>
      <c r="B7" s="104"/>
      <c r="C7" s="104"/>
      <c r="D7" s="75"/>
      <c r="E7" s="103"/>
      <c r="F7" s="103"/>
      <c r="G7" s="106"/>
      <c r="H7" s="105"/>
      <c r="I7" s="103"/>
      <c r="J7" s="103"/>
      <c r="K7" s="103"/>
      <c r="L7" s="103"/>
      <c r="M7" s="75"/>
    </row>
    <row r="8" s="56" customFormat="1" spans="1:13">
      <c r="A8" s="103"/>
      <c r="B8" s="75"/>
      <c r="C8" s="103"/>
      <c r="D8" s="75"/>
      <c r="E8" s="103"/>
      <c r="F8" s="103"/>
      <c r="G8" s="106"/>
      <c r="H8" s="105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6"/>
      <c r="H9" s="105"/>
      <c r="I9" s="105"/>
      <c r="J9" s="105"/>
      <c r="K9" s="105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6"/>
      <c r="H10" s="105"/>
      <c r="I10" s="105"/>
      <c r="J10" s="105"/>
      <c r="K10" s="105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6"/>
      <c r="H11" s="105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6"/>
      <c r="H12" s="105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6"/>
      <c r="H13" s="105"/>
      <c r="I13" s="105"/>
      <c r="J13" s="105"/>
      <c r="K13" s="105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6"/>
      <c r="H14" s="105"/>
      <c r="I14" s="105"/>
      <c r="J14" s="105"/>
      <c r="K14" s="105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6"/>
      <c r="H15" s="105"/>
      <c r="I15" s="105"/>
      <c r="J15" s="105"/>
      <c r="K15" s="105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6"/>
      <c r="H16" s="105"/>
      <c r="I16" s="105"/>
      <c r="J16" s="105"/>
      <c r="K16" s="105"/>
      <c r="L16" s="75"/>
      <c r="M16" s="75"/>
    </row>
    <row r="17" s="56" customFormat="1" spans="1:13">
      <c r="A17" s="103"/>
      <c r="B17" s="75"/>
      <c r="C17" s="107"/>
      <c r="D17" s="75"/>
      <c r="E17" s="75"/>
      <c r="F17" s="103"/>
      <c r="G17" s="106"/>
      <c r="H17" s="105"/>
      <c r="I17" s="105"/>
      <c r="J17" s="105"/>
      <c r="K17" s="105"/>
      <c r="L17" s="75"/>
      <c r="M17" s="75"/>
    </row>
    <row r="18" s="56" customFormat="1" ht="16.5" customHeight="1" spans="1:13">
      <c r="A18" s="103"/>
      <c r="B18" s="103"/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7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406</v>
      </c>
      <c r="B20" s="84"/>
      <c r="C20" s="84"/>
      <c r="D20" s="84"/>
      <c r="E20" s="85"/>
      <c r="F20" s="86"/>
      <c r="G20" s="87"/>
      <c r="H20" s="83" t="s">
        <v>395</v>
      </c>
      <c r="I20" s="84"/>
      <c r="J20" s="84"/>
      <c r="K20" s="85"/>
      <c r="L20" s="116"/>
      <c r="M20" s="99"/>
    </row>
    <row r="21" s="60" customFormat="1" ht="16.5" spans="1:13">
      <c r="A21" s="108" t="s">
        <v>407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" workbookViewId="0">
      <selection activeCell="C13" sqref="C13:C21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409</v>
      </c>
      <c r="B2" s="62" t="s">
        <v>378</v>
      </c>
      <c r="C2" s="62" t="s">
        <v>374</v>
      </c>
      <c r="D2" s="62" t="s">
        <v>375</v>
      </c>
      <c r="E2" s="62" t="s">
        <v>376</v>
      </c>
      <c r="F2" s="62" t="s">
        <v>377</v>
      </c>
      <c r="G2" s="63" t="s">
        <v>410</v>
      </c>
      <c r="H2" s="64"/>
      <c r="I2" s="91"/>
      <c r="J2" s="63" t="s">
        <v>411</v>
      </c>
      <c r="K2" s="64"/>
      <c r="L2" s="91"/>
      <c r="M2" s="63" t="s">
        <v>412</v>
      </c>
      <c r="N2" s="64"/>
      <c r="O2" s="91"/>
      <c r="P2" s="63" t="s">
        <v>413</v>
      </c>
      <c r="Q2" s="64"/>
      <c r="R2" s="91"/>
      <c r="S2" s="64" t="s">
        <v>414</v>
      </c>
      <c r="T2" s="64"/>
      <c r="U2" s="91"/>
      <c r="V2" s="94" t="s">
        <v>415</v>
      </c>
      <c r="W2" s="94" t="s">
        <v>387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416</v>
      </c>
      <c r="H3" s="67" t="s">
        <v>68</v>
      </c>
      <c r="I3" s="67" t="s">
        <v>378</v>
      </c>
      <c r="J3" s="67" t="s">
        <v>416</v>
      </c>
      <c r="K3" s="67" t="s">
        <v>68</v>
      </c>
      <c r="L3" s="67" t="s">
        <v>378</v>
      </c>
      <c r="M3" s="67" t="s">
        <v>416</v>
      </c>
      <c r="N3" s="67" t="s">
        <v>68</v>
      </c>
      <c r="O3" s="67" t="s">
        <v>378</v>
      </c>
      <c r="P3" s="67" t="s">
        <v>416</v>
      </c>
      <c r="Q3" s="67" t="s">
        <v>68</v>
      </c>
      <c r="R3" s="67" t="s">
        <v>378</v>
      </c>
      <c r="S3" s="67" t="s">
        <v>416</v>
      </c>
      <c r="T3" s="67" t="s">
        <v>68</v>
      </c>
      <c r="U3" s="67" t="s">
        <v>378</v>
      </c>
      <c r="V3" s="95"/>
      <c r="W3" s="95"/>
    </row>
    <row r="4" s="56" customFormat="1" ht="27" spans="1:23">
      <c r="A4" s="68" t="s">
        <v>417</v>
      </c>
      <c r="B4" s="68" t="s">
        <v>418</v>
      </c>
      <c r="C4" s="69" t="s">
        <v>389</v>
      </c>
      <c r="D4" s="70" t="s">
        <v>390</v>
      </c>
      <c r="E4" s="68" t="s">
        <v>120</v>
      </c>
      <c r="F4" s="68" t="s">
        <v>391</v>
      </c>
      <c r="G4" s="71"/>
      <c r="H4" s="71" t="s">
        <v>419</v>
      </c>
      <c r="I4" s="71" t="s">
        <v>54</v>
      </c>
      <c r="J4" s="71"/>
      <c r="K4" s="92" t="s">
        <v>420</v>
      </c>
      <c r="L4" s="71" t="s">
        <v>54</v>
      </c>
      <c r="N4" s="93" t="s">
        <v>421</v>
      </c>
      <c r="O4" s="71" t="s">
        <v>54</v>
      </c>
      <c r="P4" s="71"/>
      <c r="Q4" s="93" t="s">
        <v>422</v>
      </c>
      <c r="R4" s="71" t="s">
        <v>54</v>
      </c>
      <c r="S4" s="71"/>
      <c r="T4" s="93" t="s">
        <v>423</v>
      </c>
      <c r="U4" s="71" t="s">
        <v>54</v>
      </c>
      <c r="V4" s="96" t="s">
        <v>424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425</v>
      </c>
      <c r="H5" s="64"/>
      <c r="I5" s="91"/>
      <c r="J5" s="63" t="s">
        <v>426</v>
      </c>
      <c r="K5" s="64"/>
      <c r="L5" s="91"/>
      <c r="M5" s="63" t="s">
        <v>427</v>
      </c>
      <c r="N5" s="64"/>
      <c r="O5" s="91"/>
      <c r="P5" s="63" t="s">
        <v>428</v>
      </c>
      <c r="Q5" s="64"/>
      <c r="R5" s="91"/>
      <c r="S5" s="64" t="s">
        <v>429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416</v>
      </c>
      <c r="H6" s="67" t="s">
        <v>68</v>
      </c>
      <c r="I6" s="67" t="s">
        <v>378</v>
      </c>
      <c r="J6" s="67" t="s">
        <v>416</v>
      </c>
      <c r="K6" s="67" t="s">
        <v>68</v>
      </c>
      <c r="L6" s="67" t="s">
        <v>378</v>
      </c>
      <c r="M6" s="67" t="s">
        <v>416</v>
      </c>
      <c r="N6" s="67" t="s">
        <v>68</v>
      </c>
      <c r="O6" s="67" t="s">
        <v>378</v>
      </c>
      <c r="P6" s="67" t="s">
        <v>416</v>
      </c>
      <c r="Q6" s="67" t="s">
        <v>68</v>
      </c>
      <c r="R6" s="67" t="s">
        <v>378</v>
      </c>
      <c r="S6" s="67" t="s">
        <v>416</v>
      </c>
      <c r="T6" s="67" t="s">
        <v>68</v>
      </c>
      <c r="U6" s="67" t="s">
        <v>378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430</v>
      </c>
      <c r="I7" s="71" t="s">
        <v>54</v>
      </c>
      <c r="J7" s="75"/>
      <c r="K7" s="75" t="s">
        <v>431</v>
      </c>
      <c r="L7" s="71" t="s">
        <v>432</v>
      </c>
      <c r="M7" s="75"/>
      <c r="N7" s="75" t="s">
        <v>433</v>
      </c>
      <c r="O7" s="71" t="s">
        <v>54</v>
      </c>
      <c r="P7" s="75"/>
      <c r="Q7" s="75"/>
      <c r="R7" s="75"/>
      <c r="S7" s="75"/>
      <c r="T7" s="75"/>
      <c r="U7" s="75"/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434</v>
      </c>
      <c r="H8" s="64"/>
      <c r="I8" s="91"/>
      <c r="J8" s="63" t="s">
        <v>435</v>
      </c>
      <c r="K8" s="64"/>
      <c r="L8" s="91"/>
      <c r="M8" s="63" t="s">
        <v>436</v>
      </c>
      <c r="N8" s="64"/>
      <c r="O8" s="91"/>
      <c r="P8" s="63" t="s">
        <v>437</v>
      </c>
      <c r="Q8" s="64"/>
      <c r="R8" s="91"/>
      <c r="S8" s="64" t="s">
        <v>438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416</v>
      </c>
      <c r="H9" s="67" t="s">
        <v>68</v>
      </c>
      <c r="I9" s="67" t="s">
        <v>378</v>
      </c>
      <c r="J9" s="67" t="s">
        <v>416</v>
      </c>
      <c r="K9" s="67" t="s">
        <v>68</v>
      </c>
      <c r="L9" s="67" t="s">
        <v>378</v>
      </c>
      <c r="M9" s="67" t="s">
        <v>416</v>
      </c>
      <c r="N9" s="67" t="s">
        <v>68</v>
      </c>
      <c r="O9" s="67" t="s">
        <v>378</v>
      </c>
      <c r="P9" s="67" t="s">
        <v>416</v>
      </c>
      <c r="Q9" s="67" t="s">
        <v>68</v>
      </c>
      <c r="R9" s="67" t="s">
        <v>378</v>
      </c>
      <c r="S9" s="67" t="s">
        <v>416</v>
      </c>
      <c r="T9" s="67" t="s">
        <v>68</v>
      </c>
      <c r="U9" s="67" t="s">
        <v>378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/>
      <c r="I10" s="71"/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434</v>
      </c>
      <c r="H11" s="64"/>
      <c r="I11" s="91"/>
      <c r="J11" s="63" t="s">
        <v>435</v>
      </c>
      <c r="K11" s="64"/>
      <c r="L11" s="91"/>
      <c r="M11" s="63" t="s">
        <v>436</v>
      </c>
      <c r="N11" s="64"/>
      <c r="O11" s="91"/>
      <c r="P11" s="63" t="s">
        <v>437</v>
      </c>
      <c r="Q11" s="64"/>
      <c r="R11" s="91"/>
      <c r="S11" s="64" t="s">
        <v>438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416</v>
      </c>
      <c r="H12" s="67" t="s">
        <v>68</v>
      </c>
      <c r="I12" s="67" t="s">
        <v>378</v>
      </c>
      <c r="J12" s="67" t="s">
        <v>416</v>
      </c>
      <c r="K12" s="67" t="s">
        <v>68</v>
      </c>
      <c r="L12" s="67" t="s">
        <v>378</v>
      </c>
      <c r="M12" s="67" t="s">
        <v>416</v>
      </c>
      <c r="N12" s="67" t="s">
        <v>68</v>
      </c>
      <c r="O12" s="67" t="s">
        <v>378</v>
      </c>
      <c r="P12" s="67" t="s">
        <v>416</v>
      </c>
      <c r="Q12" s="67" t="s">
        <v>68</v>
      </c>
      <c r="R12" s="67" t="s">
        <v>378</v>
      </c>
      <c r="S12" s="67" t="s">
        <v>416</v>
      </c>
      <c r="T12" s="67" t="s">
        <v>68</v>
      </c>
      <c r="U12" s="67" t="s">
        <v>378</v>
      </c>
      <c r="V12" s="97"/>
      <c r="W12" s="98"/>
    </row>
    <row r="13" s="56" customFormat="1" ht="16.5" spans="1:23">
      <c r="A13" s="68" t="s">
        <v>417</v>
      </c>
      <c r="B13" s="68" t="s">
        <v>418</v>
      </c>
      <c r="C13" s="69" t="s">
        <v>393</v>
      </c>
      <c r="D13" s="70" t="s">
        <v>390</v>
      </c>
      <c r="E13" s="77" t="s">
        <v>121</v>
      </c>
      <c r="F13" s="68" t="s">
        <v>391</v>
      </c>
      <c r="G13" s="63" t="s">
        <v>425</v>
      </c>
      <c r="H13" s="64"/>
      <c r="I13" s="91"/>
      <c r="J13" s="63" t="s">
        <v>426</v>
      </c>
      <c r="K13" s="64"/>
      <c r="L13" s="91"/>
      <c r="M13" s="63" t="s">
        <v>427</v>
      </c>
      <c r="N13" s="64"/>
      <c r="O13" s="91"/>
      <c r="P13" s="63" t="s">
        <v>428</v>
      </c>
      <c r="Q13" s="64"/>
      <c r="R13" s="91"/>
      <c r="S13" s="64" t="s">
        <v>429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416</v>
      </c>
      <c r="H14" s="67" t="s">
        <v>68</v>
      </c>
      <c r="I14" s="67" t="s">
        <v>378</v>
      </c>
      <c r="J14" s="67" t="s">
        <v>416</v>
      </c>
      <c r="K14" s="67" t="s">
        <v>68</v>
      </c>
      <c r="L14" s="67" t="s">
        <v>378</v>
      </c>
      <c r="M14" s="67" t="s">
        <v>416</v>
      </c>
      <c r="N14" s="67" t="s">
        <v>68</v>
      </c>
      <c r="O14" s="67" t="s">
        <v>378</v>
      </c>
      <c r="P14" s="67" t="s">
        <v>416</v>
      </c>
      <c r="Q14" s="67" t="s">
        <v>68</v>
      </c>
      <c r="R14" s="67" t="s">
        <v>378</v>
      </c>
      <c r="S14" s="67" t="s">
        <v>416</v>
      </c>
      <c r="T14" s="67" t="s">
        <v>68</v>
      </c>
      <c r="U14" s="67" t="s">
        <v>378</v>
      </c>
      <c r="V14" s="97"/>
      <c r="W14" s="75"/>
    </row>
    <row r="15" s="56" customFormat="1" ht="27" spans="1:23">
      <c r="A15" s="72"/>
      <c r="B15" s="72"/>
      <c r="C15" s="73"/>
      <c r="D15" s="74"/>
      <c r="E15" s="78"/>
      <c r="F15" s="72"/>
      <c r="G15" s="71"/>
      <c r="H15" s="71" t="s">
        <v>419</v>
      </c>
      <c r="I15" s="71" t="s">
        <v>54</v>
      </c>
      <c r="J15" s="71"/>
      <c r="K15" s="92" t="s">
        <v>420</v>
      </c>
      <c r="L15" s="71" t="s">
        <v>54</v>
      </c>
      <c r="N15" s="93" t="s">
        <v>421</v>
      </c>
      <c r="O15" s="71" t="s">
        <v>54</v>
      </c>
      <c r="P15" s="71"/>
      <c r="Q15" s="93" t="s">
        <v>422</v>
      </c>
      <c r="R15" s="71" t="s">
        <v>54</v>
      </c>
      <c r="S15" s="71"/>
      <c r="T15" s="93" t="s">
        <v>423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425</v>
      </c>
      <c r="H16" s="64"/>
      <c r="I16" s="91"/>
      <c r="J16" s="63" t="s">
        <v>426</v>
      </c>
      <c r="K16" s="64"/>
      <c r="L16" s="91"/>
      <c r="M16" s="63" t="s">
        <v>427</v>
      </c>
      <c r="N16" s="64"/>
      <c r="O16" s="91"/>
      <c r="P16" s="63" t="s">
        <v>428</v>
      </c>
      <c r="Q16" s="64"/>
      <c r="R16" s="91"/>
      <c r="S16" s="64" t="s">
        <v>429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416</v>
      </c>
      <c r="H17" s="67" t="s">
        <v>68</v>
      </c>
      <c r="I17" s="67" t="s">
        <v>378</v>
      </c>
      <c r="J17" s="67" t="s">
        <v>416</v>
      </c>
      <c r="K17" s="67" t="s">
        <v>68</v>
      </c>
      <c r="L17" s="67" t="s">
        <v>378</v>
      </c>
      <c r="M17" s="67" t="s">
        <v>416</v>
      </c>
      <c r="N17" s="67" t="s">
        <v>68</v>
      </c>
      <c r="O17" s="67" t="s">
        <v>378</v>
      </c>
      <c r="P17" s="67" t="s">
        <v>416</v>
      </c>
      <c r="Q17" s="67" t="s">
        <v>68</v>
      </c>
      <c r="R17" s="67" t="s">
        <v>378</v>
      </c>
      <c r="S17" s="67" t="s">
        <v>416</v>
      </c>
      <c r="T17" s="67" t="s">
        <v>68</v>
      </c>
      <c r="U17" s="67" t="s">
        <v>378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430</v>
      </c>
      <c r="I18" s="71" t="s">
        <v>54</v>
      </c>
      <c r="J18" s="75"/>
      <c r="K18" s="75" t="s">
        <v>431</v>
      </c>
      <c r="L18" s="71" t="s">
        <v>432</v>
      </c>
      <c r="M18" s="75"/>
      <c r="N18" s="75" t="s">
        <v>433</v>
      </c>
      <c r="O18" s="71" t="s">
        <v>54</v>
      </c>
      <c r="P18" s="75"/>
      <c r="Q18" s="75"/>
      <c r="R18" s="75"/>
      <c r="S18" s="75"/>
      <c r="T18" s="75"/>
      <c r="U18" s="75"/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434</v>
      </c>
      <c r="H19" s="64"/>
      <c r="I19" s="91"/>
      <c r="J19" s="63" t="s">
        <v>435</v>
      </c>
      <c r="K19" s="64"/>
      <c r="L19" s="91"/>
      <c r="M19" s="63" t="s">
        <v>436</v>
      </c>
      <c r="N19" s="64"/>
      <c r="O19" s="91"/>
      <c r="P19" s="63" t="s">
        <v>437</v>
      </c>
      <c r="Q19" s="64"/>
      <c r="R19" s="91"/>
      <c r="S19" s="64" t="s">
        <v>438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416</v>
      </c>
      <c r="H20" s="67" t="s">
        <v>68</v>
      </c>
      <c r="I20" s="67" t="s">
        <v>378</v>
      </c>
      <c r="J20" s="67" t="s">
        <v>416</v>
      </c>
      <c r="K20" s="67" t="s">
        <v>68</v>
      </c>
      <c r="L20" s="67" t="s">
        <v>378</v>
      </c>
      <c r="M20" s="67" t="s">
        <v>416</v>
      </c>
      <c r="N20" s="67" t="s">
        <v>68</v>
      </c>
      <c r="O20" s="67" t="s">
        <v>378</v>
      </c>
      <c r="P20" s="67" t="s">
        <v>416</v>
      </c>
      <c r="Q20" s="67" t="s">
        <v>68</v>
      </c>
      <c r="R20" s="67" t="s">
        <v>378</v>
      </c>
      <c r="S20" s="67" t="s">
        <v>416</v>
      </c>
      <c r="T20" s="67" t="s">
        <v>68</v>
      </c>
      <c r="U20" s="67" t="s">
        <v>378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/>
      <c r="I21" s="7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406</v>
      </c>
      <c r="B26" s="84"/>
      <c r="C26" s="84"/>
      <c r="D26" s="84"/>
      <c r="E26" s="85"/>
      <c r="F26" s="86"/>
      <c r="G26" s="87"/>
      <c r="H26" s="88"/>
      <c r="I26" s="88"/>
      <c r="J26" s="83" t="s">
        <v>439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440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442</v>
      </c>
      <c r="B2" s="39" t="s">
        <v>443</v>
      </c>
      <c r="C2" s="40" t="s">
        <v>416</v>
      </c>
      <c r="D2" s="40" t="s">
        <v>376</v>
      </c>
      <c r="E2" s="41" t="s">
        <v>377</v>
      </c>
      <c r="F2" s="41" t="s">
        <v>378</v>
      </c>
      <c r="G2" s="42" t="s">
        <v>444</v>
      </c>
      <c r="H2" s="42" t="s">
        <v>445</v>
      </c>
      <c r="I2" s="42" t="s">
        <v>446</v>
      </c>
      <c r="J2" s="42" t="s">
        <v>445</v>
      </c>
      <c r="K2" s="42" t="s">
        <v>447</v>
      </c>
      <c r="L2" s="42" t="s">
        <v>445</v>
      </c>
      <c r="M2" s="41" t="s">
        <v>415</v>
      </c>
      <c r="N2" s="41" t="s">
        <v>387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424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424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424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424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424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424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424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424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424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424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424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424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424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424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424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424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424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424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424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424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424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424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424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424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424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424</v>
      </c>
      <c r="N28" s="27"/>
    </row>
    <row r="29" s="2" customFormat="1" ht="18.75" spans="1:14">
      <c r="A29" s="11" t="s">
        <v>406</v>
      </c>
      <c r="B29" s="12"/>
      <c r="C29" s="12"/>
      <c r="D29" s="13"/>
      <c r="E29" s="14"/>
      <c r="F29" s="52"/>
      <c r="G29" s="36"/>
      <c r="H29" s="52"/>
      <c r="I29" s="11" t="s">
        <v>448</v>
      </c>
      <c r="J29" s="12"/>
      <c r="K29" s="12"/>
      <c r="L29" s="12"/>
      <c r="M29" s="12"/>
      <c r="N29" s="19"/>
    </row>
    <row r="30" ht="53" customHeight="1" spans="1:14">
      <c r="A30" s="15" t="s">
        <v>449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450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409</v>
      </c>
      <c r="B2" s="5" t="s">
        <v>378</v>
      </c>
      <c r="C2" s="23" t="s">
        <v>374</v>
      </c>
      <c r="D2" s="5" t="s">
        <v>375</v>
      </c>
      <c r="E2" s="5" t="s">
        <v>376</v>
      </c>
      <c r="F2" s="5" t="s">
        <v>377</v>
      </c>
      <c r="G2" s="4" t="s">
        <v>451</v>
      </c>
      <c r="H2" s="4" t="s">
        <v>452</v>
      </c>
      <c r="I2" s="4" t="s">
        <v>453</v>
      </c>
      <c r="J2" s="4" t="s">
        <v>454</v>
      </c>
      <c r="K2" s="5" t="s">
        <v>415</v>
      </c>
      <c r="L2" s="5" t="s">
        <v>387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406</v>
      </c>
      <c r="B11" s="12"/>
      <c r="C11" s="35"/>
      <c r="D11" s="12"/>
      <c r="E11" s="13"/>
      <c r="F11" s="14"/>
      <c r="G11" s="36"/>
      <c r="H11" s="11" t="s">
        <v>448</v>
      </c>
      <c r="I11" s="12"/>
      <c r="J11" s="12"/>
      <c r="K11" s="12"/>
      <c r="L11" s="19"/>
    </row>
    <row r="12" ht="69" customHeight="1" spans="1:12">
      <c r="A12" s="15" t="s">
        <v>455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373</v>
      </c>
      <c r="B2" s="5" t="s">
        <v>378</v>
      </c>
      <c r="C2" s="5" t="s">
        <v>416</v>
      </c>
      <c r="D2" s="5" t="s">
        <v>376</v>
      </c>
      <c r="E2" s="5" t="s">
        <v>377</v>
      </c>
      <c r="F2" s="4" t="s">
        <v>457</v>
      </c>
      <c r="G2" s="4" t="s">
        <v>399</v>
      </c>
      <c r="H2" s="6" t="s">
        <v>400</v>
      </c>
      <c r="I2" s="17" t="s">
        <v>402</v>
      </c>
    </row>
    <row r="3" s="1" customFormat="1" ht="16.5" spans="1:9">
      <c r="A3" s="4"/>
      <c r="B3" s="7"/>
      <c r="C3" s="7"/>
      <c r="D3" s="7"/>
      <c r="E3" s="7"/>
      <c r="F3" s="4" t="s">
        <v>458</v>
      </c>
      <c r="G3" s="4" t="s">
        <v>403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406</v>
      </c>
      <c r="B12" s="12"/>
      <c r="C12" s="12"/>
      <c r="D12" s="13"/>
      <c r="E12" s="14"/>
      <c r="F12" s="11" t="s">
        <v>448</v>
      </c>
      <c r="G12" s="12"/>
      <c r="H12" s="13"/>
      <c r="I12" s="19"/>
    </row>
    <row r="13" ht="16.5" spans="1:9">
      <c r="A13" s="15" t="s">
        <v>459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8" t="s">
        <v>35</v>
      </c>
      <c r="C2" s="479"/>
      <c r="D2" s="479"/>
      <c r="E2" s="479"/>
      <c r="F2" s="479"/>
      <c r="G2" s="479"/>
      <c r="H2" s="479"/>
      <c r="I2" s="493"/>
    </row>
    <row r="3" ht="27.95" customHeight="1" spans="2:9">
      <c r="B3" s="480"/>
      <c r="C3" s="481"/>
      <c r="D3" s="482" t="s">
        <v>36</v>
      </c>
      <c r="E3" s="483"/>
      <c r="F3" s="484" t="s">
        <v>37</v>
      </c>
      <c r="G3" s="485"/>
      <c r="H3" s="482" t="s">
        <v>38</v>
      </c>
      <c r="I3" s="494"/>
    </row>
    <row r="4" ht="27.95" customHeight="1" spans="2:9">
      <c r="B4" s="480" t="s">
        <v>39</v>
      </c>
      <c r="C4" s="481" t="s">
        <v>40</v>
      </c>
      <c r="D4" s="481" t="s">
        <v>41</v>
      </c>
      <c r="E4" s="481" t="s">
        <v>42</v>
      </c>
      <c r="F4" s="486" t="s">
        <v>41</v>
      </c>
      <c r="G4" s="486" t="s">
        <v>42</v>
      </c>
      <c r="H4" s="481" t="s">
        <v>41</v>
      </c>
      <c r="I4" s="495" t="s">
        <v>42</v>
      </c>
    </row>
    <row r="5" ht="27.95" customHeight="1" spans="2:9">
      <c r="B5" s="487" t="s">
        <v>43</v>
      </c>
      <c r="C5" s="9">
        <v>13</v>
      </c>
      <c r="D5" s="9">
        <v>0</v>
      </c>
      <c r="E5" s="9">
        <v>1</v>
      </c>
      <c r="F5" s="488">
        <v>0</v>
      </c>
      <c r="G5" s="488">
        <v>1</v>
      </c>
      <c r="H5" s="9">
        <v>1</v>
      </c>
      <c r="I5" s="496">
        <v>2</v>
      </c>
    </row>
    <row r="6" ht="27.95" customHeight="1" spans="2:9">
      <c r="B6" s="487" t="s">
        <v>44</v>
      </c>
      <c r="C6" s="9">
        <v>20</v>
      </c>
      <c r="D6" s="9">
        <v>0</v>
      </c>
      <c r="E6" s="9">
        <v>1</v>
      </c>
      <c r="F6" s="488">
        <v>1</v>
      </c>
      <c r="G6" s="488">
        <v>2</v>
      </c>
      <c r="H6" s="9">
        <v>2</v>
      </c>
      <c r="I6" s="496">
        <v>3</v>
      </c>
    </row>
    <row r="7" ht="27.95" customHeight="1" spans="2:9">
      <c r="B7" s="487" t="s">
        <v>45</v>
      </c>
      <c r="C7" s="9">
        <v>32</v>
      </c>
      <c r="D7" s="9">
        <v>0</v>
      </c>
      <c r="E7" s="9">
        <v>1</v>
      </c>
      <c r="F7" s="488">
        <v>2</v>
      </c>
      <c r="G7" s="488">
        <v>3</v>
      </c>
      <c r="H7" s="9">
        <v>3</v>
      </c>
      <c r="I7" s="496">
        <v>4</v>
      </c>
    </row>
    <row r="8" ht="27.95" customHeight="1" spans="2:9">
      <c r="B8" s="487" t="s">
        <v>46</v>
      </c>
      <c r="C8" s="9">
        <v>50</v>
      </c>
      <c r="D8" s="9">
        <v>1</v>
      </c>
      <c r="E8" s="9">
        <v>2</v>
      </c>
      <c r="F8" s="488">
        <v>3</v>
      </c>
      <c r="G8" s="488">
        <v>4</v>
      </c>
      <c r="H8" s="9">
        <v>5</v>
      </c>
      <c r="I8" s="496">
        <v>6</v>
      </c>
    </row>
    <row r="9" ht="27.95" customHeight="1" spans="2:9">
      <c r="B9" s="487" t="s">
        <v>47</v>
      </c>
      <c r="C9" s="9">
        <v>80</v>
      </c>
      <c r="D9" s="9">
        <v>2</v>
      </c>
      <c r="E9" s="9">
        <v>3</v>
      </c>
      <c r="F9" s="488">
        <v>5</v>
      </c>
      <c r="G9" s="488">
        <v>6</v>
      </c>
      <c r="H9" s="9">
        <v>7</v>
      </c>
      <c r="I9" s="496">
        <v>8</v>
      </c>
    </row>
    <row r="10" ht="27.95" customHeight="1" spans="2:9">
      <c r="B10" s="487" t="s">
        <v>48</v>
      </c>
      <c r="C10" s="9">
        <v>125</v>
      </c>
      <c r="D10" s="9">
        <v>3</v>
      </c>
      <c r="E10" s="9">
        <v>4</v>
      </c>
      <c r="F10" s="488">
        <v>7</v>
      </c>
      <c r="G10" s="488">
        <v>8</v>
      </c>
      <c r="H10" s="9">
        <v>10</v>
      </c>
      <c r="I10" s="496">
        <v>11</v>
      </c>
    </row>
    <row r="11" ht="27.95" customHeight="1" spans="2:9">
      <c r="B11" s="487" t="s">
        <v>49</v>
      </c>
      <c r="C11" s="9">
        <v>200</v>
      </c>
      <c r="D11" s="9">
        <v>5</v>
      </c>
      <c r="E11" s="9">
        <v>6</v>
      </c>
      <c r="F11" s="488">
        <v>10</v>
      </c>
      <c r="G11" s="488">
        <v>11</v>
      </c>
      <c r="H11" s="9">
        <v>14</v>
      </c>
      <c r="I11" s="496">
        <v>15</v>
      </c>
    </row>
    <row r="12" ht="27.95" customHeight="1" spans="2:9">
      <c r="B12" s="489" t="s">
        <v>50</v>
      </c>
      <c r="C12" s="490">
        <v>315</v>
      </c>
      <c r="D12" s="490">
        <v>7</v>
      </c>
      <c r="E12" s="490">
        <v>8</v>
      </c>
      <c r="F12" s="491">
        <v>14</v>
      </c>
      <c r="G12" s="491">
        <v>15</v>
      </c>
      <c r="H12" s="490">
        <v>21</v>
      </c>
      <c r="I12" s="497">
        <v>22</v>
      </c>
    </row>
    <row r="14" spans="2:4">
      <c r="B14" s="492" t="s">
        <v>51</v>
      </c>
      <c r="C14" s="492"/>
      <c r="D14" s="4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opLeftCell="A12" workbookViewId="0">
      <selection activeCell="A4" sqref="A4:G8"/>
    </sheetView>
  </sheetViews>
  <sheetFormatPr defaultColWidth="10.375" defaultRowHeight="16.5" customHeight="1"/>
  <cols>
    <col min="1" max="1" width="11.125" style="294" customWidth="1"/>
    <col min="2" max="6" width="10.375" style="294"/>
    <col min="7" max="7" width="11.75" style="294" customWidth="1"/>
    <col min="8" max="9" width="10.375" style="294"/>
    <col min="10" max="10" width="8.875" style="294" customWidth="1"/>
    <col min="11" max="11" width="12" style="294" customWidth="1"/>
    <col min="12" max="16384" width="10.375" style="294"/>
  </cols>
  <sheetData>
    <row r="1" ht="21" spans="1:11">
      <c r="A1" s="406" t="s">
        <v>52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ht="15" spans="1:11">
      <c r="A2" s="296" t="s">
        <v>53</v>
      </c>
      <c r="B2" s="297" t="s">
        <v>54</v>
      </c>
      <c r="C2" s="297"/>
      <c r="D2" s="298" t="s">
        <v>55</v>
      </c>
      <c r="E2" s="298"/>
      <c r="F2" s="297" t="s">
        <v>56</v>
      </c>
      <c r="G2" s="297"/>
      <c r="H2" s="299" t="s">
        <v>57</v>
      </c>
      <c r="I2" s="374" t="s">
        <v>58</v>
      </c>
      <c r="J2" s="374"/>
      <c r="K2" s="375"/>
    </row>
    <row r="3" ht="14.25" spans="1:11">
      <c r="A3" s="300" t="s">
        <v>59</v>
      </c>
      <c r="B3" s="301"/>
      <c r="C3" s="302"/>
      <c r="D3" s="303" t="s">
        <v>60</v>
      </c>
      <c r="E3" s="304"/>
      <c r="F3" s="304"/>
      <c r="G3" s="305"/>
      <c r="H3" s="407" t="s">
        <v>61</v>
      </c>
      <c r="I3" s="453"/>
      <c r="J3" s="453"/>
      <c r="K3" s="454"/>
    </row>
    <row r="4" ht="14.25" spans="1:11">
      <c r="A4" s="306" t="s">
        <v>62</v>
      </c>
      <c r="B4" s="307" t="s">
        <v>63</v>
      </c>
      <c r="C4" s="308"/>
      <c r="D4" s="306" t="s">
        <v>64</v>
      </c>
      <c r="E4" s="309"/>
      <c r="F4" s="310">
        <v>44952</v>
      </c>
      <c r="G4" s="311"/>
      <c r="H4" s="347" t="s">
        <v>65</v>
      </c>
      <c r="I4" s="455"/>
      <c r="J4" s="348" t="s">
        <v>66</v>
      </c>
      <c r="K4" s="385" t="s">
        <v>67</v>
      </c>
    </row>
    <row r="5" ht="14.25" spans="1:11">
      <c r="A5" s="312" t="s">
        <v>68</v>
      </c>
      <c r="B5" s="307" t="s">
        <v>69</v>
      </c>
      <c r="C5" s="308"/>
      <c r="D5" s="306" t="s">
        <v>70</v>
      </c>
      <c r="E5" s="309"/>
      <c r="F5" s="310" t="s">
        <v>71</v>
      </c>
      <c r="G5" s="311"/>
      <c r="H5" s="347" t="s">
        <v>72</v>
      </c>
      <c r="I5" s="455"/>
      <c r="J5" s="348" t="s">
        <v>66</v>
      </c>
      <c r="K5" s="385" t="s">
        <v>67</v>
      </c>
    </row>
    <row r="6" ht="14.25" spans="1:11">
      <c r="A6" s="306" t="s">
        <v>73</v>
      </c>
      <c r="B6" s="313">
        <v>2</v>
      </c>
      <c r="C6" s="314">
        <v>6</v>
      </c>
      <c r="D6" s="312" t="s">
        <v>74</v>
      </c>
      <c r="E6" s="315"/>
      <c r="F6" s="316">
        <v>44920</v>
      </c>
      <c r="G6" s="317"/>
      <c r="H6" s="347" t="s">
        <v>75</v>
      </c>
      <c r="I6" s="455"/>
      <c r="J6" s="348" t="s">
        <v>66</v>
      </c>
      <c r="K6" s="385" t="s">
        <v>67</v>
      </c>
    </row>
    <row r="7" ht="14.25" spans="1:11">
      <c r="A7" s="306" t="s">
        <v>76</v>
      </c>
      <c r="B7" s="319">
        <v>1100</v>
      </c>
      <c r="C7" s="320"/>
      <c r="D7" s="312" t="s">
        <v>77</v>
      </c>
      <c r="E7" s="321"/>
      <c r="F7" s="316">
        <v>44923</v>
      </c>
      <c r="G7" s="317"/>
      <c r="H7" s="347" t="s">
        <v>78</v>
      </c>
      <c r="I7" s="455"/>
      <c r="J7" s="348" t="s">
        <v>66</v>
      </c>
      <c r="K7" s="385" t="s">
        <v>67</v>
      </c>
    </row>
    <row r="8" ht="15" spans="1:11">
      <c r="A8" s="323" t="s">
        <v>79</v>
      </c>
      <c r="B8" s="324"/>
      <c r="C8" s="325"/>
      <c r="D8" s="326" t="s">
        <v>80</v>
      </c>
      <c r="E8" s="327"/>
      <c r="F8" s="328">
        <v>44931</v>
      </c>
      <c r="G8" s="329"/>
      <c r="H8" s="408" t="s">
        <v>81</v>
      </c>
      <c r="I8" s="456"/>
      <c r="J8" s="457" t="s">
        <v>66</v>
      </c>
      <c r="K8" s="458" t="s">
        <v>67</v>
      </c>
    </row>
    <row r="9" ht="15" spans="1:11">
      <c r="A9" s="409" t="s">
        <v>82</v>
      </c>
      <c r="B9" s="410"/>
      <c r="C9" s="410"/>
      <c r="D9" s="410"/>
      <c r="E9" s="410"/>
      <c r="F9" s="410"/>
      <c r="G9" s="410"/>
      <c r="H9" s="410"/>
      <c r="I9" s="410"/>
      <c r="J9" s="410"/>
      <c r="K9" s="459"/>
    </row>
    <row r="10" ht="15" spans="1:11">
      <c r="A10" s="411" t="s">
        <v>83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60"/>
    </row>
    <row r="11" ht="14.25" spans="1:11">
      <c r="A11" s="413" t="s">
        <v>84</v>
      </c>
      <c r="B11" s="414" t="s">
        <v>85</v>
      </c>
      <c r="C11" s="415" t="s">
        <v>86</v>
      </c>
      <c r="D11" s="416"/>
      <c r="E11" s="417" t="s">
        <v>87</v>
      </c>
      <c r="F11" s="414" t="s">
        <v>85</v>
      </c>
      <c r="G11" s="415" t="s">
        <v>86</v>
      </c>
      <c r="H11" s="415" t="s">
        <v>88</v>
      </c>
      <c r="I11" s="417" t="s">
        <v>89</v>
      </c>
      <c r="J11" s="414" t="s">
        <v>85</v>
      </c>
      <c r="K11" s="461" t="s">
        <v>86</v>
      </c>
    </row>
    <row r="12" ht="14.25" spans="1:11">
      <c r="A12" s="312" t="s">
        <v>90</v>
      </c>
      <c r="B12" s="336" t="s">
        <v>85</v>
      </c>
      <c r="C12" s="307" t="s">
        <v>86</v>
      </c>
      <c r="D12" s="321"/>
      <c r="E12" s="315" t="s">
        <v>91</v>
      </c>
      <c r="F12" s="336" t="s">
        <v>85</v>
      </c>
      <c r="G12" s="307" t="s">
        <v>86</v>
      </c>
      <c r="H12" s="307" t="s">
        <v>88</v>
      </c>
      <c r="I12" s="315" t="s">
        <v>92</v>
      </c>
      <c r="J12" s="336" t="s">
        <v>85</v>
      </c>
      <c r="K12" s="308" t="s">
        <v>86</v>
      </c>
    </row>
    <row r="13" ht="14.25" spans="1:11">
      <c r="A13" s="312" t="s">
        <v>93</v>
      </c>
      <c r="B13" s="336" t="s">
        <v>85</v>
      </c>
      <c r="C13" s="307" t="s">
        <v>86</v>
      </c>
      <c r="D13" s="321"/>
      <c r="E13" s="315" t="s">
        <v>94</v>
      </c>
      <c r="F13" s="307" t="s">
        <v>95</v>
      </c>
      <c r="G13" s="307" t="s">
        <v>96</v>
      </c>
      <c r="H13" s="307" t="s">
        <v>88</v>
      </c>
      <c r="I13" s="315" t="s">
        <v>97</v>
      </c>
      <c r="J13" s="336" t="s">
        <v>85</v>
      </c>
      <c r="K13" s="308" t="s">
        <v>86</v>
      </c>
    </row>
    <row r="14" ht="15" spans="1:11">
      <c r="A14" s="326" t="s">
        <v>98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77"/>
    </row>
    <row r="15" ht="15" spans="1:11">
      <c r="A15" s="411" t="s">
        <v>99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60"/>
    </row>
    <row r="16" ht="14.25" spans="1:11">
      <c r="A16" s="418" t="s">
        <v>100</v>
      </c>
      <c r="B16" s="415" t="s">
        <v>95</v>
      </c>
      <c r="C16" s="415" t="s">
        <v>96</v>
      </c>
      <c r="D16" s="419"/>
      <c r="E16" s="420" t="s">
        <v>101</v>
      </c>
      <c r="F16" s="415" t="s">
        <v>95</v>
      </c>
      <c r="G16" s="415" t="s">
        <v>96</v>
      </c>
      <c r="H16" s="421"/>
      <c r="I16" s="420" t="s">
        <v>102</v>
      </c>
      <c r="J16" s="415" t="s">
        <v>95</v>
      </c>
      <c r="K16" s="461" t="s">
        <v>96</v>
      </c>
    </row>
    <row r="17" customHeight="1" spans="1:22">
      <c r="A17" s="318" t="s">
        <v>103</v>
      </c>
      <c r="B17" s="307" t="s">
        <v>95</v>
      </c>
      <c r="C17" s="307" t="s">
        <v>96</v>
      </c>
      <c r="D17" s="422"/>
      <c r="E17" s="351" t="s">
        <v>104</v>
      </c>
      <c r="F17" s="307" t="s">
        <v>95</v>
      </c>
      <c r="G17" s="307" t="s">
        <v>96</v>
      </c>
      <c r="H17" s="423"/>
      <c r="I17" s="351" t="s">
        <v>105</v>
      </c>
      <c r="J17" s="307" t="s">
        <v>95</v>
      </c>
      <c r="K17" s="308" t="s">
        <v>96</v>
      </c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</row>
    <row r="18" ht="18" customHeight="1" spans="1:11">
      <c r="A18" s="424" t="s">
        <v>106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63"/>
    </row>
    <row r="19" s="405" customFormat="1" ht="18" customHeight="1" spans="1:11">
      <c r="A19" s="411" t="s">
        <v>107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60"/>
    </row>
    <row r="20" customHeight="1" spans="1:11">
      <c r="A20" s="426" t="s">
        <v>108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64"/>
    </row>
    <row r="21" ht="21.75" customHeight="1" spans="1:11">
      <c r="A21" s="428" t="s">
        <v>109</v>
      </c>
      <c r="B21" s="351" t="s">
        <v>110</v>
      </c>
      <c r="C21" s="351" t="s">
        <v>111</v>
      </c>
      <c r="D21" s="351" t="s">
        <v>112</v>
      </c>
      <c r="E21" s="351" t="s">
        <v>113</v>
      </c>
      <c r="F21" s="351" t="s">
        <v>114</v>
      </c>
      <c r="G21" s="351" t="s">
        <v>115</v>
      </c>
      <c r="H21" s="351" t="s">
        <v>116</v>
      </c>
      <c r="I21" s="351" t="s">
        <v>117</v>
      </c>
      <c r="J21" s="351" t="s">
        <v>118</v>
      </c>
      <c r="K21" s="387" t="s">
        <v>119</v>
      </c>
    </row>
    <row r="22" customHeight="1" spans="1:11">
      <c r="A22" s="322" t="s">
        <v>120</v>
      </c>
      <c r="B22" s="429"/>
      <c r="C22" s="429"/>
      <c r="D22" s="429">
        <v>1</v>
      </c>
      <c r="E22" s="429">
        <v>1</v>
      </c>
      <c r="F22" s="429">
        <v>1</v>
      </c>
      <c r="G22" s="429">
        <v>1</v>
      </c>
      <c r="H22" s="429">
        <v>1</v>
      </c>
      <c r="I22" s="429">
        <v>1</v>
      </c>
      <c r="J22" s="429"/>
      <c r="K22" s="465"/>
    </row>
    <row r="23" customHeight="1" spans="1:11">
      <c r="A23" s="322" t="s">
        <v>121</v>
      </c>
      <c r="B23" s="429"/>
      <c r="C23" s="429"/>
      <c r="D23" s="429">
        <v>1</v>
      </c>
      <c r="E23" s="429">
        <v>1</v>
      </c>
      <c r="F23" s="429">
        <v>1</v>
      </c>
      <c r="G23" s="429">
        <v>1</v>
      </c>
      <c r="H23" s="429">
        <v>1</v>
      </c>
      <c r="I23" s="429">
        <v>1</v>
      </c>
      <c r="J23" s="429"/>
      <c r="K23" s="466"/>
    </row>
    <row r="24" customHeight="1" spans="1:11">
      <c r="A24" s="322"/>
      <c r="B24" s="429"/>
      <c r="C24" s="429"/>
      <c r="D24" s="429"/>
      <c r="E24" s="429"/>
      <c r="F24" s="429"/>
      <c r="G24" s="429"/>
      <c r="H24" s="429"/>
      <c r="I24" s="429"/>
      <c r="J24" s="429"/>
      <c r="K24" s="466"/>
    </row>
    <row r="25" customHeight="1" spans="1:11">
      <c r="A25" s="322"/>
      <c r="B25" s="429"/>
      <c r="C25" s="429"/>
      <c r="D25" s="429"/>
      <c r="E25" s="429"/>
      <c r="F25" s="429"/>
      <c r="G25" s="429"/>
      <c r="H25" s="429"/>
      <c r="I25" s="429"/>
      <c r="J25" s="429"/>
      <c r="K25" s="466"/>
    </row>
    <row r="26" customHeight="1" spans="1:11">
      <c r="A26" s="322"/>
      <c r="B26" s="429"/>
      <c r="C26" s="429"/>
      <c r="D26" s="429"/>
      <c r="E26" s="429"/>
      <c r="F26" s="429"/>
      <c r="G26" s="429"/>
      <c r="H26" s="429"/>
      <c r="I26" s="429"/>
      <c r="J26" s="429"/>
      <c r="K26" s="467"/>
    </row>
    <row r="27" customHeight="1" spans="1:11">
      <c r="A27" s="322"/>
      <c r="B27" s="429"/>
      <c r="C27" s="429"/>
      <c r="D27" s="429"/>
      <c r="E27" s="429"/>
      <c r="F27" s="429"/>
      <c r="G27" s="429"/>
      <c r="H27" s="429"/>
      <c r="I27" s="429"/>
      <c r="J27" s="429"/>
      <c r="K27" s="467"/>
    </row>
    <row r="28" ht="18" customHeight="1" spans="1:11">
      <c r="A28" s="430" t="s">
        <v>122</v>
      </c>
      <c r="B28" s="431"/>
      <c r="C28" s="431"/>
      <c r="D28" s="431"/>
      <c r="E28" s="431"/>
      <c r="F28" s="431"/>
      <c r="G28" s="431"/>
      <c r="H28" s="431"/>
      <c r="I28" s="431"/>
      <c r="J28" s="431"/>
      <c r="K28" s="468"/>
    </row>
    <row r="29" ht="18.75" customHeight="1" spans="1:11">
      <c r="A29" s="432" t="s">
        <v>123</v>
      </c>
      <c r="B29" s="433"/>
      <c r="C29" s="433"/>
      <c r="D29" s="433"/>
      <c r="E29" s="433"/>
      <c r="F29" s="433"/>
      <c r="G29" s="433"/>
      <c r="H29" s="433"/>
      <c r="I29" s="433"/>
      <c r="J29" s="433"/>
      <c r="K29" s="469"/>
    </row>
    <row r="30" ht="18.75" customHeight="1" spans="1:11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70"/>
    </row>
    <row r="31" ht="18" customHeight="1" spans="1:11">
      <c r="A31" s="430" t="s">
        <v>124</v>
      </c>
      <c r="B31" s="431"/>
      <c r="C31" s="431"/>
      <c r="D31" s="431"/>
      <c r="E31" s="431"/>
      <c r="F31" s="431"/>
      <c r="G31" s="431"/>
      <c r="H31" s="431"/>
      <c r="I31" s="431"/>
      <c r="J31" s="431"/>
      <c r="K31" s="468"/>
    </row>
    <row r="32" ht="14.25" spans="1:11">
      <c r="A32" s="436" t="s">
        <v>125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71"/>
    </row>
    <row r="33" ht="15" spans="1:11">
      <c r="A33" s="194" t="s">
        <v>126</v>
      </c>
      <c r="B33" s="196"/>
      <c r="C33" s="307" t="s">
        <v>66</v>
      </c>
      <c r="D33" s="307" t="s">
        <v>67</v>
      </c>
      <c r="E33" s="438" t="s">
        <v>127</v>
      </c>
      <c r="F33" s="439"/>
      <c r="G33" s="439"/>
      <c r="H33" s="439"/>
      <c r="I33" s="439"/>
      <c r="J33" s="439"/>
      <c r="K33" s="472"/>
    </row>
    <row r="34" ht="15" spans="1:11">
      <c r="A34" s="440" t="s">
        <v>128</v>
      </c>
      <c r="B34" s="440"/>
      <c r="C34" s="440"/>
      <c r="D34" s="440"/>
      <c r="E34" s="440"/>
      <c r="F34" s="440"/>
      <c r="G34" s="440"/>
      <c r="H34" s="440"/>
      <c r="I34" s="440"/>
      <c r="J34" s="440"/>
      <c r="K34" s="440"/>
    </row>
    <row r="35" ht="14.25" spans="1:11">
      <c r="A35" s="441" t="s">
        <v>129</v>
      </c>
      <c r="B35" s="442"/>
      <c r="C35" s="442"/>
      <c r="D35" s="442"/>
      <c r="E35" s="442"/>
      <c r="F35" s="442"/>
      <c r="G35" s="442"/>
      <c r="H35" s="442"/>
      <c r="I35" s="442"/>
      <c r="J35" s="442"/>
      <c r="K35" s="473"/>
    </row>
    <row r="36" ht="14.25" spans="1:11">
      <c r="A36" s="358" t="s">
        <v>130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90"/>
    </row>
    <row r="37" ht="14.25" spans="1:11">
      <c r="A37" s="358" t="s">
        <v>131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90"/>
    </row>
    <row r="38" ht="14.25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90"/>
    </row>
    <row r="39" ht="14.25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0"/>
    </row>
    <row r="40" ht="14.25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0"/>
    </row>
    <row r="41" ht="14.25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0"/>
    </row>
    <row r="42" ht="15" spans="1:11">
      <c r="A42" s="353" t="s">
        <v>132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88"/>
    </row>
    <row r="43" ht="15" spans="1:11">
      <c r="A43" s="411" t="s">
        <v>133</v>
      </c>
      <c r="B43" s="412"/>
      <c r="C43" s="412"/>
      <c r="D43" s="412"/>
      <c r="E43" s="412"/>
      <c r="F43" s="412"/>
      <c r="G43" s="412"/>
      <c r="H43" s="412"/>
      <c r="I43" s="412"/>
      <c r="J43" s="412"/>
      <c r="K43" s="460"/>
    </row>
    <row r="44" ht="14.25" spans="1:11">
      <c r="A44" s="418" t="s">
        <v>134</v>
      </c>
      <c r="B44" s="415" t="s">
        <v>95</v>
      </c>
      <c r="C44" s="415" t="s">
        <v>96</v>
      </c>
      <c r="D44" s="415" t="s">
        <v>88</v>
      </c>
      <c r="E44" s="420" t="s">
        <v>135</v>
      </c>
      <c r="F44" s="415" t="s">
        <v>95</v>
      </c>
      <c r="G44" s="415" t="s">
        <v>96</v>
      </c>
      <c r="H44" s="415" t="s">
        <v>88</v>
      </c>
      <c r="I44" s="420" t="s">
        <v>136</v>
      </c>
      <c r="J44" s="415" t="s">
        <v>95</v>
      </c>
      <c r="K44" s="461" t="s">
        <v>96</v>
      </c>
    </row>
    <row r="45" ht="14.25" spans="1:11">
      <c r="A45" s="318" t="s">
        <v>87</v>
      </c>
      <c r="B45" s="307" t="s">
        <v>95</v>
      </c>
      <c r="C45" s="307" t="s">
        <v>96</v>
      </c>
      <c r="D45" s="307" t="s">
        <v>88</v>
      </c>
      <c r="E45" s="351" t="s">
        <v>94</v>
      </c>
      <c r="F45" s="307" t="s">
        <v>95</v>
      </c>
      <c r="G45" s="307" t="s">
        <v>96</v>
      </c>
      <c r="H45" s="307" t="s">
        <v>88</v>
      </c>
      <c r="I45" s="351" t="s">
        <v>105</v>
      </c>
      <c r="J45" s="307" t="s">
        <v>95</v>
      </c>
      <c r="K45" s="308" t="s">
        <v>96</v>
      </c>
    </row>
    <row r="46" ht="15" spans="1:11">
      <c r="A46" s="326" t="s">
        <v>98</v>
      </c>
      <c r="B46" s="327"/>
      <c r="C46" s="327"/>
      <c r="D46" s="327"/>
      <c r="E46" s="327"/>
      <c r="F46" s="327"/>
      <c r="G46" s="327"/>
      <c r="H46" s="327"/>
      <c r="I46" s="327"/>
      <c r="J46" s="327"/>
      <c r="K46" s="377"/>
    </row>
    <row r="47" ht="15" spans="1:11">
      <c r="A47" s="440" t="s">
        <v>137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</row>
    <row r="48" ht="15" spans="1:11">
      <c r="A48" s="441"/>
      <c r="B48" s="442"/>
      <c r="C48" s="442"/>
      <c r="D48" s="442"/>
      <c r="E48" s="442"/>
      <c r="F48" s="442"/>
      <c r="G48" s="442"/>
      <c r="H48" s="442"/>
      <c r="I48" s="442"/>
      <c r="J48" s="442"/>
      <c r="K48" s="473"/>
    </row>
    <row r="49" ht="15" spans="1:11">
      <c r="A49" s="443" t="s">
        <v>138</v>
      </c>
      <c r="B49" s="444" t="s">
        <v>139</v>
      </c>
      <c r="C49" s="444"/>
      <c r="D49" s="445" t="s">
        <v>140</v>
      </c>
      <c r="E49" s="446"/>
      <c r="F49" s="447" t="s">
        <v>141</v>
      </c>
      <c r="G49" s="448">
        <v>45270</v>
      </c>
      <c r="H49" s="449" t="s">
        <v>142</v>
      </c>
      <c r="I49" s="474"/>
      <c r="J49" s="475"/>
      <c r="K49" s="476"/>
    </row>
    <row r="50" ht="15" spans="1:11">
      <c r="A50" s="440" t="s">
        <v>143</v>
      </c>
      <c r="B50" s="440"/>
      <c r="C50" s="440"/>
      <c r="D50" s="440"/>
      <c r="E50" s="440"/>
      <c r="F50" s="440"/>
      <c r="G50" s="440"/>
      <c r="H50" s="440"/>
      <c r="I50" s="440"/>
      <c r="J50" s="440"/>
      <c r="K50" s="440"/>
    </row>
    <row r="51" ht="15" spans="1:11">
      <c r="A51" s="450"/>
      <c r="B51" s="451"/>
      <c r="C51" s="451"/>
      <c r="D51" s="451"/>
      <c r="E51" s="451"/>
      <c r="F51" s="451"/>
      <c r="G51" s="451"/>
      <c r="H51" s="451"/>
      <c r="I51" s="451"/>
      <c r="J51" s="451"/>
      <c r="K51" s="477"/>
    </row>
    <row r="52" ht="15" spans="1:11">
      <c r="A52" s="443" t="s">
        <v>138</v>
      </c>
      <c r="B52" s="444" t="s">
        <v>139</v>
      </c>
      <c r="C52" s="444"/>
      <c r="D52" s="445" t="s">
        <v>140</v>
      </c>
      <c r="E52" s="452"/>
      <c r="F52" s="447" t="s">
        <v>144</v>
      </c>
      <c r="G52" s="448"/>
      <c r="H52" s="449" t="s">
        <v>142</v>
      </c>
      <c r="I52" s="474"/>
      <c r="J52" s="475"/>
      <c r="K52" s="4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R24" sqref="R24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2.6" style="118" customWidth="1"/>
    <col min="11" max="11" width="13.7" style="118" customWidth="1"/>
    <col min="12" max="12" width="12.9" style="118" customWidth="1"/>
    <col min="13" max="13" width="16.6666666666667" style="118" customWidth="1"/>
    <col min="14" max="14" width="14.1666666666667" style="118" customWidth="1"/>
    <col min="15" max="15" width="16.3333333333333" style="118" customWidth="1"/>
    <col min="16" max="16384" width="9" style="118"/>
  </cols>
  <sheetData>
    <row r="1" s="118" customFormat="1" ht="16" customHeight="1" spans="1:15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8" customFormat="1" ht="16" customHeight="1" spans="1:15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284"/>
      <c r="J2" s="285" t="s">
        <v>57</v>
      </c>
      <c r="K2" s="123" t="s">
        <v>58</v>
      </c>
      <c r="L2" s="123"/>
      <c r="M2" s="123"/>
      <c r="N2" s="123"/>
      <c r="O2" s="286"/>
    </row>
    <row r="3" s="118" customFormat="1" ht="16" customHeight="1" spans="1:15">
      <c r="A3" s="125" t="s">
        <v>146</v>
      </c>
      <c r="B3" s="126" t="s">
        <v>147</v>
      </c>
      <c r="C3" s="126"/>
      <c r="D3" s="126"/>
      <c r="E3" s="126"/>
      <c r="F3" s="126"/>
      <c r="G3" s="126"/>
      <c r="H3" s="126"/>
      <c r="I3" s="152"/>
      <c r="J3" s="163" t="s">
        <v>148</v>
      </c>
      <c r="K3" s="163"/>
      <c r="L3" s="163"/>
      <c r="M3" s="163"/>
      <c r="N3" s="163"/>
      <c r="O3" s="287"/>
    </row>
    <row r="4" s="118" customFormat="1" ht="16" customHeight="1" spans="1:15">
      <c r="A4" s="125"/>
      <c r="B4" s="127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8" t="s">
        <v>118</v>
      </c>
      <c r="I4" s="152"/>
      <c r="J4" s="166" t="s">
        <v>114</v>
      </c>
      <c r="K4" s="166" t="s">
        <v>115</v>
      </c>
      <c r="L4" s="166" t="s">
        <v>117</v>
      </c>
      <c r="M4" s="166"/>
      <c r="N4" s="166"/>
      <c r="O4" s="288"/>
    </row>
    <row r="5" s="118" customFormat="1" ht="16" customHeight="1" spans="1:15">
      <c r="A5" s="125"/>
      <c r="B5" s="127" t="s">
        <v>149</v>
      </c>
      <c r="C5" s="128" t="s">
        <v>150</v>
      </c>
      <c r="D5" s="129" t="s">
        <v>151</v>
      </c>
      <c r="E5" s="128" t="s">
        <v>152</v>
      </c>
      <c r="F5" s="128" t="s">
        <v>153</v>
      </c>
      <c r="G5" s="128" t="s">
        <v>154</v>
      </c>
      <c r="H5" s="128" t="s">
        <v>155</v>
      </c>
      <c r="I5" s="152"/>
      <c r="J5" s="398" t="s">
        <v>156</v>
      </c>
      <c r="K5" s="398" t="s">
        <v>156</v>
      </c>
      <c r="L5" s="398" t="s">
        <v>156</v>
      </c>
      <c r="M5" s="398"/>
      <c r="N5" s="398"/>
      <c r="O5" s="399"/>
    </row>
    <row r="6" s="118" customFormat="1" ht="16" customHeight="1" spans="1:15">
      <c r="A6" s="142" t="s">
        <v>157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291" t="s">
        <v>158</v>
      </c>
      <c r="K6" s="291" t="s">
        <v>159</v>
      </c>
      <c r="L6" s="150" t="s">
        <v>160</v>
      </c>
      <c r="M6" s="171"/>
      <c r="N6" s="171"/>
      <c r="O6" s="400"/>
    </row>
    <row r="7" s="118" customFormat="1" ht="16" customHeight="1" spans="1:15">
      <c r="A7" s="258" t="s">
        <v>161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52"/>
      <c r="J7" s="291" t="s">
        <v>158</v>
      </c>
      <c r="K7" s="291" t="s">
        <v>162</v>
      </c>
      <c r="L7" s="291" t="s">
        <v>163</v>
      </c>
      <c r="M7" s="150"/>
      <c r="N7" s="150"/>
      <c r="O7" s="290"/>
    </row>
    <row r="8" s="118" customFormat="1" ht="16" customHeight="1" spans="1:15">
      <c r="A8" s="142" t="s">
        <v>164</v>
      </c>
      <c r="B8" s="131">
        <f>C8-4</f>
        <v>76</v>
      </c>
      <c r="C8" s="131">
        <f>D8-4</f>
        <v>80</v>
      </c>
      <c r="D8" s="257" t="s">
        <v>165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291" t="s">
        <v>162</v>
      </c>
      <c r="K8" s="291" t="s">
        <v>159</v>
      </c>
      <c r="L8" s="291" t="s">
        <v>162</v>
      </c>
      <c r="M8" s="150"/>
      <c r="N8" s="150"/>
      <c r="O8" s="290"/>
    </row>
    <row r="9" s="118" customFormat="1" ht="16" customHeight="1" spans="1:15">
      <c r="A9" s="142" t="s">
        <v>166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291" t="s">
        <v>167</v>
      </c>
      <c r="K9" s="291" t="s">
        <v>167</v>
      </c>
      <c r="L9" s="291" t="s">
        <v>162</v>
      </c>
      <c r="M9" s="171"/>
      <c r="N9" s="171"/>
      <c r="O9" s="400"/>
    </row>
    <row r="10" s="118" customFormat="1" ht="16" customHeight="1" spans="1:15">
      <c r="A10" s="142" t="s">
        <v>168</v>
      </c>
      <c r="B10" s="131">
        <f>C10-3.6</f>
        <v>99.8</v>
      </c>
      <c r="C10" s="131">
        <f>D10-3.6</f>
        <v>103.4</v>
      </c>
      <c r="D10" s="257" t="s">
        <v>169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291" t="s">
        <v>170</v>
      </c>
      <c r="K10" s="291" t="s">
        <v>171</v>
      </c>
      <c r="L10" s="150" t="s">
        <v>172</v>
      </c>
      <c r="M10" s="171"/>
      <c r="N10" s="171"/>
      <c r="O10" s="400"/>
    </row>
    <row r="11" s="118" customFormat="1" ht="16" customHeight="1" spans="1:15">
      <c r="A11" s="142" t="s">
        <v>173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174</v>
      </c>
      <c r="K11" s="150" t="s">
        <v>175</v>
      </c>
      <c r="L11" s="150" t="s">
        <v>176</v>
      </c>
      <c r="M11" s="171"/>
      <c r="N11" s="171"/>
      <c r="O11" s="400"/>
    </row>
    <row r="12" s="118" customFormat="1" ht="16" customHeight="1" spans="1:15">
      <c r="A12" s="142" t="s">
        <v>177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52"/>
      <c r="J12" s="150" t="s">
        <v>178</v>
      </c>
      <c r="K12" s="150" t="s">
        <v>179</v>
      </c>
      <c r="L12" s="150" t="s">
        <v>180</v>
      </c>
      <c r="M12" s="171"/>
      <c r="N12" s="171"/>
      <c r="O12" s="400"/>
    </row>
    <row r="13" s="118" customFormat="1" ht="16" customHeight="1" spans="1:15">
      <c r="A13" s="142" t="s">
        <v>181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178</v>
      </c>
      <c r="K13" s="150" t="s">
        <v>178</v>
      </c>
      <c r="L13" s="150" t="s">
        <v>182</v>
      </c>
      <c r="M13" s="171"/>
      <c r="N13" s="171"/>
      <c r="O13" s="400"/>
    </row>
    <row r="14" s="118" customFormat="1" ht="16" customHeight="1" spans="1:15">
      <c r="A14" s="142" t="s">
        <v>183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291" t="s">
        <v>162</v>
      </c>
      <c r="K14" s="291" t="s">
        <v>162</v>
      </c>
      <c r="L14" s="150" t="s">
        <v>184</v>
      </c>
      <c r="M14" s="171"/>
      <c r="N14" s="171"/>
      <c r="O14" s="400"/>
    </row>
    <row r="15" s="118" customFormat="1" ht="16" customHeight="1" spans="1:15">
      <c r="A15" s="142" t="s">
        <v>185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178</v>
      </c>
      <c r="K15" s="150" t="s">
        <v>178</v>
      </c>
      <c r="L15" s="150" t="s">
        <v>182</v>
      </c>
      <c r="M15" s="171"/>
      <c r="N15" s="171"/>
      <c r="O15" s="400"/>
    </row>
    <row r="16" s="118" customFormat="1" ht="16" customHeight="1" spans="1:15">
      <c r="A16" s="142" t="s">
        <v>186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291" t="s">
        <v>162</v>
      </c>
      <c r="K16" s="291" t="s">
        <v>162</v>
      </c>
      <c r="L16" s="150" t="s">
        <v>184</v>
      </c>
      <c r="M16" s="171"/>
      <c r="N16" s="171"/>
      <c r="O16" s="400"/>
    </row>
    <row r="17" s="118" customFormat="1" ht="16" customHeight="1" spans="1:15">
      <c r="A17" s="142" t="s">
        <v>187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178</v>
      </c>
      <c r="K17" s="150" t="s">
        <v>178</v>
      </c>
      <c r="L17" s="150" t="s">
        <v>182</v>
      </c>
      <c r="M17" s="171"/>
      <c r="N17" s="171"/>
      <c r="O17" s="400"/>
    </row>
    <row r="18" s="118" customFormat="1" ht="16" customHeight="1" spans="1:15">
      <c r="A18" s="142" t="s">
        <v>188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291" t="s">
        <v>162</v>
      </c>
      <c r="K18" s="291" t="s">
        <v>162</v>
      </c>
      <c r="L18" s="150" t="s">
        <v>184</v>
      </c>
      <c r="M18" s="171"/>
      <c r="N18" s="171"/>
      <c r="O18" s="400"/>
    </row>
    <row r="19" s="118" customFormat="1" ht="16" customHeight="1" spans="1:15">
      <c r="A19" s="263" t="s">
        <v>189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178</v>
      </c>
      <c r="K19" s="150" t="s">
        <v>178</v>
      </c>
      <c r="L19" s="150" t="s">
        <v>182</v>
      </c>
      <c r="M19" s="171"/>
      <c r="N19" s="171"/>
      <c r="O19" s="400"/>
    </row>
    <row r="20" s="118" customFormat="1" ht="16" customHeight="1" spans="1:15">
      <c r="A20" s="263" t="s">
        <v>190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178</v>
      </c>
      <c r="K20" s="150" t="s">
        <v>178</v>
      </c>
      <c r="L20" s="150" t="s">
        <v>178</v>
      </c>
      <c r="M20" s="171"/>
      <c r="N20" s="171"/>
      <c r="O20" s="400"/>
    </row>
    <row r="21" s="118" customFormat="1" ht="16" customHeight="1" spans="1:15">
      <c r="A21" s="142"/>
      <c r="B21" s="143"/>
      <c r="C21" s="143"/>
      <c r="D21" s="143"/>
      <c r="E21" s="143"/>
      <c r="F21" s="143"/>
      <c r="G21" s="143"/>
      <c r="H21" s="143"/>
      <c r="I21" s="152"/>
      <c r="J21" s="171"/>
      <c r="K21" s="171"/>
      <c r="L21" s="171"/>
      <c r="M21" s="171"/>
      <c r="N21" s="171"/>
      <c r="O21" s="400"/>
    </row>
    <row r="22" s="118" customFormat="1" ht="16" customHeight="1" spans="1:15">
      <c r="A22" s="277"/>
      <c r="B22" s="278"/>
      <c r="C22" s="278"/>
      <c r="D22" s="278"/>
      <c r="E22" s="278"/>
      <c r="F22" s="278"/>
      <c r="G22" s="278"/>
      <c r="H22" s="278"/>
      <c r="I22" s="152"/>
      <c r="J22" s="171"/>
      <c r="K22" s="171"/>
      <c r="L22" s="171"/>
      <c r="M22" s="171"/>
      <c r="N22" s="171"/>
      <c r="O22" s="400"/>
    </row>
    <row r="23" s="118" customFormat="1" ht="16" customHeight="1" spans="1:15">
      <c r="A23" s="277"/>
      <c r="B23" s="279"/>
      <c r="C23" s="279"/>
      <c r="D23" s="280"/>
      <c r="E23" s="279"/>
      <c r="F23" s="279"/>
      <c r="G23" s="279"/>
      <c r="H23" s="279"/>
      <c r="I23" s="152"/>
      <c r="J23" s="171"/>
      <c r="K23" s="171"/>
      <c r="L23" s="171"/>
      <c r="M23" s="171"/>
      <c r="N23" s="171"/>
      <c r="O23" s="400"/>
    </row>
    <row r="24" s="118" customFormat="1" ht="16" customHeight="1" spans="1:15">
      <c r="A24" s="281"/>
      <c r="B24" s="282"/>
      <c r="C24" s="282"/>
      <c r="D24" s="283"/>
      <c r="E24" s="282"/>
      <c r="F24" s="282"/>
      <c r="G24" s="282"/>
      <c r="H24" s="282"/>
      <c r="I24" s="401"/>
      <c r="J24" s="402"/>
      <c r="K24" s="402"/>
      <c r="L24" s="403"/>
      <c r="M24" s="402"/>
      <c r="N24" s="402"/>
      <c r="O24" s="404"/>
    </row>
    <row r="25" s="118" customFormat="1" ht="14.25" spans="1:15">
      <c r="A25" s="156" t="s">
        <v>191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="118" customFormat="1" ht="14.25" spans="1:15">
      <c r="A26" s="118" t="s">
        <v>192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="118" customFormat="1" ht="14.25" spans="1:14">
      <c r="A27" s="157"/>
      <c r="B27" s="157"/>
      <c r="C27" s="157"/>
      <c r="D27" s="157"/>
      <c r="E27" s="157"/>
      <c r="F27" s="157"/>
      <c r="G27" s="157"/>
      <c r="H27" s="157"/>
      <c r="I27" s="157"/>
      <c r="J27" s="156" t="s">
        <v>193</v>
      </c>
      <c r="K27" s="293"/>
      <c r="L27" s="156" t="s">
        <v>194</v>
      </c>
      <c r="M27" s="156"/>
      <c r="N27" s="156" t="s">
        <v>195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A4" sqref="A4:G8"/>
    </sheetView>
  </sheetViews>
  <sheetFormatPr defaultColWidth="10" defaultRowHeight="16.5" customHeight="1"/>
  <cols>
    <col min="1" max="1" width="10.875" style="294" customWidth="1"/>
    <col min="2" max="16384" width="10" style="294"/>
  </cols>
  <sheetData>
    <row r="1" ht="22.5" customHeight="1" spans="1:11">
      <c r="A1" s="295" t="s">
        <v>196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7.25" customHeight="1" spans="1:11">
      <c r="A2" s="296" t="s">
        <v>53</v>
      </c>
      <c r="B2" s="297"/>
      <c r="C2" s="297"/>
      <c r="D2" s="298" t="s">
        <v>55</v>
      </c>
      <c r="E2" s="298"/>
      <c r="F2" s="297"/>
      <c r="G2" s="297"/>
      <c r="H2" s="299" t="s">
        <v>57</v>
      </c>
      <c r="I2" s="374" t="s">
        <v>58</v>
      </c>
      <c r="J2" s="374"/>
      <c r="K2" s="375"/>
    </row>
    <row r="3" customHeight="1" spans="1:11">
      <c r="A3" s="300" t="s">
        <v>59</v>
      </c>
      <c r="B3" s="301"/>
      <c r="C3" s="302"/>
      <c r="D3" s="303" t="s">
        <v>60</v>
      </c>
      <c r="E3" s="304"/>
      <c r="F3" s="304"/>
      <c r="G3" s="305"/>
      <c r="H3" s="303" t="s">
        <v>61</v>
      </c>
      <c r="I3" s="304"/>
      <c r="J3" s="304"/>
      <c r="K3" s="305"/>
    </row>
    <row r="4" customHeight="1" spans="1:11">
      <c r="A4" s="306" t="s">
        <v>62</v>
      </c>
      <c r="B4" s="307" t="s">
        <v>63</v>
      </c>
      <c r="C4" s="308"/>
      <c r="D4" s="306" t="s">
        <v>64</v>
      </c>
      <c r="E4" s="309"/>
      <c r="F4" s="310">
        <v>44952</v>
      </c>
      <c r="G4" s="311"/>
      <c r="H4" s="306" t="s">
        <v>197</v>
      </c>
      <c r="I4" s="309"/>
      <c r="J4" s="307" t="s">
        <v>66</v>
      </c>
      <c r="K4" s="308" t="s">
        <v>67</v>
      </c>
    </row>
    <row r="5" customHeight="1" spans="1:11">
      <c r="A5" s="312" t="s">
        <v>68</v>
      </c>
      <c r="B5" s="307" t="s">
        <v>69</v>
      </c>
      <c r="C5" s="308"/>
      <c r="D5" s="306" t="s">
        <v>70</v>
      </c>
      <c r="E5" s="309"/>
      <c r="F5" s="310" t="s">
        <v>71</v>
      </c>
      <c r="G5" s="311"/>
      <c r="H5" s="306" t="s">
        <v>198</v>
      </c>
      <c r="I5" s="309"/>
      <c r="J5" s="307" t="s">
        <v>66</v>
      </c>
      <c r="K5" s="308" t="s">
        <v>67</v>
      </c>
    </row>
    <row r="6" customHeight="1" spans="1:11">
      <c r="A6" s="306" t="s">
        <v>73</v>
      </c>
      <c r="B6" s="313">
        <v>2</v>
      </c>
      <c r="C6" s="314">
        <v>6</v>
      </c>
      <c r="D6" s="312" t="s">
        <v>74</v>
      </c>
      <c r="E6" s="315"/>
      <c r="F6" s="316">
        <v>44920</v>
      </c>
      <c r="G6" s="317"/>
      <c r="H6" s="318" t="s">
        <v>199</v>
      </c>
      <c r="I6" s="351"/>
      <c r="J6" s="351"/>
      <c r="K6" s="376"/>
    </row>
    <row r="7" customHeight="1" spans="1:11">
      <c r="A7" s="306" t="s">
        <v>76</v>
      </c>
      <c r="B7" s="319">
        <v>1100</v>
      </c>
      <c r="C7" s="320"/>
      <c r="D7" s="312" t="s">
        <v>77</v>
      </c>
      <c r="E7" s="321"/>
      <c r="F7" s="316">
        <v>44923</v>
      </c>
      <c r="G7" s="317"/>
      <c r="H7" s="322"/>
      <c r="I7" s="307"/>
      <c r="J7" s="307"/>
      <c r="K7" s="308"/>
    </row>
    <row r="8" customHeight="1" spans="1:11">
      <c r="A8" s="323" t="s">
        <v>79</v>
      </c>
      <c r="B8" s="324"/>
      <c r="C8" s="325"/>
      <c r="D8" s="326" t="s">
        <v>80</v>
      </c>
      <c r="E8" s="327"/>
      <c r="F8" s="328">
        <v>44931</v>
      </c>
      <c r="G8" s="329"/>
      <c r="H8" s="326"/>
      <c r="I8" s="327"/>
      <c r="J8" s="327"/>
      <c r="K8" s="377"/>
    </row>
    <row r="9" customHeight="1" spans="1:11">
      <c r="A9" s="330" t="s">
        <v>200</v>
      </c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customHeight="1" spans="1:11">
      <c r="A10" s="331" t="s">
        <v>84</v>
      </c>
      <c r="B10" s="332" t="s">
        <v>85</v>
      </c>
      <c r="C10" s="333" t="s">
        <v>86</v>
      </c>
      <c r="D10" s="334"/>
      <c r="E10" s="335" t="s">
        <v>89</v>
      </c>
      <c r="F10" s="332" t="s">
        <v>85</v>
      </c>
      <c r="G10" s="333" t="s">
        <v>86</v>
      </c>
      <c r="H10" s="332"/>
      <c r="I10" s="335" t="s">
        <v>87</v>
      </c>
      <c r="J10" s="332" t="s">
        <v>85</v>
      </c>
      <c r="K10" s="378" t="s">
        <v>86</v>
      </c>
    </row>
    <row r="11" customHeight="1" spans="1:11">
      <c r="A11" s="312" t="s">
        <v>90</v>
      </c>
      <c r="B11" s="336" t="s">
        <v>85</v>
      </c>
      <c r="C11" s="307" t="s">
        <v>86</v>
      </c>
      <c r="D11" s="321"/>
      <c r="E11" s="315" t="s">
        <v>92</v>
      </c>
      <c r="F11" s="336" t="s">
        <v>85</v>
      </c>
      <c r="G11" s="307" t="s">
        <v>86</v>
      </c>
      <c r="H11" s="336"/>
      <c r="I11" s="315" t="s">
        <v>97</v>
      </c>
      <c r="J11" s="336" t="s">
        <v>85</v>
      </c>
      <c r="K11" s="308" t="s">
        <v>86</v>
      </c>
    </row>
    <row r="12" customHeight="1" spans="1:11">
      <c r="A12" s="326" t="s">
        <v>191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77"/>
    </row>
    <row r="13" customHeight="1" spans="1:11">
      <c r="A13" s="337" t="s">
        <v>201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customHeight="1" spans="1:11">
      <c r="A14" s="338" t="s">
        <v>202</v>
      </c>
      <c r="B14" s="339"/>
      <c r="C14" s="339"/>
      <c r="D14" s="339"/>
      <c r="E14" s="339"/>
      <c r="F14" s="339"/>
      <c r="G14" s="339"/>
      <c r="H14" s="339"/>
      <c r="I14" s="379"/>
      <c r="J14" s="379"/>
      <c r="K14" s="380"/>
    </row>
    <row r="15" customHeight="1" spans="1:11">
      <c r="A15" s="340"/>
      <c r="B15" s="341"/>
      <c r="C15" s="341"/>
      <c r="D15" s="342"/>
      <c r="E15" s="343"/>
      <c r="F15" s="341"/>
      <c r="G15" s="341"/>
      <c r="H15" s="342"/>
      <c r="I15" s="381"/>
      <c r="J15" s="382"/>
      <c r="K15" s="383"/>
    </row>
    <row r="16" customHeight="1" spans="1:11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84"/>
    </row>
    <row r="17" customHeight="1" spans="1:11">
      <c r="A17" s="337" t="s">
        <v>203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customHeight="1" spans="1:11">
      <c r="A18" s="338" t="s">
        <v>204</v>
      </c>
      <c r="B18" s="339"/>
      <c r="C18" s="339"/>
      <c r="D18" s="339"/>
      <c r="E18" s="339"/>
      <c r="F18" s="339"/>
      <c r="G18" s="339"/>
      <c r="H18" s="339"/>
      <c r="I18" s="379"/>
      <c r="J18" s="379"/>
      <c r="K18" s="380"/>
    </row>
    <row r="19" customHeight="1" spans="1:11">
      <c r="A19" s="340"/>
      <c r="B19" s="341"/>
      <c r="C19" s="341"/>
      <c r="D19" s="342"/>
      <c r="E19" s="343"/>
      <c r="F19" s="341"/>
      <c r="G19" s="341"/>
      <c r="H19" s="342"/>
      <c r="I19" s="381"/>
      <c r="J19" s="382"/>
      <c r="K19" s="383"/>
    </row>
    <row r="20" customHeight="1" spans="1:1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84"/>
    </row>
    <row r="21" customHeight="1" spans="1:11">
      <c r="A21" s="346" t="s">
        <v>124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customHeight="1" spans="1:11">
      <c r="A22" s="182" t="s">
        <v>125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7"/>
    </row>
    <row r="23" customHeight="1" spans="1:11">
      <c r="A23" s="194" t="s">
        <v>126</v>
      </c>
      <c r="B23" s="196"/>
      <c r="C23" s="307" t="s">
        <v>66</v>
      </c>
      <c r="D23" s="307" t="s">
        <v>67</v>
      </c>
      <c r="E23" s="193"/>
      <c r="F23" s="193"/>
      <c r="G23" s="193"/>
      <c r="H23" s="193"/>
      <c r="I23" s="193"/>
      <c r="J23" s="193"/>
      <c r="K23" s="241"/>
    </row>
    <row r="24" customHeight="1" spans="1:11">
      <c r="A24" s="347" t="s">
        <v>205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85"/>
    </row>
    <row r="25" customHeight="1" spans="1:11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86"/>
    </row>
    <row r="26" customHeight="1" spans="1:11">
      <c r="A26" s="330" t="s">
        <v>133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</row>
    <row r="27" customHeight="1" spans="1:11">
      <c r="A27" s="300" t="s">
        <v>134</v>
      </c>
      <c r="B27" s="333" t="s">
        <v>95</v>
      </c>
      <c r="C27" s="333" t="s">
        <v>96</v>
      </c>
      <c r="D27" s="333" t="s">
        <v>88</v>
      </c>
      <c r="E27" s="301" t="s">
        <v>135</v>
      </c>
      <c r="F27" s="333" t="s">
        <v>95</v>
      </c>
      <c r="G27" s="333" t="s">
        <v>96</v>
      </c>
      <c r="H27" s="333" t="s">
        <v>88</v>
      </c>
      <c r="I27" s="301" t="s">
        <v>136</v>
      </c>
      <c r="J27" s="333" t="s">
        <v>95</v>
      </c>
      <c r="K27" s="378" t="s">
        <v>96</v>
      </c>
    </row>
    <row r="28" customHeight="1" spans="1:11">
      <c r="A28" s="318" t="s">
        <v>87</v>
      </c>
      <c r="B28" s="307" t="s">
        <v>95</v>
      </c>
      <c r="C28" s="307" t="s">
        <v>96</v>
      </c>
      <c r="D28" s="307" t="s">
        <v>88</v>
      </c>
      <c r="E28" s="351" t="s">
        <v>94</v>
      </c>
      <c r="F28" s="307" t="s">
        <v>95</v>
      </c>
      <c r="G28" s="307" t="s">
        <v>96</v>
      </c>
      <c r="H28" s="307" t="s">
        <v>88</v>
      </c>
      <c r="I28" s="351" t="s">
        <v>105</v>
      </c>
      <c r="J28" s="307" t="s">
        <v>95</v>
      </c>
      <c r="K28" s="308" t="s">
        <v>96</v>
      </c>
    </row>
    <row r="29" customHeight="1" spans="1:11">
      <c r="A29" s="306" t="s">
        <v>98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87"/>
    </row>
    <row r="30" customHeight="1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88"/>
    </row>
    <row r="31" customHeight="1" spans="1:11">
      <c r="A31" s="355" t="s">
        <v>206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ht="17.25" customHeight="1" spans="1:11">
      <c r="A32" s="356" t="s">
        <v>207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89"/>
    </row>
    <row r="33" ht="17.25" customHeight="1" spans="1:11">
      <c r="A33" s="358" t="s">
        <v>208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90"/>
    </row>
    <row r="34" ht="17.25" customHeight="1" spans="1:1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90"/>
    </row>
    <row r="35" ht="17.25" customHeight="1" spans="1:1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90"/>
    </row>
    <row r="36" ht="17.25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90"/>
    </row>
    <row r="37" ht="17.25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90"/>
    </row>
    <row r="38" ht="17.25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90"/>
    </row>
    <row r="39" ht="17.25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90"/>
    </row>
    <row r="40" ht="17.25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90"/>
    </row>
    <row r="41" ht="17.25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90"/>
    </row>
    <row r="42" ht="17.25" customHeight="1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90"/>
    </row>
    <row r="43" ht="17.25" customHeight="1" spans="1:11">
      <c r="A43" s="353" t="s">
        <v>132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88"/>
    </row>
    <row r="44" customHeight="1" spans="1:11">
      <c r="A44" s="355" t="s">
        <v>209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ht="18" customHeight="1" spans="1:11">
      <c r="A45" s="360" t="s">
        <v>191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91"/>
    </row>
    <row r="46" ht="18" customHeight="1" spans="1:11">
      <c r="A46" s="360"/>
      <c r="B46" s="361"/>
      <c r="C46" s="361"/>
      <c r="D46" s="361"/>
      <c r="E46" s="361"/>
      <c r="F46" s="361"/>
      <c r="G46" s="361"/>
      <c r="H46" s="361"/>
      <c r="I46" s="361"/>
      <c r="J46" s="361"/>
      <c r="K46" s="391"/>
    </row>
    <row r="47" ht="18" customHeight="1" spans="1:11">
      <c r="A47" s="349"/>
      <c r="B47" s="350"/>
      <c r="C47" s="350"/>
      <c r="D47" s="350"/>
      <c r="E47" s="350"/>
      <c r="F47" s="350"/>
      <c r="G47" s="350"/>
      <c r="H47" s="350"/>
      <c r="I47" s="350"/>
      <c r="J47" s="350"/>
      <c r="K47" s="386"/>
    </row>
    <row r="48" ht="21" customHeight="1" spans="1:11">
      <c r="A48" s="362" t="s">
        <v>138</v>
      </c>
      <c r="B48" s="363" t="s">
        <v>139</v>
      </c>
      <c r="C48" s="363"/>
      <c r="D48" s="364" t="s">
        <v>140</v>
      </c>
      <c r="E48" s="365"/>
      <c r="F48" s="364" t="s">
        <v>141</v>
      </c>
      <c r="G48" s="366">
        <v>11.2</v>
      </c>
      <c r="H48" s="367" t="s">
        <v>142</v>
      </c>
      <c r="I48" s="367"/>
      <c r="J48" s="363"/>
      <c r="K48" s="392"/>
    </row>
    <row r="49" customHeight="1" spans="1:11">
      <c r="A49" s="368" t="s">
        <v>143</v>
      </c>
      <c r="B49" s="369"/>
      <c r="C49" s="369"/>
      <c r="D49" s="369"/>
      <c r="E49" s="369"/>
      <c r="F49" s="369"/>
      <c r="G49" s="369"/>
      <c r="H49" s="369"/>
      <c r="I49" s="369"/>
      <c r="J49" s="369"/>
      <c r="K49" s="393"/>
    </row>
    <row r="50" customHeight="1" spans="1:11">
      <c r="A50" s="370"/>
      <c r="B50" s="371"/>
      <c r="C50" s="371"/>
      <c r="D50" s="371"/>
      <c r="E50" s="371"/>
      <c r="F50" s="371"/>
      <c r="G50" s="371"/>
      <c r="H50" s="371"/>
      <c r="I50" s="371"/>
      <c r="J50" s="371"/>
      <c r="K50" s="394"/>
    </row>
    <row r="51" customHeight="1" spans="1:11">
      <c r="A51" s="372"/>
      <c r="B51" s="373"/>
      <c r="C51" s="373"/>
      <c r="D51" s="373"/>
      <c r="E51" s="373"/>
      <c r="F51" s="373"/>
      <c r="G51" s="373"/>
      <c r="H51" s="373"/>
      <c r="I51" s="373"/>
      <c r="J51" s="373"/>
      <c r="K51" s="395"/>
    </row>
    <row r="52" ht="21" customHeight="1" spans="1:11">
      <c r="A52" s="362" t="s">
        <v>138</v>
      </c>
      <c r="B52" s="363" t="s">
        <v>139</v>
      </c>
      <c r="C52" s="363"/>
      <c r="D52" s="364" t="s">
        <v>140</v>
      </c>
      <c r="E52" s="364"/>
      <c r="F52" s="364" t="s">
        <v>141</v>
      </c>
      <c r="G52" s="364"/>
      <c r="H52" s="367" t="s">
        <v>142</v>
      </c>
      <c r="I52" s="367"/>
      <c r="J52" s="396"/>
      <c r="K52" s="39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T24" sqref="T24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0.9" style="118" customWidth="1"/>
    <col min="11" max="11" width="11" style="118" customWidth="1"/>
    <col min="12" max="12" width="11.6" style="118" customWidth="1"/>
    <col min="13" max="13" width="11.7" style="118" customWidth="1"/>
    <col min="14" max="14" width="11.8" style="118" customWidth="1"/>
    <col min="15" max="15" width="13.4" style="118" customWidth="1"/>
    <col min="16" max="16" width="8.5" style="118" customWidth="1"/>
    <col min="17" max="16384" width="9" style="118"/>
  </cols>
  <sheetData>
    <row r="1" s="118" customFormat="1" ht="16" customHeight="1" spans="1:16">
      <c r="A1" s="275" t="s">
        <v>145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8" customFormat="1" ht="16" customHeight="1" spans="1:16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284"/>
      <c r="J2" s="285" t="s">
        <v>57</v>
      </c>
      <c r="K2" s="123" t="s">
        <v>58</v>
      </c>
      <c r="L2" s="123"/>
      <c r="M2" s="123"/>
      <c r="N2" s="123"/>
      <c r="O2" s="123"/>
      <c r="P2" s="286"/>
    </row>
    <row r="3" s="118" customFormat="1" ht="16" customHeight="1" spans="1:16">
      <c r="A3" s="125" t="s">
        <v>146</v>
      </c>
      <c r="B3" s="126" t="s">
        <v>147</v>
      </c>
      <c r="C3" s="126"/>
      <c r="D3" s="126"/>
      <c r="E3" s="126"/>
      <c r="F3" s="126"/>
      <c r="G3" s="126"/>
      <c r="H3" s="126"/>
      <c r="I3" s="152"/>
      <c r="J3" s="163" t="s">
        <v>148</v>
      </c>
      <c r="K3" s="163"/>
      <c r="L3" s="163"/>
      <c r="M3" s="163"/>
      <c r="N3" s="163"/>
      <c r="O3" s="163"/>
      <c r="P3" s="287"/>
    </row>
    <row r="4" s="118" customFormat="1" ht="16" customHeight="1" spans="1:16">
      <c r="A4" s="125"/>
      <c r="B4" s="127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8" t="s">
        <v>118</v>
      </c>
      <c r="I4" s="152"/>
      <c r="J4" s="166" t="s">
        <v>121</v>
      </c>
      <c r="K4" s="166" t="s">
        <v>120</v>
      </c>
      <c r="L4" s="166" t="s">
        <v>121</v>
      </c>
      <c r="M4" s="166" t="s">
        <v>120</v>
      </c>
      <c r="N4" s="166" t="s">
        <v>121</v>
      </c>
      <c r="O4" s="166" t="s">
        <v>120</v>
      </c>
      <c r="P4" s="288"/>
    </row>
    <row r="5" s="118" customFormat="1" ht="16" customHeight="1" spans="1:16">
      <c r="A5" s="125"/>
      <c r="B5" s="127" t="s">
        <v>149</v>
      </c>
      <c r="C5" s="128" t="s">
        <v>150</v>
      </c>
      <c r="D5" s="129" t="s">
        <v>151</v>
      </c>
      <c r="E5" s="128" t="s">
        <v>152</v>
      </c>
      <c r="F5" s="128" t="s">
        <v>153</v>
      </c>
      <c r="G5" s="128" t="s">
        <v>154</v>
      </c>
      <c r="H5" s="128" t="s">
        <v>155</v>
      </c>
      <c r="I5" s="152"/>
      <c r="J5" s="127" t="s">
        <v>210</v>
      </c>
      <c r="K5" s="128" t="s">
        <v>211</v>
      </c>
      <c r="L5" s="128" t="s">
        <v>212</v>
      </c>
      <c r="M5" s="128" t="s">
        <v>213</v>
      </c>
      <c r="N5" s="128" t="s">
        <v>214</v>
      </c>
      <c r="O5" s="128" t="s">
        <v>215</v>
      </c>
      <c r="P5" s="289" t="s">
        <v>118</v>
      </c>
    </row>
    <row r="6" s="118" customFormat="1" ht="16" customHeight="1" spans="1:16">
      <c r="A6" s="142" t="s">
        <v>157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150" t="s">
        <v>216</v>
      </c>
      <c r="K6" s="150" t="s">
        <v>217</v>
      </c>
      <c r="L6" s="150" t="s">
        <v>218</v>
      </c>
      <c r="M6" s="150" t="s">
        <v>219</v>
      </c>
      <c r="N6" s="150" t="s">
        <v>220</v>
      </c>
      <c r="O6" s="150" t="s">
        <v>221</v>
      </c>
      <c r="P6" s="290"/>
    </row>
    <row r="7" s="118" customFormat="1" ht="16" customHeight="1" spans="1:16">
      <c r="A7" s="258" t="s">
        <v>161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52"/>
      <c r="J7" s="150" t="s">
        <v>222</v>
      </c>
      <c r="K7" s="150" t="s">
        <v>223</v>
      </c>
      <c r="L7" s="150" t="s">
        <v>224</v>
      </c>
      <c r="M7" s="150" t="s">
        <v>225</v>
      </c>
      <c r="N7" s="150" t="s">
        <v>226</v>
      </c>
      <c r="O7" s="150" t="s">
        <v>227</v>
      </c>
      <c r="P7" s="290"/>
    </row>
    <row r="8" s="118" customFormat="1" ht="16" customHeight="1" spans="1:16">
      <c r="A8" s="142" t="s">
        <v>164</v>
      </c>
      <c r="B8" s="131">
        <f>C8-4</f>
        <v>76</v>
      </c>
      <c r="C8" s="131">
        <f>D8-4</f>
        <v>80</v>
      </c>
      <c r="D8" s="257" t="s">
        <v>165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291" t="s">
        <v>228</v>
      </c>
      <c r="K8" s="150" t="s">
        <v>229</v>
      </c>
      <c r="L8" s="150" t="s">
        <v>178</v>
      </c>
      <c r="M8" s="291" t="s">
        <v>228</v>
      </c>
      <c r="N8" s="291" t="s">
        <v>162</v>
      </c>
      <c r="O8" s="291" t="s">
        <v>159</v>
      </c>
      <c r="P8" s="290"/>
    </row>
    <row r="9" s="118" customFormat="1" ht="16" customHeight="1" spans="1:16">
      <c r="A9" s="142" t="s">
        <v>166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150" t="s">
        <v>216</v>
      </c>
      <c r="K9" s="150" t="s">
        <v>230</v>
      </c>
      <c r="L9" s="150" t="s">
        <v>160</v>
      </c>
      <c r="M9" s="150" t="s">
        <v>184</v>
      </c>
      <c r="N9" s="291" t="s">
        <v>231</v>
      </c>
      <c r="O9" s="291" t="s">
        <v>231</v>
      </c>
      <c r="P9" s="290"/>
    </row>
    <row r="10" s="118" customFormat="1" ht="16" customHeight="1" spans="1:16">
      <c r="A10" s="142" t="s">
        <v>168</v>
      </c>
      <c r="B10" s="131">
        <f>C10-3.6</f>
        <v>99.8</v>
      </c>
      <c r="C10" s="131">
        <f>D10-3.6</f>
        <v>103.4</v>
      </c>
      <c r="D10" s="257" t="s">
        <v>169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150" t="s">
        <v>232</v>
      </c>
      <c r="K10" s="150" t="s">
        <v>172</v>
      </c>
      <c r="L10" s="150" t="s">
        <v>222</v>
      </c>
      <c r="M10" s="150" t="s">
        <v>216</v>
      </c>
      <c r="N10" s="150" t="s">
        <v>233</v>
      </c>
      <c r="O10" s="150" t="s">
        <v>234</v>
      </c>
      <c r="P10" s="290"/>
    </row>
    <row r="11" s="118" customFormat="1" ht="16" customHeight="1" spans="1:16">
      <c r="A11" s="142" t="s">
        <v>173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235</v>
      </c>
      <c r="K11" s="150" t="s">
        <v>236</v>
      </c>
      <c r="L11" s="150" t="s">
        <v>184</v>
      </c>
      <c r="M11" s="150" t="s">
        <v>237</v>
      </c>
      <c r="N11" s="150" t="s">
        <v>238</v>
      </c>
      <c r="O11" s="150" t="s">
        <v>239</v>
      </c>
      <c r="P11" s="290"/>
    </row>
    <row r="12" s="118" customFormat="1" ht="16" customHeight="1" spans="1:16">
      <c r="A12" s="142" t="s">
        <v>177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52"/>
      <c r="J12" s="150" t="s">
        <v>178</v>
      </c>
      <c r="K12" s="150" t="s">
        <v>240</v>
      </c>
      <c r="L12" s="150" t="s">
        <v>241</v>
      </c>
      <c r="M12" s="150" t="s">
        <v>174</v>
      </c>
      <c r="N12" s="150" t="s">
        <v>242</v>
      </c>
      <c r="O12" s="150" t="s">
        <v>243</v>
      </c>
      <c r="P12" s="290"/>
    </row>
    <row r="13" s="118" customFormat="1" ht="16" customHeight="1" spans="1:16">
      <c r="A13" s="142" t="s">
        <v>181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244</v>
      </c>
      <c r="K13" s="150" t="s">
        <v>245</v>
      </c>
      <c r="L13" s="150" t="s">
        <v>246</v>
      </c>
      <c r="M13" s="150" t="s">
        <v>247</v>
      </c>
      <c r="N13" s="150" t="s">
        <v>248</v>
      </c>
      <c r="O13" s="150" t="s">
        <v>249</v>
      </c>
      <c r="P13" s="290"/>
    </row>
    <row r="14" s="118" customFormat="1" ht="16" customHeight="1" spans="1:16">
      <c r="A14" s="142" t="s">
        <v>183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150" t="s">
        <v>250</v>
      </c>
      <c r="K14" s="150" t="s">
        <v>251</v>
      </c>
      <c r="L14" s="150" t="s">
        <v>184</v>
      </c>
      <c r="M14" s="150" t="s">
        <v>252</v>
      </c>
      <c r="N14" s="150" t="s">
        <v>253</v>
      </c>
      <c r="O14" s="150" t="s">
        <v>254</v>
      </c>
      <c r="P14" s="290"/>
    </row>
    <row r="15" s="118" customFormat="1" ht="16" customHeight="1" spans="1:16">
      <c r="A15" s="142" t="s">
        <v>185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178</v>
      </c>
      <c r="K15" s="150" t="s">
        <v>240</v>
      </c>
      <c r="L15" s="150" t="s">
        <v>241</v>
      </c>
      <c r="M15" s="150" t="s">
        <v>174</v>
      </c>
      <c r="N15" s="150" t="s">
        <v>242</v>
      </c>
      <c r="O15" s="150" t="s">
        <v>243</v>
      </c>
      <c r="P15" s="290"/>
    </row>
    <row r="16" s="118" customFormat="1" ht="16" customHeight="1" spans="1:16">
      <c r="A16" s="142" t="s">
        <v>186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150" t="s">
        <v>178</v>
      </c>
      <c r="K16" s="150" t="s">
        <v>178</v>
      </c>
      <c r="L16" s="150" t="s">
        <v>178</v>
      </c>
      <c r="M16" s="150" t="s">
        <v>178</v>
      </c>
      <c r="N16" s="150" t="s">
        <v>178</v>
      </c>
      <c r="O16" s="150" t="s">
        <v>178</v>
      </c>
      <c r="P16" s="290"/>
    </row>
    <row r="17" s="118" customFormat="1" ht="16" customHeight="1" spans="1:16">
      <c r="A17" s="142" t="s">
        <v>187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178</v>
      </c>
      <c r="K17" s="150" t="s">
        <v>178</v>
      </c>
      <c r="L17" s="150" t="s">
        <v>178</v>
      </c>
      <c r="M17" s="150" t="s">
        <v>178</v>
      </c>
      <c r="N17" s="150" t="s">
        <v>178</v>
      </c>
      <c r="O17" s="150" t="s">
        <v>178</v>
      </c>
      <c r="P17" s="290"/>
    </row>
    <row r="18" s="118" customFormat="1" ht="16" customHeight="1" spans="1:16">
      <c r="A18" s="142" t="s">
        <v>188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150" t="s">
        <v>178</v>
      </c>
      <c r="K18" s="150" t="s">
        <v>178</v>
      </c>
      <c r="L18" s="150" t="s">
        <v>178</v>
      </c>
      <c r="M18" s="150" t="s">
        <v>178</v>
      </c>
      <c r="N18" s="150" t="s">
        <v>178</v>
      </c>
      <c r="O18" s="150" t="s">
        <v>178</v>
      </c>
      <c r="P18" s="290"/>
    </row>
    <row r="19" s="118" customFormat="1" ht="16" customHeight="1" spans="1:16">
      <c r="A19" s="263" t="s">
        <v>189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178</v>
      </c>
      <c r="K19" s="150" t="s">
        <v>178</v>
      </c>
      <c r="L19" s="150" t="s">
        <v>178</v>
      </c>
      <c r="M19" s="150" t="s">
        <v>178</v>
      </c>
      <c r="N19" s="150" t="s">
        <v>178</v>
      </c>
      <c r="O19" s="150" t="s">
        <v>178</v>
      </c>
      <c r="P19" s="290"/>
    </row>
    <row r="20" s="118" customFormat="1" ht="16" customHeight="1" spans="1:16">
      <c r="A20" s="263" t="s">
        <v>190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178</v>
      </c>
      <c r="K20" s="150" t="s">
        <v>178</v>
      </c>
      <c r="L20" s="150" t="s">
        <v>178</v>
      </c>
      <c r="M20" s="150" t="s">
        <v>178</v>
      </c>
      <c r="N20" s="150" t="s">
        <v>178</v>
      </c>
      <c r="O20" s="150" t="s">
        <v>178</v>
      </c>
      <c r="P20" s="290"/>
    </row>
    <row r="21" s="118" customFormat="1" ht="16" customHeight="1" spans="1:16">
      <c r="A21" s="142"/>
      <c r="B21" s="143"/>
      <c r="C21" s="143"/>
      <c r="D21" s="143"/>
      <c r="E21" s="143"/>
      <c r="F21" s="143"/>
      <c r="G21" s="143"/>
      <c r="H21" s="143"/>
      <c r="I21" s="152"/>
      <c r="J21" s="150"/>
      <c r="K21" s="150"/>
      <c r="L21" s="150"/>
      <c r="M21" s="150"/>
      <c r="N21" s="150"/>
      <c r="O21" s="150"/>
      <c r="P21" s="290"/>
    </row>
    <row r="22" s="118" customFormat="1" ht="16" customHeight="1" spans="1:16">
      <c r="A22" s="277"/>
      <c r="B22" s="278"/>
      <c r="C22" s="278"/>
      <c r="D22" s="278"/>
      <c r="E22" s="278"/>
      <c r="F22" s="278"/>
      <c r="G22" s="278"/>
      <c r="H22" s="278"/>
      <c r="I22" s="152"/>
      <c r="J22" s="150"/>
      <c r="K22" s="150"/>
      <c r="L22" s="150"/>
      <c r="M22" s="150"/>
      <c r="N22" s="150"/>
      <c r="O22" s="150"/>
      <c r="P22" s="290"/>
    </row>
    <row r="23" s="118" customFormat="1" ht="16" customHeight="1" spans="1:16">
      <c r="A23" s="277"/>
      <c r="B23" s="279"/>
      <c r="C23" s="279"/>
      <c r="D23" s="280"/>
      <c r="E23" s="279"/>
      <c r="F23" s="279"/>
      <c r="G23" s="279"/>
      <c r="H23" s="279"/>
      <c r="I23" s="152"/>
      <c r="J23" s="150"/>
      <c r="K23" s="150"/>
      <c r="L23" s="150"/>
      <c r="M23" s="150"/>
      <c r="N23" s="150"/>
      <c r="O23" s="150"/>
      <c r="P23" s="290"/>
    </row>
    <row r="24" s="118" customFormat="1" ht="16" customHeight="1" spans="1:16">
      <c r="A24" s="281"/>
      <c r="B24" s="282"/>
      <c r="C24" s="282"/>
      <c r="D24" s="283"/>
      <c r="E24" s="282"/>
      <c r="F24" s="282"/>
      <c r="G24" s="282"/>
      <c r="H24" s="282"/>
      <c r="I24" s="152"/>
      <c r="J24" s="150"/>
      <c r="K24" s="150"/>
      <c r="L24" s="150"/>
      <c r="M24" s="150"/>
      <c r="N24" s="150"/>
      <c r="O24" s="150"/>
      <c r="P24" s="290"/>
    </row>
    <row r="25" s="118" customFormat="1" ht="16" customHeight="1" spans="1:16">
      <c r="A25" s="127"/>
      <c r="B25" s="131"/>
      <c r="C25" s="131"/>
      <c r="D25" s="132"/>
      <c r="E25" s="133"/>
      <c r="F25" s="131"/>
      <c r="G25" s="133"/>
      <c r="H25" s="131"/>
      <c r="I25" s="152"/>
      <c r="J25" s="150"/>
      <c r="K25" s="150"/>
      <c r="L25" s="150"/>
      <c r="M25" s="150"/>
      <c r="N25" s="150"/>
      <c r="O25" s="150"/>
      <c r="P25" s="290"/>
    </row>
    <row r="26" s="118" customFormat="1" ht="16" customHeight="1" spans="1:16">
      <c r="A26" s="142"/>
      <c r="B26" s="143"/>
      <c r="C26" s="143"/>
      <c r="D26" s="143"/>
      <c r="E26" s="143"/>
      <c r="F26" s="143"/>
      <c r="G26" s="143"/>
      <c r="H26" s="143"/>
      <c r="I26" s="152"/>
      <c r="J26" s="171"/>
      <c r="K26" s="150"/>
      <c r="L26" s="150"/>
      <c r="M26" s="150"/>
      <c r="N26" s="150"/>
      <c r="O26" s="150"/>
      <c r="P26" s="290"/>
    </row>
    <row r="27" s="118" customFormat="1" ht="14.25" spans="1:16">
      <c r="A27" s="156" t="s">
        <v>191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</row>
    <row r="28" s="118" customFormat="1" ht="14.25" spans="1:16">
      <c r="A28" s="118" t="s">
        <v>192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</row>
    <row r="29" s="118" customFormat="1" ht="14.25" spans="1:15">
      <c r="A29" s="157"/>
      <c r="B29" s="157"/>
      <c r="C29" s="157"/>
      <c r="D29" s="157"/>
      <c r="E29" s="157"/>
      <c r="F29" s="157"/>
      <c r="G29" s="157"/>
      <c r="H29" s="157"/>
      <c r="I29" s="157"/>
      <c r="J29" s="156" t="s">
        <v>255</v>
      </c>
      <c r="K29" s="292">
        <v>44913</v>
      </c>
      <c r="L29" s="293"/>
      <c r="M29" s="156" t="s">
        <v>194</v>
      </c>
      <c r="N29" s="156"/>
      <c r="O29" s="156" t="s">
        <v>195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J30" sqref="J30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145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159"/>
      <c r="J2" s="160" t="s">
        <v>57</v>
      </c>
      <c r="K2" s="161" t="s">
        <v>256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146</v>
      </c>
      <c r="B3" s="126" t="s">
        <v>147</v>
      </c>
      <c r="C3" s="126"/>
      <c r="D3" s="126"/>
      <c r="E3" s="126"/>
      <c r="F3" s="126"/>
      <c r="G3" s="126"/>
      <c r="H3" s="126"/>
      <c r="I3" s="148"/>
      <c r="J3" s="163" t="s">
        <v>148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8" t="s">
        <v>118</v>
      </c>
      <c r="I4" s="148"/>
      <c r="J4" s="166"/>
      <c r="K4" s="167" t="s">
        <v>112</v>
      </c>
      <c r="L4" s="167" t="s">
        <v>113</v>
      </c>
      <c r="M4" s="168" t="s">
        <v>114</v>
      </c>
      <c r="N4" s="167" t="s">
        <v>115</v>
      </c>
      <c r="O4" s="167" t="s">
        <v>116</v>
      </c>
      <c r="P4" s="167" t="s">
        <v>117</v>
      </c>
      <c r="Q4" s="153" t="s">
        <v>257</v>
      </c>
    </row>
    <row r="5" s="118" customFormat="1" ht="29.1" customHeight="1" spans="1:17">
      <c r="A5" s="125"/>
      <c r="B5" s="127" t="s">
        <v>149</v>
      </c>
      <c r="C5" s="128" t="s">
        <v>150</v>
      </c>
      <c r="D5" s="129" t="s">
        <v>151</v>
      </c>
      <c r="E5" s="128" t="s">
        <v>152</v>
      </c>
      <c r="F5" s="128" t="s">
        <v>153</v>
      </c>
      <c r="G5" s="128" t="s">
        <v>154</v>
      </c>
      <c r="H5" s="128" t="s">
        <v>155</v>
      </c>
      <c r="I5" s="148"/>
      <c r="J5" s="166"/>
      <c r="K5" s="169" t="s">
        <v>258</v>
      </c>
      <c r="L5" s="169" t="s">
        <v>259</v>
      </c>
      <c r="M5" s="169" t="s">
        <v>260</v>
      </c>
      <c r="N5" s="169" t="s">
        <v>261</v>
      </c>
      <c r="O5" s="169" t="s">
        <v>262</v>
      </c>
      <c r="P5" s="169" t="s">
        <v>263</v>
      </c>
      <c r="Q5" s="169" t="s">
        <v>264</v>
      </c>
    </row>
    <row r="6" s="118" customFormat="1" ht="29.1" customHeight="1" spans="1:17">
      <c r="A6" s="142" t="s">
        <v>157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48"/>
      <c r="J6" s="142" t="s">
        <v>157</v>
      </c>
      <c r="K6" s="171" t="s">
        <v>265</v>
      </c>
      <c r="L6" s="171" t="s">
        <v>265</v>
      </c>
      <c r="M6" s="171" t="s">
        <v>266</v>
      </c>
      <c r="N6" s="171" t="s">
        <v>265</v>
      </c>
      <c r="O6" s="171" t="s">
        <v>266</v>
      </c>
      <c r="P6" s="171" t="s">
        <v>265</v>
      </c>
      <c r="Q6" s="171"/>
    </row>
    <row r="7" s="118" customFormat="1" ht="29.1" customHeight="1" spans="1:17">
      <c r="A7" s="258" t="s">
        <v>161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48"/>
      <c r="J7" s="258" t="s">
        <v>161</v>
      </c>
      <c r="K7" s="171" t="s">
        <v>265</v>
      </c>
      <c r="L7" s="264" t="s">
        <v>267</v>
      </c>
      <c r="M7" s="171" t="s">
        <v>265</v>
      </c>
      <c r="N7" s="264" t="s">
        <v>267</v>
      </c>
      <c r="O7" s="171" t="s">
        <v>265</v>
      </c>
      <c r="P7" s="264" t="s">
        <v>267</v>
      </c>
      <c r="Q7" s="171"/>
    </row>
    <row r="8" s="118" customFormat="1" ht="29.1" customHeight="1" spans="1:17">
      <c r="A8" s="142" t="s">
        <v>164</v>
      </c>
      <c r="B8" s="131">
        <f>C8-4</f>
        <v>76</v>
      </c>
      <c r="C8" s="131">
        <f>D8-4</f>
        <v>80</v>
      </c>
      <c r="D8" s="257" t="s">
        <v>165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48"/>
      <c r="J8" s="142" t="s">
        <v>164</v>
      </c>
      <c r="K8" s="171" t="s">
        <v>265</v>
      </c>
      <c r="L8" s="171" t="s">
        <v>265</v>
      </c>
      <c r="M8" s="171" t="s">
        <v>265</v>
      </c>
      <c r="N8" s="171" t="s">
        <v>266</v>
      </c>
      <c r="O8" s="171" t="s">
        <v>266</v>
      </c>
      <c r="P8" s="171" t="s">
        <v>266</v>
      </c>
      <c r="Q8" s="150"/>
    </row>
    <row r="9" s="118" customFormat="1" ht="29.1" customHeight="1" spans="1:17">
      <c r="A9" s="142" t="s">
        <v>166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48"/>
      <c r="J9" s="142" t="s">
        <v>166</v>
      </c>
      <c r="K9" s="150" t="s">
        <v>268</v>
      </c>
      <c r="L9" s="171" t="s">
        <v>265</v>
      </c>
      <c r="M9" s="150" t="s">
        <v>268</v>
      </c>
      <c r="N9" s="171" t="s">
        <v>265</v>
      </c>
      <c r="O9" s="150" t="s">
        <v>268</v>
      </c>
      <c r="P9" s="171" t="s">
        <v>265</v>
      </c>
      <c r="Q9" s="171"/>
    </row>
    <row r="10" s="118" customFormat="1" ht="29.1" customHeight="1" spans="1:17">
      <c r="A10" s="142" t="s">
        <v>168</v>
      </c>
      <c r="B10" s="131">
        <f>C10-3.6</f>
        <v>99.8</v>
      </c>
      <c r="C10" s="131">
        <f>D10-3.6</f>
        <v>103.4</v>
      </c>
      <c r="D10" s="257" t="s">
        <v>169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48"/>
      <c r="J10" s="142" t="s">
        <v>168</v>
      </c>
      <c r="K10" s="171" t="s">
        <v>269</v>
      </c>
      <c r="L10" s="172" t="s">
        <v>270</v>
      </c>
      <c r="M10" s="171" t="s">
        <v>269</v>
      </c>
      <c r="N10" s="171" t="s">
        <v>265</v>
      </c>
      <c r="O10" s="171" t="s">
        <v>269</v>
      </c>
      <c r="P10" s="171" t="s">
        <v>265</v>
      </c>
      <c r="Q10" s="150"/>
    </row>
    <row r="11" s="118" customFormat="1" ht="29.1" customHeight="1" spans="1:17">
      <c r="A11" s="142" t="s">
        <v>173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48"/>
      <c r="J11" s="142" t="s">
        <v>173</v>
      </c>
      <c r="K11" s="150" t="s">
        <v>271</v>
      </c>
      <c r="L11" s="171" t="s">
        <v>265</v>
      </c>
      <c r="M11" s="150" t="s">
        <v>271</v>
      </c>
      <c r="N11" s="171" t="s">
        <v>265</v>
      </c>
      <c r="O11" s="150" t="s">
        <v>271</v>
      </c>
      <c r="P11" s="172" t="s">
        <v>272</v>
      </c>
      <c r="Q11" s="150"/>
    </row>
    <row r="12" s="118" customFormat="1" ht="29.1" customHeight="1" spans="1:17">
      <c r="A12" s="142" t="s">
        <v>177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48"/>
      <c r="J12" s="142" t="s">
        <v>177</v>
      </c>
      <c r="K12" s="150" t="s">
        <v>273</v>
      </c>
      <c r="L12" s="171" t="s">
        <v>265</v>
      </c>
      <c r="M12" s="150" t="s">
        <v>273</v>
      </c>
      <c r="N12" s="172" t="s">
        <v>274</v>
      </c>
      <c r="O12" s="150" t="s">
        <v>273</v>
      </c>
      <c r="P12" s="172" t="s">
        <v>274</v>
      </c>
      <c r="Q12" s="150"/>
    </row>
    <row r="13" s="118" customFormat="1" ht="29.1" customHeight="1" spans="1:17">
      <c r="A13" s="142" t="s">
        <v>181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48"/>
      <c r="J13" s="142" t="s">
        <v>181</v>
      </c>
      <c r="K13" s="171" t="s">
        <v>265</v>
      </c>
      <c r="L13" s="172" t="s">
        <v>275</v>
      </c>
      <c r="M13" s="171" t="s">
        <v>265</v>
      </c>
      <c r="N13" s="171" t="s">
        <v>265</v>
      </c>
      <c r="O13" s="171" t="s">
        <v>265</v>
      </c>
      <c r="P13" s="172" t="s">
        <v>275</v>
      </c>
      <c r="Q13" s="150"/>
    </row>
    <row r="14" s="118" customFormat="1" ht="29.1" customHeight="1" spans="1:17">
      <c r="A14" s="142" t="s">
        <v>183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48"/>
      <c r="J14" s="142" t="s">
        <v>183</v>
      </c>
      <c r="K14" s="150" t="s">
        <v>276</v>
      </c>
      <c r="L14" s="172" t="s">
        <v>277</v>
      </c>
      <c r="M14" s="150" t="s">
        <v>276</v>
      </c>
      <c r="N14" s="171" t="s">
        <v>265</v>
      </c>
      <c r="O14" s="150" t="s">
        <v>276</v>
      </c>
      <c r="P14" s="172" t="s">
        <v>277</v>
      </c>
      <c r="Q14" s="150"/>
    </row>
    <row r="15" s="118" customFormat="1" ht="29.1" customHeight="1" spans="1:17">
      <c r="A15" s="142" t="s">
        <v>185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48"/>
      <c r="J15" s="142" t="s">
        <v>185</v>
      </c>
      <c r="K15" s="150" t="s">
        <v>268</v>
      </c>
      <c r="L15" s="171" t="s">
        <v>265</v>
      </c>
      <c r="M15" s="150" t="s">
        <v>268</v>
      </c>
      <c r="N15" s="171" t="s">
        <v>265</v>
      </c>
      <c r="O15" s="150" t="s">
        <v>268</v>
      </c>
      <c r="P15" s="171" t="s">
        <v>265</v>
      </c>
      <c r="Q15" s="150"/>
    </row>
    <row r="16" s="118" customFormat="1" ht="29.1" customHeight="1" spans="1:17">
      <c r="A16" s="142" t="s">
        <v>186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48"/>
      <c r="J16" s="142" t="s">
        <v>186</v>
      </c>
      <c r="K16" s="171" t="s">
        <v>265</v>
      </c>
      <c r="L16" s="171" t="s">
        <v>265</v>
      </c>
      <c r="M16" s="171" t="s">
        <v>265</v>
      </c>
      <c r="N16" s="171" t="s">
        <v>265</v>
      </c>
      <c r="O16" s="171" t="s">
        <v>265</v>
      </c>
      <c r="P16" s="171" t="s">
        <v>265</v>
      </c>
      <c r="Q16" s="150"/>
    </row>
    <row r="17" s="118" customFormat="1" ht="29.1" customHeight="1" spans="1:17">
      <c r="A17" s="142" t="s">
        <v>187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48"/>
      <c r="J17" s="142" t="s">
        <v>187</v>
      </c>
      <c r="K17" s="171" t="s">
        <v>265</v>
      </c>
      <c r="L17" s="171" t="s">
        <v>265</v>
      </c>
      <c r="M17" s="171" t="s">
        <v>265</v>
      </c>
      <c r="N17" s="171" t="s">
        <v>265</v>
      </c>
      <c r="O17" s="171" t="s">
        <v>265</v>
      </c>
      <c r="P17" s="171" t="s">
        <v>265</v>
      </c>
      <c r="Q17" s="150"/>
    </row>
    <row r="18" s="118" customFormat="1" ht="29.1" customHeight="1" spans="1:17">
      <c r="A18" s="142" t="s">
        <v>188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48"/>
      <c r="J18" s="142" t="s">
        <v>188</v>
      </c>
      <c r="K18" s="171" t="s">
        <v>265</v>
      </c>
      <c r="L18" s="171" t="s">
        <v>265</v>
      </c>
      <c r="M18" s="171" t="s">
        <v>265</v>
      </c>
      <c r="N18" s="171" t="s">
        <v>265</v>
      </c>
      <c r="O18" s="171" t="s">
        <v>278</v>
      </c>
      <c r="P18" s="171" t="s">
        <v>265</v>
      </c>
      <c r="Q18" s="150"/>
    </row>
    <row r="19" s="118" customFormat="1" ht="29.1" customHeight="1" spans="1:17">
      <c r="A19" s="263" t="s">
        <v>189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48"/>
      <c r="J19" s="263" t="s">
        <v>189</v>
      </c>
      <c r="K19" s="171" t="s">
        <v>265</v>
      </c>
      <c r="L19" s="171" t="s">
        <v>265</v>
      </c>
      <c r="M19" s="171" t="s">
        <v>265</v>
      </c>
      <c r="N19" s="171" t="s">
        <v>265</v>
      </c>
      <c r="O19" s="171" t="s">
        <v>265</v>
      </c>
      <c r="P19" s="171" t="s">
        <v>265</v>
      </c>
      <c r="Q19" s="150"/>
    </row>
    <row r="20" s="118" customFormat="1" ht="29.1" customHeight="1" spans="1:17">
      <c r="A20" s="263" t="s">
        <v>190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48"/>
      <c r="J20" s="263" t="s">
        <v>190</v>
      </c>
      <c r="K20" s="171" t="s">
        <v>265</v>
      </c>
      <c r="L20" s="171" t="s">
        <v>265</v>
      </c>
      <c r="M20" s="171" t="s">
        <v>265</v>
      </c>
      <c r="N20" s="171" t="s">
        <v>265</v>
      </c>
      <c r="O20" s="171" t="s">
        <v>265</v>
      </c>
      <c r="P20" s="171" t="s">
        <v>265</v>
      </c>
      <c r="Q20" s="150"/>
    </row>
    <row r="21" s="118" customFormat="1" ht="29.1" customHeight="1" spans="1:17">
      <c r="A21" s="271"/>
      <c r="B21" s="272"/>
      <c r="C21" s="272"/>
      <c r="D21" s="273"/>
      <c r="E21" s="272"/>
      <c r="F21" s="272"/>
      <c r="G21" s="272"/>
      <c r="H21" s="272"/>
      <c r="I21" s="148"/>
      <c r="J21" s="274"/>
      <c r="K21" s="150"/>
      <c r="L21" s="172"/>
      <c r="M21" s="150"/>
      <c r="N21" s="171"/>
      <c r="O21" s="150"/>
      <c r="P21" s="172"/>
      <c r="Q21" s="150"/>
    </row>
    <row r="22" s="118" customFormat="1" ht="29.1" customHeight="1" spans="1:17">
      <c r="A22" s="271"/>
      <c r="B22" s="272"/>
      <c r="C22" s="272"/>
      <c r="D22" s="273"/>
      <c r="E22" s="272"/>
      <c r="F22" s="272"/>
      <c r="G22" s="272"/>
      <c r="H22" s="272"/>
      <c r="I22" s="148"/>
      <c r="J22" s="274"/>
      <c r="K22" s="150"/>
      <c r="L22" s="172"/>
      <c r="M22" s="150"/>
      <c r="N22" s="171"/>
      <c r="O22" s="150"/>
      <c r="P22" s="172"/>
      <c r="Q22" s="150"/>
    </row>
    <row r="23" s="118" customFormat="1" ht="29.1" customHeight="1" spans="1:17">
      <c r="A23" s="271"/>
      <c r="B23" s="272"/>
      <c r="C23" s="272"/>
      <c r="D23" s="273"/>
      <c r="E23" s="272"/>
      <c r="F23" s="272"/>
      <c r="G23" s="272"/>
      <c r="H23" s="272"/>
      <c r="I23" s="148"/>
      <c r="J23" s="274"/>
      <c r="K23" s="150"/>
      <c r="L23" s="172"/>
      <c r="M23" s="150"/>
      <c r="N23" s="171"/>
      <c r="O23" s="150"/>
      <c r="P23" s="172"/>
      <c r="Q23" s="150"/>
    </row>
    <row r="24" s="118" customFormat="1" ht="29.1" customHeight="1" spans="1:17">
      <c r="A24" s="271"/>
      <c r="B24" s="272"/>
      <c r="C24" s="272"/>
      <c r="D24" s="273"/>
      <c r="E24" s="272"/>
      <c r="F24" s="272"/>
      <c r="G24" s="272"/>
      <c r="H24" s="272"/>
      <c r="I24" s="148"/>
      <c r="J24" s="274"/>
      <c r="K24" s="150"/>
      <c r="L24" s="172"/>
      <c r="M24" s="150"/>
      <c r="N24" s="171"/>
      <c r="O24" s="150"/>
      <c r="P24" s="172"/>
      <c r="Q24" s="150"/>
    </row>
    <row r="25" s="118" customFormat="1" ht="29.1" customHeight="1" spans="1:17">
      <c r="A25" s="142"/>
      <c r="B25" s="143"/>
      <c r="C25" s="143"/>
      <c r="D25" s="143"/>
      <c r="E25" s="143"/>
      <c r="F25" s="143"/>
      <c r="G25" s="143"/>
      <c r="H25" s="143"/>
      <c r="I25" s="148"/>
      <c r="J25" s="150"/>
      <c r="K25" s="150"/>
      <c r="L25" s="150"/>
      <c r="M25" s="150"/>
      <c r="N25" s="150"/>
      <c r="O25" s="150"/>
      <c r="P25" s="150"/>
      <c r="Q25" s="150"/>
    </row>
    <row r="26" s="118" customFormat="1" ht="29.1" customHeight="1" spans="1:17">
      <c r="A26" s="152"/>
      <c r="B26" s="153"/>
      <c r="C26" s="154"/>
      <c r="D26" s="154"/>
      <c r="E26" s="155"/>
      <c r="F26" s="155"/>
      <c r="G26" s="153"/>
      <c r="H26" s="148"/>
      <c r="I26" s="148"/>
      <c r="J26" s="153"/>
      <c r="K26" s="153"/>
      <c r="L26" s="150"/>
      <c r="M26" s="153"/>
      <c r="N26" s="153"/>
      <c r="O26" s="153"/>
      <c r="P26" s="153"/>
      <c r="Q26" s="153"/>
    </row>
    <row r="27" s="118" customFormat="1" ht="14.25" spans="1:17">
      <c r="A27" s="156" t="s">
        <v>191</v>
      </c>
      <c r="D27" s="157"/>
      <c r="E27" s="157"/>
      <c r="F27" s="157"/>
      <c r="G27" s="157"/>
      <c r="H27" s="157"/>
      <c r="I27" s="157"/>
      <c r="J27" s="157"/>
      <c r="K27" s="174"/>
      <c r="L27" s="174"/>
      <c r="M27" s="174"/>
      <c r="N27" s="174"/>
      <c r="O27" s="174"/>
      <c r="P27" s="174"/>
      <c r="Q27" s="174"/>
    </row>
    <row r="28" s="118" customFormat="1" ht="14.25" spans="1:17">
      <c r="A28" s="118" t="s">
        <v>192</v>
      </c>
      <c r="B28" s="157"/>
      <c r="C28" s="157"/>
      <c r="D28" s="157"/>
      <c r="E28" s="157"/>
      <c r="F28" s="157"/>
      <c r="G28" s="157"/>
      <c r="H28" s="157"/>
      <c r="I28" s="157"/>
      <c r="J28" s="156" t="s">
        <v>255</v>
      </c>
      <c r="K28" s="175"/>
      <c r="L28" s="175" t="s">
        <v>194</v>
      </c>
      <c r="M28" s="175"/>
      <c r="N28" s="175" t="s">
        <v>279</v>
      </c>
      <c r="O28" s="175"/>
      <c r="P28" s="175"/>
      <c r="Q28" s="119"/>
    </row>
    <row r="29" s="118" customFormat="1" customHeight="1" spans="1:17">
      <c r="A29" s="157"/>
      <c r="K29" s="119"/>
      <c r="L29" s="119"/>
      <c r="M29" s="119"/>
      <c r="N29" s="119"/>
      <c r="O29" s="119"/>
      <c r="P29" s="119"/>
      <c r="Q29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C8" sqref="C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13.1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 t="s">
        <v>63</v>
      </c>
      <c r="F2" s="186" t="s">
        <v>281</v>
      </c>
      <c r="G2" s="187" t="s">
        <v>69</v>
      </c>
      <c r="H2" s="187"/>
      <c r="I2" s="217" t="s">
        <v>57</v>
      </c>
      <c r="J2" s="187" t="s">
        <v>282</v>
      </c>
      <c r="K2" s="240"/>
    </row>
    <row r="3" s="178" customFormat="1" ht="27" customHeight="1" spans="1:11">
      <c r="A3" s="188" t="s">
        <v>76</v>
      </c>
      <c r="B3" s="189">
        <v>1100</v>
      </c>
      <c r="C3" s="189"/>
      <c r="D3" s="190" t="s">
        <v>283</v>
      </c>
      <c r="E3" s="191" t="s">
        <v>284</v>
      </c>
      <c r="F3" s="192"/>
      <c r="G3" s="192"/>
      <c r="H3" s="193" t="s">
        <v>285</v>
      </c>
      <c r="I3" s="193"/>
      <c r="J3" s="193"/>
      <c r="K3" s="241"/>
    </row>
    <row r="4" s="178" customFormat="1" spans="1:11">
      <c r="A4" s="194" t="s">
        <v>73</v>
      </c>
      <c r="B4" s="195">
        <v>2</v>
      </c>
      <c r="C4" s="195">
        <v>6</v>
      </c>
      <c r="D4" s="196" t="s">
        <v>286</v>
      </c>
      <c r="E4" s="197"/>
      <c r="F4" s="197"/>
      <c r="G4" s="197"/>
      <c r="H4" s="196" t="s">
        <v>287</v>
      </c>
      <c r="I4" s="196"/>
      <c r="J4" s="210" t="s">
        <v>66</v>
      </c>
      <c r="K4" s="242" t="s">
        <v>67</v>
      </c>
    </row>
    <row r="5" s="178" customFormat="1" spans="1:11">
      <c r="A5" s="194" t="s">
        <v>288</v>
      </c>
      <c r="B5" s="189">
        <v>1</v>
      </c>
      <c r="C5" s="189"/>
      <c r="D5" s="190" t="s">
        <v>289</v>
      </c>
      <c r="E5" s="190" t="s">
        <v>290</v>
      </c>
      <c r="F5" s="190" t="s">
        <v>291</v>
      </c>
      <c r="G5" s="265" t="s">
        <v>292</v>
      </c>
      <c r="H5" s="196" t="s">
        <v>293</v>
      </c>
      <c r="I5" s="196"/>
      <c r="J5" s="210" t="s">
        <v>66</v>
      </c>
      <c r="K5" s="242" t="s">
        <v>67</v>
      </c>
    </row>
    <row r="6" s="178" customFormat="1" ht="15" spans="1:11">
      <c r="A6" s="198" t="s">
        <v>294</v>
      </c>
      <c r="B6" s="199">
        <v>90</v>
      </c>
      <c r="C6" s="199"/>
      <c r="D6" s="200" t="s">
        <v>295</v>
      </c>
      <c r="E6" s="201"/>
      <c r="F6" s="266">
        <v>567</v>
      </c>
      <c r="G6" s="200"/>
      <c r="H6" s="203" t="s">
        <v>296</v>
      </c>
      <c r="I6" s="203"/>
      <c r="J6" s="202" t="s">
        <v>66</v>
      </c>
      <c r="K6" s="243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297</v>
      </c>
      <c r="B8" s="186" t="s">
        <v>298</v>
      </c>
      <c r="C8" s="186" t="s">
        <v>299</v>
      </c>
      <c r="D8" s="186" t="s">
        <v>300</v>
      </c>
      <c r="E8" s="186" t="s">
        <v>301</v>
      </c>
      <c r="F8" s="186" t="s">
        <v>302</v>
      </c>
      <c r="G8" s="267" t="s">
        <v>303</v>
      </c>
      <c r="H8" s="268"/>
      <c r="I8" s="268"/>
      <c r="J8" s="268"/>
      <c r="K8" s="270"/>
    </row>
    <row r="9" s="178" customFormat="1" spans="1:11">
      <c r="A9" s="194" t="s">
        <v>304</v>
      </c>
      <c r="B9" s="196"/>
      <c r="C9" s="210" t="s">
        <v>66</v>
      </c>
      <c r="D9" s="210" t="s">
        <v>67</v>
      </c>
      <c r="E9" s="190" t="s">
        <v>305</v>
      </c>
      <c r="F9" s="211" t="s">
        <v>306</v>
      </c>
      <c r="G9" s="212"/>
      <c r="H9" s="213"/>
      <c r="I9" s="213"/>
      <c r="J9" s="213"/>
      <c r="K9" s="245"/>
    </row>
    <row r="10" s="178" customFormat="1" spans="1:11">
      <c r="A10" s="194" t="s">
        <v>307</v>
      </c>
      <c r="B10" s="196"/>
      <c r="C10" s="210" t="s">
        <v>66</v>
      </c>
      <c r="D10" s="210" t="s">
        <v>67</v>
      </c>
      <c r="E10" s="190" t="s">
        <v>308</v>
      </c>
      <c r="F10" s="211" t="s">
        <v>309</v>
      </c>
      <c r="G10" s="212" t="s">
        <v>310</v>
      </c>
      <c r="H10" s="213"/>
      <c r="I10" s="213"/>
      <c r="J10" s="213"/>
      <c r="K10" s="245"/>
    </row>
    <row r="11" s="178" customFormat="1" spans="1:11">
      <c r="A11" s="214" t="s">
        <v>200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6"/>
    </row>
    <row r="12" s="178" customFormat="1" spans="1:11">
      <c r="A12" s="188" t="s">
        <v>89</v>
      </c>
      <c r="B12" s="210" t="s">
        <v>85</v>
      </c>
      <c r="C12" s="210" t="s">
        <v>86</v>
      </c>
      <c r="D12" s="211"/>
      <c r="E12" s="190" t="s">
        <v>87</v>
      </c>
      <c r="F12" s="210" t="s">
        <v>85</v>
      </c>
      <c r="G12" s="210" t="s">
        <v>86</v>
      </c>
      <c r="H12" s="210"/>
      <c r="I12" s="190" t="s">
        <v>311</v>
      </c>
      <c r="J12" s="210" t="s">
        <v>85</v>
      </c>
      <c r="K12" s="242" t="s">
        <v>86</v>
      </c>
    </row>
    <row r="13" s="178" customFormat="1" spans="1:11">
      <c r="A13" s="188" t="s">
        <v>92</v>
      </c>
      <c r="B13" s="210" t="s">
        <v>85</v>
      </c>
      <c r="C13" s="210" t="s">
        <v>86</v>
      </c>
      <c r="D13" s="211"/>
      <c r="E13" s="190" t="s">
        <v>97</v>
      </c>
      <c r="F13" s="210" t="s">
        <v>85</v>
      </c>
      <c r="G13" s="210" t="s">
        <v>86</v>
      </c>
      <c r="H13" s="210"/>
      <c r="I13" s="190" t="s">
        <v>312</v>
      </c>
      <c r="J13" s="210" t="s">
        <v>85</v>
      </c>
      <c r="K13" s="242" t="s">
        <v>86</v>
      </c>
    </row>
    <row r="14" s="178" customFormat="1" ht="15" spans="1:11">
      <c r="A14" s="198" t="s">
        <v>313</v>
      </c>
      <c r="B14" s="202" t="s">
        <v>85</v>
      </c>
      <c r="C14" s="202" t="s">
        <v>86</v>
      </c>
      <c r="D14" s="201"/>
      <c r="E14" s="200" t="s">
        <v>314</v>
      </c>
      <c r="F14" s="202" t="s">
        <v>85</v>
      </c>
      <c r="G14" s="202" t="s">
        <v>86</v>
      </c>
      <c r="H14" s="202"/>
      <c r="I14" s="200" t="s">
        <v>315</v>
      </c>
      <c r="J14" s="202" t="s">
        <v>85</v>
      </c>
      <c r="K14" s="243" t="s">
        <v>86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316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317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318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319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320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321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322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323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324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 spans="1:1">
      <c r="A30" s="178" t="s">
        <v>325</v>
      </c>
    </row>
    <row r="31" s="178" customFormat="1" ht="17.25" customHeight="1" spans="1:11">
      <c r="A31" s="228" t="s">
        <v>326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327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328</v>
      </c>
      <c r="B40" s="196"/>
      <c r="C40" s="196"/>
      <c r="D40" s="193" t="s">
        <v>329</v>
      </c>
      <c r="E40" s="193"/>
      <c r="F40" s="235" t="s">
        <v>330</v>
      </c>
      <c r="G40" s="236"/>
      <c r="H40" s="196" t="s">
        <v>331</v>
      </c>
      <c r="I40" s="196"/>
      <c r="J40" s="196" t="s">
        <v>332</v>
      </c>
      <c r="K40" s="248"/>
    </row>
    <row r="41" s="178" customFormat="1" ht="18.75" customHeight="1" spans="1:13">
      <c r="A41" s="194" t="s">
        <v>191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333</v>
      </c>
      <c r="C44" s="237"/>
      <c r="D44" s="200" t="s">
        <v>334</v>
      </c>
      <c r="E44" s="201" t="s">
        <v>335</v>
      </c>
      <c r="F44" s="200" t="s">
        <v>141</v>
      </c>
      <c r="G44" s="269">
        <v>1.3</v>
      </c>
      <c r="H44" s="239" t="s">
        <v>142</v>
      </c>
      <c r="I44" s="239"/>
      <c r="J44" s="237" t="s">
        <v>336</v>
      </c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J9" sqref="J9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145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159"/>
      <c r="J2" s="160" t="s">
        <v>57</v>
      </c>
      <c r="K2" s="161" t="s">
        <v>58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146</v>
      </c>
      <c r="B3" s="126" t="s">
        <v>147</v>
      </c>
      <c r="C3" s="126"/>
      <c r="D3" s="126"/>
      <c r="E3" s="126"/>
      <c r="F3" s="126"/>
      <c r="G3" s="126"/>
      <c r="H3" s="126"/>
      <c r="I3" s="148"/>
      <c r="J3" s="163" t="s">
        <v>148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8" t="s">
        <v>118</v>
      </c>
      <c r="I4" s="148"/>
      <c r="J4" s="166"/>
      <c r="K4" s="167" t="s">
        <v>112</v>
      </c>
      <c r="L4" s="167" t="s">
        <v>113</v>
      </c>
      <c r="M4" s="168" t="s">
        <v>114</v>
      </c>
      <c r="N4" s="167" t="s">
        <v>115</v>
      </c>
      <c r="O4" s="167" t="s">
        <v>116</v>
      </c>
      <c r="P4" s="167" t="s">
        <v>117</v>
      </c>
      <c r="Q4" s="153" t="s">
        <v>257</v>
      </c>
    </row>
    <row r="5" s="118" customFormat="1" ht="29.1" customHeight="1" spans="1:17">
      <c r="A5" s="125"/>
      <c r="B5" s="127" t="s">
        <v>149</v>
      </c>
      <c r="C5" s="128" t="s">
        <v>150</v>
      </c>
      <c r="D5" s="129" t="s">
        <v>151</v>
      </c>
      <c r="E5" s="128" t="s">
        <v>152</v>
      </c>
      <c r="F5" s="128" t="s">
        <v>153</v>
      </c>
      <c r="G5" s="128" t="s">
        <v>154</v>
      </c>
      <c r="H5" s="128" t="s">
        <v>155</v>
      </c>
      <c r="I5" s="148"/>
      <c r="J5" s="166"/>
      <c r="K5" s="169" t="s">
        <v>258</v>
      </c>
      <c r="L5" s="169" t="s">
        <v>259</v>
      </c>
      <c r="M5" s="169" t="s">
        <v>260</v>
      </c>
      <c r="N5" s="169" t="s">
        <v>261</v>
      </c>
      <c r="O5" s="169" t="s">
        <v>262</v>
      </c>
      <c r="P5" s="169" t="s">
        <v>263</v>
      </c>
      <c r="Q5" s="169" t="s">
        <v>264</v>
      </c>
    </row>
    <row r="6" s="118" customFormat="1" ht="29.1" customHeight="1" spans="1:17">
      <c r="A6" s="142" t="s">
        <v>157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48"/>
      <c r="J6" s="142" t="s">
        <v>157</v>
      </c>
      <c r="K6" s="171" t="s">
        <v>266</v>
      </c>
      <c r="L6" s="171" t="s">
        <v>337</v>
      </c>
      <c r="M6" s="171" t="s">
        <v>265</v>
      </c>
      <c r="N6" s="171" t="s">
        <v>265</v>
      </c>
      <c r="O6" s="171" t="s">
        <v>265</v>
      </c>
      <c r="P6" s="171" t="s">
        <v>265</v>
      </c>
      <c r="Q6" s="171"/>
    </row>
    <row r="7" s="118" customFormat="1" ht="29.1" customHeight="1" spans="1:17">
      <c r="A7" s="258" t="s">
        <v>161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48"/>
      <c r="J7" s="258" t="s">
        <v>161</v>
      </c>
      <c r="K7" s="171" t="s">
        <v>265</v>
      </c>
      <c r="L7" s="171" t="s">
        <v>265</v>
      </c>
      <c r="M7" s="171" t="s">
        <v>265</v>
      </c>
      <c r="N7" s="171" t="s">
        <v>265</v>
      </c>
      <c r="O7" s="171" t="s">
        <v>265</v>
      </c>
      <c r="P7" s="171" t="s">
        <v>265</v>
      </c>
      <c r="Q7" s="171"/>
    </row>
    <row r="8" s="118" customFormat="1" ht="29.1" customHeight="1" spans="1:17">
      <c r="A8" s="142" t="s">
        <v>164</v>
      </c>
      <c r="B8" s="131">
        <f>C8-4</f>
        <v>76</v>
      </c>
      <c r="C8" s="131">
        <f>D8-4</f>
        <v>80</v>
      </c>
      <c r="D8" s="257" t="s">
        <v>165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48"/>
      <c r="J8" s="142" t="s">
        <v>164</v>
      </c>
      <c r="K8" s="150" t="s">
        <v>271</v>
      </c>
      <c r="L8" s="150" t="s">
        <v>273</v>
      </c>
      <c r="M8" s="171" t="s">
        <v>265</v>
      </c>
      <c r="N8" s="171" t="s">
        <v>265</v>
      </c>
      <c r="O8" s="172" t="s">
        <v>338</v>
      </c>
      <c r="P8" s="172" t="s">
        <v>269</v>
      </c>
      <c r="Q8" s="150"/>
    </row>
    <row r="9" s="118" customFormat="1" ht="29.1" customHeight="1" spans="1:17">
      <c r="A9" s="142" t="s">
        <v>166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48"/>
      <c r="J9" s="142" t="s">
        <v>166</v>
      </c>
      <c r="K9" s="150" t="s">
        <v>268</v>
      </c>
      <c r="L9" s="171" t="s">
        <v>339</v>
      </c>
      <c r="M9" s="171" t="s">
        <v>265</v>
      </c>
      <c r="N9" s="172" t="s">
        <v>269</v>
      </c>
      <c r="O9" s="171" t="s">
        <v>265</v>
      </c>
      <c r="P9" s="171" t="s">
        <v>265</v>
      </c>
      <c r="Q9" s="171"/>
    </row>
    <row r="10" s="118" customFormat="1" ht="29.1" customHeight="1" spans="1:17">
      <c r="A10" s="142" t="s">
        <v>168</v>
      </c>
      <c r="B10" s="131">
        <f>C10-3.6</f>
        <v>99.8</v>
      </c>
      <c r="C10" s="131">
        <f>D10-3.6</f>
        <v>103.4</v>
      </c>
      <c r="D10" s="257" t="s">
        <v>169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48"/>
      <c r="J10" s="142" t="s">
        <v>168</v>
      </c>
      <c r="K10" s="171" t="s">
        <v>337</v>
      </c>
      <c r="L10" s="171" t="s">
        <v>339</v>
      </c>
      <c r="M10" s="171" t="s">
        <v>265</v>
      </c>
      <c r="N10" s="171" t="s">
        <v>265</v>
      </c>
      <c r="O10" s="171" t="s">
        <v>339</v>
      </c>
      <c r="P10" s="171" t="s">
        <v>339</v>
      </c>
      <c r="Q10" s="150"/>
    </row>
    <row r="11" s="118" customFormat="1" ht="29.1" customHeight="1" spans="1:17">
      <c r="A11" s="142" t="s">
        <v>173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48"/>
      <c r="J11" s="142" t="s">
        <v>173</v>
      </c>
      <c r="K11" s="150" t="s">
        <v>271</v>
      </c>
      <c r="L11" s="150" t="s">
        <v>340</v>
      </c>
      <c r="M11" s="150" t="s">
        <v>337</v>
      </c>
      <c r="N11" s="171" t="s">
        <v>265</v>
      </c>
      <c r="O11" s="150" t="s">
        <v>273</v>
      </c>
      <c r="P11" s="150" t="s">
        <v>273</v>
      </c>
      <c r="Q11" s="150"/>
    </row>
    <row r="12" s="118" customFormat="1" ht="29.1" customHeight="1" spans="1:17">
      <c r="A12" s="142" t="s">
        <v>177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48"/>
      <c r="J12" s="142" t="s">
        <v>177</v>
      </c>
      <c r="K12" s="150" t="s">
        <v>273</v>
      </c>
      <c r="L12" s="171" t="s">
        <v>273</v>
      </c>
      <c r="M12" s="150" t="s">
        <v>273</v>
      </c>
      <c r="N12" s="150" t="s">
        <v>273</v>
      </c>
      <c r="O12" s="150" t="s">
        <v>273</v>
      </c>
      <c r="P12" s="150" t="s">
        <v>273</v>
      </c>
      <c r="Q12" s="150"/>
    </row>
    <row r="13" s="118" customFormat="1" ht="29.1" customHeight="1" spans="1:17">
      <c r="A13" s="142" t="s">
        <v>181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48"/>
      <c r="J13" s="142" t="s">
        <v>181</v>
      </c>
      <c r="K13" s="171" t="s">
        <v>265</v>
      </c>
      <c r="L13" s="150" t="s">
        <v>273</v>
      </c>
      <c r="M13" s="171" t="s">
        <v>265</v>
      </c>
      <c r="N13" s="150" t="s">
        <v>273</v>
      </c>
      <c r="O13" s="171" t="s">
        <v>265</v>
      </c>
      <c r="P13" s="171" t="s">
        <v>265</v>
      </c>
      <c r="Q13" s="150"/>
    </row>
    <row r="14" s="118" customFormat="1" ht="29.1" customHeight="1" spans="1:17">
      <c r="A14" s="142" t="s">
        <v>183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48"/>
      <c r="J14" s="142" t="s">
        <v>183</v>
      </c>
      <c r="K14" s="150" t="s">
        <v>276</v>
      </c>
      <c r="L14" s="171" t="s">
        <v>265</v>
      </c>
      <c r="M14" s="171" t="s">
        <v>265</v>
      </c>
      <c r="N14" s="171" t="s">
        <v>265</v>
      </c>
      <c r="O14" s="150" t="s">
        <v>273</v>
      </c>
      <c r="P14" s="150" t="s">
        <v>273</v>
      </c>
      <c r="Q14" s="150"/>
    </row>
    <row r="15" s="118" customFormat="1" ht="29.1" customHeight="1" spans="1:17">
      <c r="A15" s="142" t="s">
        <v>185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48"/>
      <c r="J15" s="142" t="s">
        <v>185</v>
      </c>
      <c r="K15" s="171" t="s">
        <v>265</v>
      </c>
      <c r="L15" s="171" t="s">
        <v>273</v>
      </c>
      <c r="M15" s="171" t="s">
        <v>265</v>
      </c>
      <c r="N15" s="171" t="s">
        <v>265</v>
      </c>
      <c r="O15" s="150" t="s">
        <v>273</v>
      </c>
      <c r="P15" s="171" t="s">
        <v>265</v>
      </c>
      <c r="Q15" s="150"/>
    </row>
    <row r="16" s="118" customFormat="1" ht="29.1" customHeight="1" spans="1:17">
      <c r="A16" s="142" t="s">
        <v>186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48"/>
      <c r="J16" s="142" t="s">
        <v>186</v>
      </c>
      <c r="K16" s="171" t="s">
        <v>265</v>
      </c>
      <c r="L16" s="171" t="s">
        <v>273</v>
      </c>
      <c r="M16" s="171" t="s">
        <v>265</v>
      </c>
      <c r="N16" s="171" t="s">
        <v>265</v>
      </c>
      <c r="O16" s="171" t="s">
        <v>265</v>
      </c>
      <c r="P16" s="150" t="s">
        <v>273</v>
      </c>
      <c r="Q16" s="150"/>
    </row>
    <row r="17" s="118" customFormat="1" ht="29.1" customHeight="1" spans="1:17">
      <c r="A17" s="142" t="s">
        <v>187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48"/>
      <c r="J17" s="142" t="s">
        <v>187</v>
      </c>
      <c r="K17" s="171" t="s">
        <v>265</v>
      </c>
      <c r="L17" s="171" t="s">
        <v>273</v>
      </c>
      <c r="M17" s="171" t="s">
        <v>265</v>
      </c>
      <c r="N17" s="171" t="s">
        <v>265</v>
      </c>
      <c r="O17" s="150" t="s">
        <v>273</v>
      </c>
      <c r="P17" s="171" t="s">
        <v>265</v>
      </c>
      <c r="Q17" s="150"/>
    </row>
    <row r="18" s="118" customFormat="1" ht="29.1" customHeight="1" spans="1:17">
      <c r="A18" s="142" t="s">
        <v>188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48"/>
      <c r="J18" s="142" t="s">
        <v>188</v>
      </c>
      <c r="K18" s="171" t="s">
        <v>265</v>
      </c>
      <c r="L18" s="171" t="s">
        <v>273</v>
      </c>
      <c r="M18" s="171" t="s">
        <v>265</v>
      </c>
      <c r="N18" s="171" t="s">
        <v>265</v>
      </c>
      <c r="O18" s="171" t="s">
        <v>265</v>
      </c>
      <c r="P18" s="150" t="s">
        <v>273</v>
      </c>
      <c r="Q18" s="150"/>
    </row>
    <row r="19" s="118" customFormat="1" ht="29.1" customHeight="1" spans="1:17">
      <c r="A19" s="263" t="s">
        <v>189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48"/>
      <c r="J19" s="263" t="s">
        <v>189</v>
      </c>
      <c r="K19" s="171" t="s">
        <v>265</v>
      </c>
      <c r="L19" s="171" t="s">
        <v>273</v>
      </c>
      <c r="M19" s="171" t="s">
        <v>265</v>
      </c>
      <c r="N19" s="171" t="s">
        <v>265</v>
      </c>
      <c r="O19" s="150" t="s">
        <v>273</v>
      </c>
      <c r="P19" s="171" t="s">
        <v>265</v>
      </c>
      <c r="Q19" s="150"/>
    </row>
    <row r="20" s="118" customFormat="1" ht="29.1" customHeight="1" spans="1:17">
      <c r="A20" s="263" t="s">
        <v>190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48"/>
      <c r="J20" s="263" t="s">
        <v>190</v>
      </c>
      <c r="K20" s="171" t="s">
        <v>265</v>
      </c>
      <c r="L20" s="171" t="s">
        <v>273</v>
      </c>
      <c r="M20" s="171" t="s">
        <v>265</v>
      </c>
      <c r="N20" s="171" t="s">
        <v>265</v>
      </c>
      <c r="O20" s="171" t="s">
        <v>265</v>
      </c>
      <c r="P20" s="150" t="s">
        <v>273</v>
      </c>
      <c r="Q20" s="150"/>
    </row>
    <row r="21" s="118" customFormat="1" ht="29.1" customHeight="1" spans="1:17">
      <c r="A21" s="127"/>
      <c r="B21" s="143"/>
      <c r="C21" s="143"/>
      <c r="D21" s="143"/>
      <c r="E21" s="143"/>
      <c r="F21" s="143"/>
      <c r="G21" s="143"/>
      <c r="H21" s="143"/>
      <c r="I21" s="148"/>
      <c r="J21" s="170"/>
      <c r="K21" s="171"/>
      <c r="L21" s="171"/>
      <c r="M21" s="171"/>
      <c r="N21" s="264"/>
      <c r="O21" s="150"/>
      <c r="P21" s="150"/>
      <c r="Q21" s="150"/>
    </row>
    <row r="22" s="118" customFormat="1" ht="29.1" customHeight="1" spans="1:17">
      <c r="A22" s="127"/>
      <c r="B22" s="143"/>
      <c r="C22" s="143"/>
      <c r="D22" s="143"/>
      <c r="E22" s="143"/>
      <c r="F22" s="143"/>
      <c r="G22" s="143"/>
      <c r="H22" s="143"/>
      <c r="I22" s="148"/>
      <c r="J22" s="170"/>
      <c r="K22" s="171"/>
      <c r="L22" s="171"/>
      <c r="M22" s="171"/>
      <c r="N22" s="264"/>
      <c r="O22" s="150"/>
      <c r="P22" s="150"/>
      <c r="Q22" s="150"/>
    </row>
    <row r="23" s="118" customFormat="1" ht="29.1" customHeight="1" spans="1:17">
      <c r="A23" s="127"/>
      <c r="B23" s="143"/>
      <c r="C23" s="143"/>
      <c r="D23" s="143"/>
      <c r="E23" s="143"/>
      <c r="F23" s="143"/>
      <c r="G23" s="143"/>
      <c r="H23" s="143"/>
      <c r="I23" s="148"/>
      <c r="J23" s="170"/>
      <c r="K23" s="171"/>
      <c r="L23" s="171"/>
      <c r="M23" s="171"/>
      <c r="N23" s="264"/>
      <c r="O23" s="150"/>
      <c r="P23" s="150"/>
      <c r="Q23" s="150"/>
    </row>
    <row r="24" s="118" customFormat="1" ht="29.1" customHeight="1" spans="1:17">
      <c r="A24" s="144"/>
      <c r="B24" s="145"/>
      <c r="C24" s="146"/>
      <c r="D24" s="147"/>
      <c r="E24" s="146"/>
      <c r="F24" s="146"/>
      <c r="G24" s="146"/>
      <c r="H24" s="148"/>
      <c r="I24" s="148"/>
      <c r="J24" s="150"/>
      <c r="K24" s="150"/>
      <c r="L24" s="150"/>
      <c r="M24" s="150"/>
      <c r="N24" s="172"/>
      <c r="O24" s="150"/>
      <c r="P24" s="150"/>
      <c r="Q24" s="150"/>
    </row>
    <row r="25" s="118" customFormat="1" ht="29.1" customHeight="1" spans="1:17">
      <c r="A25" s="149"/>
      <c r="B25" s="150"/>
      <c r="C25" s="151"/>
      <c r="D25" s="151"/>
      <c r="E25" s="151"/>
      <c r="F25" s="151"/>
      <c r="G25" s="150"/>
      <c r="H25" s="148"/>
      <c r="I25" s="148"/>
      <c r="J25" s="150"/>
      <c r="K25" s="150"/>
      <c r="L25" s="150"/>
      <c r="M25" s="150"/>
      <c r="N25" s="150"/>
      <c r="O25" s="150"/>
      <c r="P25" s="150"/>
      <c r="Q25" s="150"/>
    </row>
    <row r="26" s="118" customFormat="1" ht="29.1" customHeight="1" spans="1:17">
      <c r="A26" s="152"/>
      <c r="B26" s="153"/>
      <c r="C26" s="154"/>
      <c r="D26" s="154"/>
      <c r="E26" s="155"/>
      <c r="F26" s="155"/>
      <c r="G26" s="153"/>
      <c r="H26" s="148"/>
      <c r="I26" s="148"/>
      <c r="J26" s="153"/>
      <c r="K26" s="153"/>
      <c r="L26" s="150"/>
      <c r="M26" s="153"/>
      <c r="N26" s="153"/>
      <c r="O26" s="153"/>
      <c r="P26" s="153"/>
      <c r="Q26" s="153"/>
    </row>
    <row r="27" s="118" customFormat="1" ht="14.25" spans="1:17">
      <c r="A27" s="156" t="s">
        <v>191</v>
      </c>
      <c r="D27" s="157"/>
      <c r="E27" s="157"/>
      <c r="F27" s="157"/>
      <c r="G27" s="157"/>
      <c r="H27" s="157"/>
      <c r="I27" s="157"/>
      <c r="J27" s="157"/>
      <c r="K27" s="174"/>
      <c r="L27" s="174"/>
      <c r="M27" s="174"/>
      <c r="N27" s="174"/>
      <c r="O27" s="174"/>
      <c r="P27" s="174"/>
      <c r="Q27" s="174"/>
    </row>
    <row r="28" s="118" customFormat="1" ht="14.25" spans="1:17">
      <c r="A28" s="118" t="s">
        <v>192</v>
      </c>
      <c r="B28" s="157"/>
      <c r="C28" s="157"/>
      <c r="D28" s="157"/>
      <c r="E28" s="157"/>
      <c r="F28" s="157"/>
      <c r="G28" s="157"/>
      <c r="H28" s="157"/>
      <c r="I28" s="157"/>
      <c r="J28" s="156" t="s">
        <v>341</v>
      </c>
      <c r="K28" s="175"/>
      <c r="L28" s="175" t="s">
        <v>342</v>
      </c>
      <c r="M28" s="175"/>
      <c r="N28" s="175" t="s">
        <v>279</v>
      </c>
      <c r="O28" s="175"/>
      <c r="P28" s="175"/>
      <c r="Q28" s="119"/>
    </row>
    <row r="29" s="118" customFormat="1" customHeight="1" spans="1:17">
      <c r="A29" s="157"/>
      <c r="K29" s="119"/>
      <c r="L29" s="119"/>
      <c r="M29" s="119"/>
      <c r="N29" s="119"/>
      <c r="O29" s="119"/>
      <c r="P29" s="119"/>
      <c r="Q29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2023-01-05T06:14:10Z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4712F23CF68645DD989C735E613B458B</vt:lpwstr>
  </property>
</Properties>
</file>