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55" firstSheet="1" activeTab="7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洗水）" sheetId="14" r:id="rId6"/>
    <sheet name="中期验货尺寸表" sheetId="16" r:id="rId7"/>
    <sheet name="尾期1" sheetId="5" r:id="rId8"/>
    <sheet name="验货尺寸表1" sheetId="6" r:id="rId9"/>
    <sheet name="尾期2" sheetId="17" state="hidden" r:id="rId10"/>
    <sheet name="验货尺寸表2" sheetId="18" state="hidden" r:id="rId11"/>
    <sheet name="1.面料验布" sheetId="7" r:id="rId12"/>
    <sheet name="2.面料缩率" sheetId="8" r:id="rId13"/>
    <sheet name="3.面料互染" sheetId="9" r:id="rId14"/>
    <sheet name="4.面料静水压" sheetId="10" r:id="rId15"/>
    <sheet name="5.特殊工艺测试" sheetId="11" r:id="rId16"/>
    <sheet name="6.织带类缩率测试" sheetId="12" r:id="rId17"/>
  </sheets>
  <calcPr calcId="144525" concurrentCalc="0"/>
</workbook>
</file>

<file path=xl/sharedStrings.xml><?xml version="1.0" encoding="utf-8"?>
<sst xmlns="http://schemas.openxmlformats.org/spreadsheetml/2006/main" count="1559" uniqueCount="460">
  <si>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</si>
  <si>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</si>
  <si>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</si>
  <si>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</si>
  <si>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</si>
  <si>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</si>
  <si>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</si>
  <si>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</si>
  <si>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</si>
  <si>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</si>
  <si>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</si>
  <si>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</si>
  <si>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</si>
  <si>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</si>
  <si>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</si>
  <si>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</si>
  <si>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</si>
  <si>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</si>
  <si>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</si>
  <si>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</si>
  <si>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</si>
  <si>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</si>
  <si>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</si>
  <si>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</si>
  <si>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</si>
  <si>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</si>
  <si>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</si>
  <si>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</si>
  <si>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</si>
  <si>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</si>
  <si>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</si>
  <si>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</si>
  <si>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</si>
  <si>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</si>
  <si>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</si>
  <si>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</si>
  <si>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</si>
  <si>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</si>
  <si>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</si>
  <si>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</si>
  <si>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</si>
  <si>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</si>
  <si>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</si>
  <si>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</si>
  <si>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</si>
  <si>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</si>
  <si>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</si>
  <si>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</si>
  <si>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</si>
  <si>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</si>
  <si>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</si>
  <si>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</si>
  <si>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</si>
  <si>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</si>
  <si>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ODM</t>
  </si>
  <si>
    <t>合同签订方</t>
  </si>
  <si>
    <t>青岛金缕衣服装有限公司</t>
  </si>
  <si>
    <t>生产工厂</t>
  </si>
  <si>
    <t>金缕衣</t>
  </si>
  <si>
    <t>订单基础信息</t>
  </si>
  <si>
    <t>生产•出货进度</t>
  </si>
  <si>
    <t>指示•确认资料</t>
  </si>
  <si>
    <t>款号</t>
  </si>
  <si>
    <t>TAMMBL81605</t>
  </si>
  <si>
    <t>合同交期</t>
  </si>
  <si>
    <t>产前确认样</t>
  </si>
  <si>
    <t>有</t>
  </si>
  <si>
    <t>无</t>
  </si>
  <si>
    <t>品名</t>
  </si>
  <si>
    <t>男式短裤</t>
  </si>
  <si>
    <t>上线日</t>
  </si>
  <si>
    <t>2022/12.5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</si>
  <si>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</si>
  <si>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</si>
  <si>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</si>
  <si>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</si>
  <si>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</si>
  <si>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</si>
  <si>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</si>
  <si>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</si>
  <si>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</si>
  <si>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</si>
  <si>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</si>
  <si>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</si>
  <si>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</si>
  <si>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</si>
  <si>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</si>
  <si>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</si>
  <si>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</si>
  <si>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</si>
  <si>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</si>
  <si>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</si>
  <si>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</si>
  <si>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</si>
  <si>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</si>
  <si>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</si>
  <si>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</si>
  <si>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</si>
  <si>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</si>
  <si>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</si>
  <si>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</si>
  <si>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</si>
  <si>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</si>
  <si>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</si>
  <si>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</si>
  <si>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</si>
  <si>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</si>
  <si>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</si>
  <si>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</si>
  <si>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</si>
  <si>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</si>
  <si>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</si>
  <si>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</si>
  <si>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</si>
  <si>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</si>
  <si>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</si>
  <si>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</si>
  <si>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</si>
  <si>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</si>
  <si>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</si>
  <si>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军绿</t>
  </si>
  <si>
    <t>黑色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</si>
  <si>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</si>
  <si>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黑色：L--2,XL--2,XXL--2</t>
  </si>
  <si>
    <t>【规格确认】</t>
  </si>
  <si>
    <t>①规格测量明细以插入附件形式列明，并注明洗前洗后规格</t>
  </si>
  <si>
    <t>②规格异常情况</t>
  </si>
  <si>
    <t>备注：后中长超公差，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</si>
  <si>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</si>
  <si>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1.裆底漏套结</t>
  </si>
  <si>
    <t>2.脚口死折</t>
  </si>
  <si>
    <t>3.脏污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</si>
  <si>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</si>
  <si>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</si>
  <si>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</si>
  <si>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</si>
  <si>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</si>
  <si>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</si>
  <si>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</si>
  <si>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</si>
  <si>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</si>
  <si>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</si>
  <si>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</si>
  <si>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</si>
  <si>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</si>
  <si>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</si>
  <si>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</si>
  <si>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</si>
  <si>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</si>
  <si>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</si>
  <si>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</si>
  <si>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</si>
  <si>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</si>
  <si>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</si>
  <si>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</si>
  <si>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195/104B</t>
  </si>
  <si>
    <t>洗前/洗后</t>
  </si>
  <si>
    <t>裤外侧长（参考值）</t>
  </si>
  <si>
    <t>-1.5/-2</t>
  </si>
  <si>
    <t>-1/-3</t>
  </si>
  <si>
    <t>0/-1</t>
  </si>
  <si>
    <t>内裆长</t>
  </si>
  <si>
    <t>-1/-2</t>
  </si>
  <si>
    <t>-1/-1.5</t>
  </si>
  <si>
    <t>腰围 平量</t>
  </si>
  <si>
    <t>84</t>
  </si>
  <si>
    <t>腰围 拉量</t>
  </si>
  <si>
    <t>-2/-3</t>
  </si>
  <si>
    <t>臀围</t>
  </si>
  <si>
    <t>107</t>
  </si>
  <si>
    <t>-2.5/-3.5</t>
  </si>
  <si>
    <t>-1.3/-2.3</t>
  </si>
  <si>
    <t>0/-0.4</t>
  </si>
  <si>
    <t>腿围/2</t>
  </si>
  <si>
    <t>-0.5/-0.5</t>
  </si>
  <si>
    <t>-0.3/-0.3</t>
  </si>
  <si>
    <t>-0.9/-0.4</t>
  </si>
  <si>
    <t>脚口/2</t>
  </si>
  <si>
    <t>0/0</t>
  </si>
  <si>
    <t>0.5/0.3</t>
  </si>
  <si>
    <t>0.3/0.4</t>
  </si>
  <si>
    <t>前裆长 含腰</t>
  </si>
  <si>
    <t>0/-0.2</t>
  </si>
  <si>
    <t>后裆长 含腰</t>
  </si>
  <si>
    <t>-1/-1</t>
  </si>
  <si>
    <t>前门襟长 不含腰</t>
  </si>
  <si>
    <t>前插袋</t>
  </si>
  <si>
    <t>后袋款</t>
  </si>
  <si>
    <t>腰头宽</t>
  </si>
  <si>
    <t>贴袋宽（大腿）</t>
  </si>
  <si>
    <t>贴袋长（大腿）</t>
  </si>
  <si>
    <t>备注：</t>
  </si>
  <si>
    <t xml:space="preserve">     初期请洗测2-3件，有问题的另加测量数量。</t>
  </si>
  <si>
    <t>验货时间：12-10</t>
  </si>
  <si>
    <t>跟单QC:</t>
  </si>
  <si>
    <t>工厂负责人：刘文哲</t>
  </si>
  <si>
    <t>TOREAD-QC中期检验报告书</t>
  </si>
  <si>
    <t>首件检验报告</t>
  </si>
  <si>
    <t>首件检验未尽事项</t>
  </si>
  <si>
    <t>首件检验未尽事项内容</t>
  </si>
  <si>
    <t>【附属资料确认】</t>
  </si>
  <si>
    <t>【检验明细】：检验明细（要求齐色、齐号至少10件检查）</t>
  </si>
  <si>
    <t>全色全码各3件</t>
  </si>
  <si>
    <t>【耐水洗测试】：耐洗水测试明细（要求齐色、齐号）</t>
  </si>
  <si>
    <t>全色全码各2件</t>
  </si>
  <si>
    <t>说明：正常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</si>
  <si>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</si>
  <si>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1.腰头线迹不良一件</t>
  </si>
  <si>
    <t>2.脏污一件</t>
  </si>
  <si>
    <t>【整改的严重缺陷及整改复核时间】</t>
  </si>
  <si>
    <t>S洗前/洗后</t>
  </si>
  <si>
    <t>M洗前/洗后</t>
  </si>
  <si>
    <t>L洗前/洗后</t>
  </si>
  <si>
    <t>XL洗前/洗后</t>
  </si>
  <si>
    <t>XXL洗前/洗后</t>
  </si>
  <si>
    <t>XXXL洗前/洗后</t>
  </si>
  <si>
    <t>-0.8/-0.8</t>
  </si>
  <si>
    <t>0.6/0</t>
  </si>
  <si>
    <t>0.5/+1</t>
  </si>
  <si>
    <t>1/-0.6</t>
  </si>
  <si>
    <t>1/1</t>
  </si>
  <si>
    <t>0.2/1</t>
  </si>
  <si>
    <t>-0.5/-1</t>
  </si>
  <si>
    <t>0/-0.5</t>
  </si>
  <si>
    <t>-0.5/0</t>
  </si>
  <si>
    <t>0.5/-0.5</t>
  </si>
  <si>
    <t>-0.6/0</t>
  </si>
  <si>
    <t>0.5/0.5</t>
  </si>
  <si>
    <t>-2/-2</t>
  </si>
  <si>
    <t>1/0</t>
  </si>
  <si>
    <t>-0.8/-0.4</t>
  </si>
  <si>
    <t>0/-2</t>
  </si>
  <si>
    <t>-0.7/-0.2</t>
  </si>
  <si>
    <t>1/-1</t>
  </si>
  <si>
    <t>-0.9/-1.5</t>
  </si>
  <si>
    <t>-0.2/0</t>
  </si>
  <si>
    <t>-0.4/-0.5</t>
  </si>
  <si>
    <t>0/-0.3</t>
  </si>
  <si>
    <t>-0.4/-0.8</t>
  </si>
  <si>
    <t>-1/-0.5</t>
  </si>
  <si>
    <t>0/0.5</t>
  </si>
  <si>
    <t>-0.3/0</t>
  </si>
  <si>
    <t>0.5/0</t>
  </si>
  <si>
    <t>-0.4/-0.2</t>
  </si>
  <si>
    <t>0.3/0.5</t>
  </si>
  <si>
    <t>1/0.6</t>
  </si>
  <si>
    <t>0.5/1</t>
  </si>
  <si>
    <t>0.8/0.8</t>
  </si>
  <si>
    <t>1.2/+0.7</t>
  </si>
  <si>
    <t>1/+0.6</t>
  </si>
  <si>
    <t>-1.2/-1.2</t>
  </si>
  <si>
    <t>-0.4/-0.6</t>
  </si>
  <si>
    <t>-0.7/-1</t>
  </si>
  <si>
    <t>0.3/-0.3</t>
  </si>
  <si>
    <t>-0.8/-1/8</t>
  </si>
  <si>
    <t>验货时间：12-18</t>
  </si>
  <si>
    <t>青岛金缕衣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</si>
  <si>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</si>
  <si>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</si>
  <si>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</si>
  <si>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</si>
  <si>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</si>
  <si>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</si>
  <si>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</si>
  <si>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</si>
  <si>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√√</t>
  </si>
  <si>
    <t>-0.5-0.5</t>
  </si>
  <si>
    <t>-1-1</t>
  </si>
  <si>
    <t>√+1</t>
  </si>
  <si>
    <t>-2√</t>
  </si>
  <si>
    <t>-2-2</t>
  </si>
  <si>
    <t>-0.5-1</t>
  </si>
  <si>
    <t>-1.2-0.3</t>
  </si>
  <si>
    <t>-0.5√</t>
  </si>
  <si>
    <t>-0.7-1</t>
  </si>
  <si>
    <t>+0.4-0.3</t>
  </si>
  <si>
    <t>√-0.2</t>
  </si>
  <si>
    <t>-0.7-0.7</t>
  </si>
  <si>
    <t>√-0.5</t>
  </si>
  <si>
    <t>工厂负责人：</t>
  </si>
  <si>
    <t>QC出货报告书</t>
  </si>
  <si>
    <t>产品名称</t>
  </si>
  <si>
    <t>青岛金缕衣服饰有限公司</t>
  </si>
  <si>
    <t>合同日期</t>
  </si>
  <si>
    <t>2022.1.26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</si>
  <si>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</si>
  <si>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</si>
  <si>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</si>
  <si>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</si>
  <si>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</si>
  <si>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</si>
  <si>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</si>
  <si>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</si>
  <si>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</si>
  <si>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</si>
  <si>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</si>
  <si>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</si>
  <si>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</si>
  <si>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</si>
  <si>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</si>
  <si>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</si>
  <si>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</si>
  <si>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</si>
  <si>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采购凭证编号：CGDD22110200124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</si>
  <si>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</si>
  <si>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</si>
  <si>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</si>
  <si>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</si>
  <si>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</si>
  <si>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</si>
  <si>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</si>
  <si>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</si>
  <si>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</si>
  <si>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</si>
  <si>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</si>
  <si>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</si>
  <si>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</si>
  <si>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</si>
  <si>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</si>
  <si>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黑色：8#/10#/12#/14#</t>
  </si>
  <si>
    <t>军绿色：2#/4#/6#/8#10#</t>
  </si>
  <si>
    <t>共抽验9箱，每箱10件，合计：90件</t>
  </si>
  <si>
    <t>情况说明：</t>
  </si>
  <si>
    <t xml:space="preserve">【问题点描述】  </t>
  </si>
  <si>
    <t>1.脚口跳线1件.</t>
  </si>
  <si>
    <t>2.脏污1件。</t>
  </si>
  <si>
    <t>以上问题已经返修处理。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</si>
  <si>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</si>
  <si>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</si>
  <si>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</si>
  <si>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</si>
  <si>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</si>
  <si>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</si>
  <si>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</si>
  <si>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</si>
  <si>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刘福云</t>
  </si>
  <si>
    <t>刘慧</t>
  </si>
  <si>
    <t>-1√</t>
  </si>
  <si>
    <t>0.5√</t>
  </si>
  <si>
    <t>√-1</t>
  </si>
  <si>
    <t>-0.8√</t>
  </si>
  <si>
    <t>验货时间：</t>
  </si>
  <si>
    <t>跟单QC:全昌根</t>
  </si>
  <si>
    <t>男式套绒冲锋衣</t>
  </si>
  <si>
    <t>2022.11.30</t>
  </si>
  <si>
    <t>入天津库</t>
  </si>
  <si>
    <t>采购凭证编号：CGDD22110200171</t>
  </si>
  <si>
    <t>藏蓝色：3/5/10/12/13/15</t>
  </si>
  <si>
    <t>雪松石：16/18/20/28/36/38</t>
  </si>
  <si>
    <t>高级灰：40/42/46/48/50/52</t>
  </si>
  <si>
    <t>共抽验18箱，每箱7件，合计：126件</t>
  </si>
  <si>
    <t>线毛一件</t>
  </si>
  <si>
    <t>堆线一件</t>
  </si>
  <si>
    <t>袖笼出皱一件</t>
  </si>
  <si>
    <t>TAZZAL81587</t>
  </si>
  <si>
    <t>男式皮肤衣</t>
  </si>
  <si>
    <t>珲春博杨</t>
  </si>
  <si>
    <t>后中长</t>
  </si>
  <si>
    <t>前中长</t>
  </si>
  <si>
    <t>胸围</t>
  </si>
  <si>
    <t>112</t>
  </si>
  <si>
    <t>摆围</t>
  </si>
  <si>
    <t>腰围</t>
  </si>
  <si>
    <t>后中袖长</t>
  </si>
  <si>
    <t>袖肥/2</t>
  </si>
  <si>
    <t>肩宽</t>
  </si>
  <si>
    <t>袖肘围/2</t>
  </si>
  <si>
    <t>肩点袖长</t>
  </si>
  <si>
    <t>袖口围/2（平量）</t>
  </si>
  <si>
    <t>袖肥/2（参考值见注解）</t>
  </si>
  <si>
    <t>下领围</t>
  </si>
  <si>
    <t>袖口围/2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</si>
  <si>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</si>
  <si>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</si>
  <si>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</si>
  <si>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</si>
  <si>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</si>
  <si>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</si>
  <si>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</si>
  <si>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</si>
  <si>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</si>
  <si>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</si>
  <si>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</si>
  <si>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</si>
  <si>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</si>
  <si>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</si>
  <si>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</si>
  <si>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</si>
  <si>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</si>
  <si>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1051#</t>
  </si>
  <si>
    <t>70D尼龙四面弹</t>
  </si>
  <si>
    <t>TAMMAL81605</t>
  </si>
  <si>
    <t>YES</t>
  </si>
  <si>
    <t>1054#</t>
  </si>
  <si>
    <t>制表时间：10.27</t>
  </si>
  <si>
    <t>测试人签名：高丽静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</si>
  <si>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</si>
  <si>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</si>
  <si>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</si>
  <si>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</si>
  <si>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</si>
  <si>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</si>
  <si>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</si>
  <si>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</si>
  <si>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</si>
  <si>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1-1.5%</t>
  </si>
  <si>
    <t>制表时间：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</si>
  <si>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</si>
  <si>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</si>
  <si>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</si>
  <si>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</si>
  <si>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</si>
  <si>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</si>
  <si>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</si>
  <si>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</si>
  <si>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</si>
  <si>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</si>
  <si>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</si>
  <si>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ODM面料</t>
  </si>
  <si>
    <t>尼龙珍珠点</t>
  </si>
  <si>
    <t>经编布</t>
  </si>
  <si>
    <t>3号尼龙闭尾正装拉链 含下止</t>
  </si>
  <si>
    <t>TOREAD裤钩扣</t>
  </si>
  <si>
    <t>圆形双孔卡扣</t>
  </si>
  <si>
    <t>合格</t>
  </si>
  <si>
    <t>物料6</t>
  </si>
  <si>
    <t>物料7</t>
  </si>
  <si>
    <t>物料8</t>
  </si>
  <si>
    <t>物料9</t>
  </si>
  <si>
    <t>物料10</t>
  </si>
  <si>
    <t>QY00025 LOGO弹性漆气眼 6mm</t>
  </si>
  <si>
    <t>立体硅胶印花</t>
  </si>
  <si>
    <t>莹凯</t>
  </si>
  <si>
    <t>2.5cm回纹带</t>
  </si>
  <si>
    <t>物料11</t>
  </si>
  <si>
    <t>物料12</t>
  </si>
  <si>
    <t>物料13</t>
  </si>
  <si>
    <t>物料14</t>
  </si>
  <si>
    <t>物料15</t>
  </si>
  <si>
    <t>测试人签名：左丽娟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</si>
  <si>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</si>
  <si>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</si>
  <si>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</si>
  <si>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批号</t>
  </si>
  <si>
    <t>上午(时间）</t>
  </si>
  <si>
    <t>测试条件</t>
  </si>
  <si>
    <t>下午（时间）</t>
  </si>
  <si>
    <t>加班（时间）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</si>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</sst>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66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9"/>
      <color theme="1"/>
      <name val="微软雅黑"/>
      <charset val="134"/>
    </font>
    <font>
      <sz val="9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8"/>
      <color theme="1"/>
      <name val="微软雅黑"/>
      <charset val="134"/>
    </font>
    <font>
      <sz val="6"/>
      <color theme="1"/>
      <name val="微软雅黑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sz val="18"/>
      <color theme="1"/>
      <name val="宋体"/>
      <charset val="134"/>
    </font>
    <font>
      <b/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1"/>
      <name val="宋体"/>
      <charset val="134"/>
    </font>
    <font>
      <sz val="12"/>
      <name val="仿宋_GB2312"/>
      <charset val="134"/>
    </font>
    <font>
      <b/>
      <sz val="11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trike/>
      <sz val="10"/>
      <name val="微软雅黑"/>
      <charset val="134"/>
    </font>
    <font>
      <strike/>
      <sz val="10"/>
      <name val="微软雅黑"/>
      <charset val="134"/>
    </font>
    <font>
      <b/>
      <strike/>
      <sz val="10"/>
      <color rgb="FFFF0000"/>
      <name val="微软雅黑"/>
      <charset val="134"/>
    </font>
    <font>
      <b/>
      <sz val="12"/>
      <name val="仿宋_GB2312"/>
      <charset val="134"/>
    </font>
    <font>
      <b/>
      <sz val="12"/>
      <color rgb="FFFF0000"/>
      <name val="宋体"/>
      <charset val="134"/>
    </font>
    <font>
      <b/>
      <sz val="10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2" fontId="45" fillId="0" borderId="0" applyFont="0" applyFill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65" applyNumberFormat="0" applyAlignment="0" applyProtection="0">
      <alignment vertical="center"/>
    </xf>
    <xf numFmtId="44" fontId="45" fillId="0" borderId="0" applyFont="0" applyFill="0" applyBorder="0" applyAlignment="0" applyProtection="0">
      <alignment vertical="center"/>
    </xf>
    <xf numFmtId="41" fontId="45" fillId="0" borderId="0" applyFont="0" applyFill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8" fillId="13" borderId="0" applyNumberFormat="0" applyBorder="0" applyAlignment="0" applyProtection="0">
      <alignment vertical="center"/>
    </xf>
    <xf numFmtId="43" fontId="45" fillId="0" borderId="0" applyFont="0" applyFill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0">
      <alignment vertical="center"/>
    </xf>
    <xf numFmtId="9" fontId="45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15" borderId="66" applyNumberFormat="0" applyFont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67" applyNumberFormat="0" applyFill="0" applyAlignment="0" applyProtection="0">
      <alignment vertical="center"/>
    </xf>
    <xf numFmtId="0" fontId="57" fillId="0" borderId="67" applyNumberFormat="0" applyFill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2" fillId="0" borderId="68" applyNumberFormat="0" applyFill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8" fillId="19" borderId="69" applyNumberFormat="0" applyAlignment="0" applyProtection="0">
      <alignment vertical="center"/>
    </xf>
    <xf numFmtId="0" fontId="59" fillId="19" borderId="65" applyNumberFormat="0" applyAlignment="0" applyProtection="0">
      <alignment vertical="center"/>
    </xf>
    <xf numFmtId="0" fontId="60" fillId="20" borderId="70" applyNumberFormat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61" fillId="0" borderId="71" applyNumberFormat="0" applyFill="0" applyAlignment="0" applyProtection="0">
      <alignment vertical="center"/>
    </xf>
    <xf numFmtId="0" fontId="62" fillId="0" borderId="72" applyNumberFormat="0" applyFill="0" applyAlignment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64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8" borderId="0" applyNumberFormat="0" applyBorder="0" applyAlignment="0" applyProtection="0">
      <alignment vertical="center"/>
    </xf>
    <xf numFmtId="0" fontId="65" fillId="0" borderId="0">
      <alignment vertical="center"/>
    </xf>
    <xf numFmtId="0" fontId="46" fillId="29" borderId="0" applyNumberFormat="0" applyBorder="0" applyAlignment="0" applyProtection="0">
      <alignment vertical="center"/>
    </xf>
    <xf numFmtId="0" fontId="49" fillId="7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6" fillId="34" borderId="0" applyNumberFormat="0" applyBorder="0" applyAlignment="0" applyProtection="0">
      <alignment vertical="center"/>
    </xf>
    <xf numFmtId="0" fontId="49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9" fillId="3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45" fillId="0" borderId="0">
      <alignment vertical="center"/>
    </xf>
    <xf numFmtId="0" fontId="0" fillId="0" borderId="0"/>
    <xf numFmtId="0" fontId="11" fillId="0" borderId="0">
      <alignment vertical="center"/>
    </xf>
    <xf numFmtId="0" fontId="11" fillId="0" borderId="0">
      <alignment vertical="center"/>
    </xf>
  </cellStyleXfs>
  <cellXfs count="510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7" fillId="0" borderId="0" xfId="0" applyFont="1"/>
    <xf numFmtId="49" fontId="0" fillId="0" borderId="0" xfId="0" applyNumberFormat="1"/>
    <xf numFmtId="49" fontId="2" fillId="0" borderId="1" xfId="0" applyNumberFormat="1" applyFont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Fill="1" applyBorder="1" applyAlignment="1"/>
    <xf numFmtId="0" fontId="7" fillId="0" borderId="2" xfId="0" applyFont="1" applyBorder="1"/>
    <xf numFmtId="49" fontId="7" fillId="0" borderId="2" xfId="0" applyNumberFormat="1" applyFont="1" applyBorder="1"/>
    <xf numFmtId="49" fontId="0" fillId="0" borderId="2" xfId="0" applyNumberFormat="1" applyBorder="1"/>
    <xf numFmtId="49" fontId="5" fillId="0" borderId="6" xfId="0" applyNumberFormat="1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top"/>
    </xf>
    <xf numFmtId="0" fontId="10" fillId="0" borderId="2" xfId="0" applyFont="1" applyBorder="1"/>
    <xf numFmtId="49" fontId="10" fillId="0" borderId="2" xfId="0" applyNumberFormat="1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58" fontId="7" fillId="0" borderId="2" xfId="0" applyNumberFormat="1" applyFont="1" applyBorder="1"/>
    <xf numFmtId="0" fontId="7" fillId="0" borderId="2" xfId="0" applyFont="1" applyBorder="1" applyAlignment="1">
      <alignment horizontal="center" wrapText="1"/>
    </xf>
    <xf numFmtId="20" fontId="7" fillId="0" borderId="2" xfId="0" applyNumberFormat="1" applyFont="1" applyFill="1" applyBorder="1" applyAlignment="1">
      <alignment horizontal="center"/>
    </xf>
    <xf numFmtId="0" fontId="7" fillId="0" borderId="2" xfId="55" applyFont="1" applyBorder="1" applyAlignment="1">
      <alignment horizontal="center"/>
    </xf>
    <xf numFmtId="58" fontId="0" fillId="0" borderId="2" xfId="0" applyNumberFormat="1" applyBorder="1"/>
    <xf numFmtId="20" fontId="7" fillId="0" borderId="2" xfId="0" applyNumberFormat="1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20" fontId="7" fillId="0" borderId="2" xfId="55" applyNumberFormat="1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55" applyFont="1"/>
    <xf numFmtId="0" fontId="8" fillId="0" borderId="0" xfId="55" applyFont="1"/>
    <xf numFmtId="0" fontId="8" fillId="0" borderId="0" xfId="0" applyFont="1" applyAlignment="1">
      <alignment horizontal="center" vertical="center"/>
    </xf>
    <xf numFmtId="0" fontId="0" fillId="0" borderId="0" xfId="55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55"/>
    <xf numFmtId="0" fontId="2" fillId="0" borderId="1" xfId="55" applyFont="1" applyBorder="1" applyAlignment="1">
      <alignment horizontal="center" vertical="center"/>
    </xf>
    <xf numFmtId="0" fontId="3" fillId="4" borderId="3" xfId="55" applyFont="1" applyFill="1" applyBorder="1" applyAlignment="1">
      <alignment horizontal="center" vertical="center"/>
    </xf>
    <xf numFmtId="0" fontId="3" fillId="4" borderId="5" xfId="55" applyFont="1" applyFill="1" applyBorder="1" applyAlignment="1">
      <alignment horizontal="center" vertical="center"/>
    </xf>
    <xf numFmtId="0" fontId="3" fillId="4" borderId="6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horizontal="center" vertical="center"/>
    </xf>
    <xf numFmtId="0" fontId="3" fillId="4" borderId="8" xfId="55" applyFont="1" applyFill="1" applyBorder="1" applyAlignment="1">
      <alignment horizontal="center" vertical="center"/>
    </xf>
    <xf numFmtId="0" fontId="3" fillId="4" borderId="2" xfId="55" applyFont="1" applyFill="1" applyBorder="1" applyAlignment="1">
      <alignment horizontal="center" vertical="center"/>
    </xf>
    <xf numFmtId="0" fontId="8" fillId="0" borderId="2" xfId="55" applyFont="1" applyBorder="1" applyAlignment="1">
      <alignment horizontal="center" vertical="center"/>
    </xf>
    <xf numFmtId="49" fontId="8" fillId="0" borderId="2" xfId="55" applyNumberFormat="1" applyFont="1" applyBorder="1" applyAlignment="1">
      <alignment horizontal="center" vertical="center"/>
    </xf>
    <xf numFmtId="0" fontId="8" fillId="0" borderId="2" xfId="55" applyFont="1" applyBorder="1" applyAlignment="1">
      <alignment horizontal="center" vertical="center" wrapText="1"/>
    </xf>
    <xf numFmtId="0" fontId="12" fillId="0" borderId="2" xfId="55" applyFont="1" applyBorder="1" applyAlignment="1">
      <alignment horizontal="center"/>
    </xf>
    <xf numFmtId="0" fontId="0" fillId="0" borderId="2" xfId="55" applyBorder="1" applyAlignment="1">
      <alignment horizontal="center" vertical="center"/>
    </xf>
    <xf numFmtId="49" fontId="0" fillId="0" borderId="2" xfId="55" applyNumberFormat="1" applyBorder="1" applyAlignment="1">
      <alignment horizontal="center" vertical="center"/>
    </xf>
    <xf numFmtId="0" fontId="0" fillId="0" borderId="2" xfId="55" applyBorder="1" applyAlignment="1">
      <alignment horizontal="center" vertical="center" wrapText="1"/>
    </xf>
    <xf numFmtId="0" fontId="8" fillId="0" borderId="2" xfId="55" applyFont="1" applyBorder="1" applyAlignment="1">
      <alignment horizontal="center"/>
    </xf>
    <xf numFmtId="0" fontId="8" fillId="0" borderId="2" xfId="55" applyFont="1" applyBorder="1" applyAlignment="1">
      <alignment horizontal="center" wrapText="1"/>
    </xf>
    <xf numFmtId="0" fontId="0" fillId="0" borderId="8" xfId="55" applyBorder="1" applyAlignment="1">
      <alignment horizontal="center" vertical="center"/>
    </xf>
    <xf numFmtId="0" fontId="8" fillId="0" borderId="4" xfId="55" applyFont="1" applyBorder="1" applyAlignment="1">
      <alignment horizontal="center" vertical="center"/>
    </xf>
    <xf numFmtId="0" fontId="0" fillId="0" borderId="4" xfId="55" applyBorder="1" applyAlignment="1">
      <alignment horizontal="center" vertical="center"/>
    </xf>
    <xf numFmtId="0" fontId="0" fillId="0" borderId="3" xfId="55" applyBorder="1" applyAlignment="1">
      <alignment horizontal="center" vertical="center"/>
    </xf>
    <xf numFmtId="0" fontId="0" fillId="0" borderId="2" xfId="55" applyBorder="1" applyAlignment="1">
      <alignment vertical="center"/>
    </xf>
    <xf numFmtId="0" fontId="0" fillId="0" borderId="2" xfId="55" applyBorder="1"/>
    <xf numFmtId="0" fontId="5" fillId="0" borderId="5" xfId="55" applyFont="1" applyBorder="1" applyAlignment="1">
      <alignment horizontal="left" vertical="center"/>
    </xf>
    <xf numFmtId="0" fontId="5" fillId="0" borderId="6" xfId="55" applyFont="1" applyBorder="1" applyAlignment="1">
      <alignment horizontal="left" vertical="center"/>
    </xf>
    <xf numFmtId="0" fontId="5" fillId="0" borderId="7" xfId="55" applyFont="1" applyBorder="1" applyAlignment="1">
      <alignment horizontal="left" vertical="center"/>
    </xf>
    <xf numFmtId="0" fontId="6" fillId="0" borderId="5" xfId="55" applyFont="1" applyBorder="1" applyAlignment="1">
      <alignment horizontal="center" vertical="center"/>
    </xf>
    <xf numFmtId="0" fontId="6" fillId="0" borderId="7" xfId="55" applyFont="1" applyBorder="1" applyAlignment="1">
      <alignment horizontal="center" vertical="center"/>
    </xf>
    <xf numFmtId="0" fontId="6" fillId="0" borderId="6" xfId="55" applyFont="1" applyBorder="1" applyAlignment="1">
      <alignment horizontal="center" vertical="center"/>
    </xf>
    <xf numFmtId="0" fontId="3" fillId="0" borderId="2" xfId="55" applyFont="1" applyBorder="1" applyAlignment="1">
      <alignment horizontal="left" vertical="top" wrapText="1"/>
    </xf>
    <xf numFmtId="0" fontId="7" fillId="0" borderId="2" xfId="55" applyFont="1" applyBorder="1" applyAlignment="1">
      <alignment horizontal="left" vertical="top"/>
    </xf>
    <xf numFmtId="0" fontId="3" fillId="4" borderId="7" xfId="55" applyFont="1" applyFill="1" applyBorder="1" applyAlignment="1">
      <alignment horizontal="center" vertical="center"/>
    </xf>
    <xf numFmtId="0" fontId="13" fillId="0" borderId="2" xfId="55" applyFont="1" applyBorder="1" applyAlignment="1">
      <alignment horizontal="center" wrapText="1"/>
    </xf>
    <xf numFmtId="0" fontId="12" fillId="0" borderId="2" xfId="55" applyFont="1" applyBorder="1" applyAlignment="1">
      <alignment horizontal="center" wrapText="1"/>
    </xf>
    <xf numFmtId="0" fontId="3" fillId="0" borderId="3" xfId="55" applyFont="1" applyBorder="1" applyAlignment="1">
      <alignment horizontal="center" vertical="center"/>
    </xf>
    <xf numFmtId="0" fontId="3" fillId="0" borderId="8" xfId="55" applyFont="1" applyBorder="1" applyAlignment="1">
      <alignment horizontal="center" vertical="center"/>
    </xf>
    <xf numFmtId="0" fontId="8" fillId="0" borderId="3" xfId="55" applyFont="1" applyBorder="1" applyAlignment="1">
      <alignment horizontal="center" vertical="center"/>
    </xf>
    <xf numFmtId="0" fontId="8" fillId="0" borderId="8" xfId="55" applyFont="1" applyBorder="1" applyAlignment="1">
      <alignment horizontal="center" vertical="center"/>
    </xf>
    <xf numFmtId="0" fontId="0" fillId="0" borderId="2" xfId="55" applyBorder="1" applyAlignment="1">
      <alignment horizontal="center"/>
    </xf>
    <xf numFmtId="0" fontId="5" fillId="0" borderId="7" xfId="55" applyFont="1" applyBorder="1" applyAlignment="1">
      <alignment horizontal="center" vertical="center"/>
    </xf>
    <xf numFmtId="0" fontId="0" fillId="0" borderId="0" xfId="55" applyAlignment="1">
      <alignment horizontal="left"/>
    </xf>
    <xf numFmtId="0" fontId="3" fillId="4" borderId="3" xfId="55" applyFont="1" applyFill="1" applyBorder="1" applyAlignment="1">
      <alignment horizontal="left" vertical="center"/>
    </xf>
    <xf numFmtId="0" fontId="3" fillId="4" borderId="4" xfId="55" applyFont="1" applyFill="1" applyBorder="1" applyAlignment="1">
      <alignment horizontal="left" vertical="center"/>
    </xf>
    <xf numFmtId="0" fontId="8" fillId="0" borderId="2" xfId="55" applyFont="1" applyBorder="1"/>
    <xf numFmtId="0" fontId="11" fillId="0" borderId="2" xfId="0" applyFont="1" applyFill="1" applyBorder="1" applyAlignment="1">
      <alignment horizontal="center" vertical="center"/>
    </xf>
    <xf numFmtId="10" fontId="8" fillId="0" borderId="2" xfId="55" applyNumberFormat="1" applyFont="1" applyBorder="1" applyAlignment="1">
      <alignment horizontal="center"/>
    </xf>
    <xf numFmtId="9" fontId="8" fillId="0" borderId="2" xfId="55" applyNumberFormat="1" applyFont="1" applyBorder="1" applyAlignment="1">
      <alignment horizontal="center"/>
    </xf>
    <xf numFmtId="0" fontId="8" fillId="0" borderId="2" xfId="55" applyFont="1" applyBorder="1" applyAlignment="1">
      <alignment horizontal="left"/>
    </xf>
    <xf numFmtId="0" fontId="7" fillId="0" borderId="5" xfId="55" applyFont="1" applyBorder="1" applyAlignment="1">
      <alignment horizontal="left" vertical="top" wrapText="1"/>
    </xf>
    <xf numFmtId="0" fontId="7" fillId="0" borderId="6" xfId="55" applyFont="1" applyBorder="1" applyAlignment="1">
      <alignment horizontal="left" vertical="top" wrapText="1"/>
    </xf>
    <xf numFmtId="0" fontId="4" fillId="4" borderId="3" xfId="55" applyFont="1" applyFill="1" applyBorder="1" applyAlignment="1">
      <alignment horizontal="center" vertical="center"/>
    </xf>
    <xf numFmtId="0" fontId="3" fillId="4" borderId="3" xfId="55" applyFont="1" applyFill="1" applyBorder="1" applyAlignment="1">
      <alignment vertical="center" wrapText="1"/>
    </xf>
    <xf numFmtId="0" fontId="3" fillId="4" borderId="3" xfId="55" applyFont="1" applyFill="1" applyBorder="1" applyAlignment="1">
      <alignment horizontal="center" vertical="center" wrapText="1"/>
    </xf>
    <xf numFmtId="0" fontId="4" fillId="4" borderId="4" xfId="55" applyFont="1" applyFill="1" applyBorder="1" applyAlignment="1">
      <alignment horizontal="center" vertical="center"/>
    </xf>
    <xf numFmtId="0" fontId="3" fillId="4" borderId="4" xfId="55" applyFont="1" applyFill="1" applyBorder="1" applyAlignment="1">
      <alignment vertical="center" wrapText="1"/>
    </xf>
    <xf numFmtId="0" fontId="3" fillId="4" borderId="4" xfId="55" applyFont="1" applyFill="1" applyBorder="1" applyAlignment="1">
      <alignment horizontal="center" vertical="center" wrapText="1"/>
    </xf>
    <xf numFmtId="0" fontId="5" fillId="0" borderId="5" xfId="55" applyFont="1" applyBorder="1" applyAlignment="1">
      <alignment horizontal="center" vertical="center"/>
    </xf>
    <xf numFmtId="0" fontId="7" fillId="0" borderId="7" xfId="55" applyFont="1" applyBorder="1" applyAlignment="1">
      <alignment horizontal="left" vertical="top" wrapText="1"/>
    </xf>
    <xf numFmtId="0" fontId="14" fillId="3" borderId="0" xfId="53" applyFont="1" applyFill="1"/>
    <xf numFmtId="49" fontId="14" fillId="3" borderId="0" xfId="53" applyNumberFormat="1" applyFont="1" applyFill="1"/>
    <xf numFmtId="0" fontId="15" fillId="3" borderId="0" xfId="53" applyFont="1" applyFill="1" applyBorder="1" applyAlignment="1">
      <alignment horizontal="center"/>
    </xf>
    <xf numFmtId="0" fontId="16" fillId="3" borderId="0" xfId="53" applyFont="1" applyFill="1" applyBorder="1" applyAlignment="1">
      <alignment horizontal="center"/>
    </xf>
    <xf numFmtId="0" fontId="17" fillId="3" borderId="9" xfId="52" applyFont="1" applyFill="1" applyBorder="1" applyAlignment="1">
      <alignment horizontal="left" vertical="center"/>
    </xf>
    <xf numFmtId="0" fontId="14" fillId="3" borderId="10" xfId="52" applyFont="1" applyFill="1" applyBorder="1" applyAlignment="1">
      <alignment horizontal="center" vertical="center"/>
    </xf>
    <xf numFmtId="0" fontId="17" fillId="3" borderId="10" xfId="52" applyFont="1" applyFill="1" applyBorder="1" applyAlignment="1">
      <alignment vertical="center"/>
    </xf>
    <xf numFmtId="0" fontId="17" fillId="3" borderId="11" xfId="53" applyFont="1" applyFill="1" applyBorder="1" applyAlignment="1" applyProtection="1">
      <alignment horizontal="center" vertical="center"/>
    </xf>
    <xf numFmtId="0" fontId="17" fillId="3" borderId="2" xfId="53" applyFont="1" applyFill="1" applyBorder="1" applyAlignment="1">
      <alignment horizontal="center" vertical="center"/>
    </xf>
    <xf numFmtId="0" fontId="18" fillId="0" borderId="7" xfId="56" applyFont="1" applyFill="1" applyBorder="1" applyAlignment="1">
      <alignment horizontal="center"/>
    </xf>
    <xf numFmtId="0" fontId="18" fillId="0" borderId="2" xfId="56" applyFont="1" applyFill="1" applyBorder="1" applyAlignment="1">
      <alignment horizontal="center"/>
    </xf>
    <xf numFmtId="0" fontId="19" fillId="0" borderId="2" xfId="56" applyFont="1" applyFill="1" applyBorder="1" applyAlignment="1">
      <alignment horizontal="center"/>
    </xf>
    <xf numFmtId="0" fontId="18" fillId="5" borderId="2" xfId="56" applyFont="1" applyFill="1" applyBorder="1" applyAlignment="1">
      <alignment horizontal="center"/>
    </xf>
    <xf numFmtId="176" fontId="20" fillId="0" borderId="2" xfId="56" applyNumberFormat="1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 vertical="center"/>
    </xf>
    <xf numFmtId="176" fontId="20" fillId="5" borderId="2" xfId="56" applyNumberFormat="1" applyFont="1" applyFill="1" applyBorder="1" applyAlignment="1">
      <alignment horizontal="center"/>
    </xf>
    <xf numFmtId="49" fontId="19" fillId="0" borderId="4" xfId="57" applyNumberFormat="1" applyFon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20" fillId="5" borderId="2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 vertical="center"/>
    </xf>
    <xf numFmtId="177" fontId="20" fillId="5" borderId="2" xfId="56" applyNumberFormat="1" applyFont="1" applyFill="1" applyBorder="1" applyAlignment="1">
      <alignment horizontal="center"/>
    </xf>
    <xf numFmtId="177" fontId="20" fillId="0" borderId="2" xfId="56" applyNumberFormat="1" applyFont="1" applyFill="1" applyBorder="1" applyAlignment="1">
      <alignment horizontal="center"/>
    </xf>
    <xf numFmtId="0" fontId="18" fillId="0" borderId="11" xfId="56" applyFont="1" applyFill="1" applyBorder="1" applyAlignment="1">
      <alignment horizontal="center"/>
    </xf>
    <xf numFmtId="176" fontId="21" fillId="3" borderId="2" xfId="54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176" fontId="21" fillId="3" borderId="2" xfId="11" applyNumberFormat="1" applyFont="1" applyFill="1" applyBorder="1" applyAlignment="1">
      <alignment horizontal="center"/>
    </xf>
    <xf numFmtId="176" fontId="22" fillId="3" borderId="2" xfId="0" applyNumberFormat="1" applyFont="1" applyFill="1" applyBorder="1" applyAlignment="1">
      <alignment horizontal="center"/>
    </xf>
    <xf numFmtId="0" fontId="21" fillId="3" borderId="2" xfId="11" applyFont="1" applyFill="1" applyBorder="1" applyAlignment="1">
      <alignment horizontal="center"/>
    </xf>
    <xf numFmtId="0" fontId="14" fillId="3" borderId="2" xfId="53" applyFont="1" applyFill="1" applyBorder="1" applyAlignment="1">
      <alignment horizontal="center"/>
    </xf>
    <xf numFmtId="0" fontId="22" fillId="3" borderId="2" xfId="0" applyFont="1" applyFill="1" applyBorder="1" applyAlignment="1">
      <alignment horizontal="left"/>
    </xf>
    <xf numFmtId="49" fontId="14" fillId="3" borderId="2" xfId="54" applyNumberFormat="1" applyFont="1" applyFill="1" applyBorder="1" applyAlignment="1">
      <alignment horizontal="center" vertical="center"/>
    </xf>
    <xf numFmtId="49" fontId="14" fillId="3" borderId="2" xfId="54" applyNumberFormat="1" applyFont="1" applyFill="1" applyBorder="1" applyAlignment="1">
      <alignment horizontal="right" vertical="center"/>
    </xf>
    <xf numFmtId="0" fontId="14" fillId="3" borderId="2" xfId="53" applyFont="1" applyFill="1" applyBorder="1" applyAlignment="1"/>
    <xf numFmtId="49" fontId="14" fillId="3" borderId="2" xfId="53" applyNumberFormat="1" applyFont="1" applyFill="1" applyBorder="1" applyAlignment="1">
      <alignment horizontal="center"/>
    </xf>
    <xf numFmtId="49" fontId="14" fillId="3" borderId="2" xfId="53" applyNumberFormat="1" applyFont="1" applyFill="1" applyBorder="1" applyAlignment="1">
      <alignment horizontal="right"/>
    </xf>
    <xf numFmtId="49" fontId="14" fillId="3" borderId="2" xfId="53" applyNumberFormat="1" applyFont="1" applyFill="1" applyBorder="1" applyAlignment="1">
      <alignment horizontal="right" vertical="center"/>
    </xf>
    <xf numFmtId="0" fontId="17" fillId="3" borderId="0" xfId="53" applyFont="1" applyFill="1"/>
    <xf numFmtId="0" fontId="0" fillId="3" borderId="0" xfId="54" applyFont="1" applyFill="1">
      <alignment vertical="center"/>
    </xf>
    <xf numFmtId="49" fontId="16" fillId="3" borderId="0" xfId="53" applyNumberFormat="1" applyFont="1" applyFill="1" applyBorder="1" applyAlignment="1">
      <alignment horizontal="center"/>
    </xf>
    <xf numFmtId="0" fontId="14" fillId="3" borderId="12" xfId="53" applyFont="1" applyFill="1" applyBorder="1" applyAlignment="1">
      <alignment horizontal="center"/>
    </xf>
    <xf numFmtId="0" fontId="17" fillId="3" borderId="12" xfId="52" applyFont="1" applyFill="1" applyBorder="1" applyAlignment="1">
      <alignment horizontal="left" vertical="center"/>
    </xf>
    <xf numFmtId="49" fontId="14" fillId="3" borderId="12" xfId="52" applyNumberFormat="1" applyFont="1" applyFill="1" applyBorder="1" applyAlignment="1">
      <alignment horizontal="center" vertical="center"/>
    </xf>
    <xf numFmtId="49" fontId="14" fillId="3" borderId="13" xfId="52" applyNumberFormat="1" applyFont="1" applyFill="1" applyBorder="1" applyAlignment="1">
      <alignment horizontal="center" vertical="center"/>
    </xf>
    <xf numFmtId="0" fontId="17" fillId="3" borderId="2" xfId="53" applyFont="1" applyFill="1" applyBorder="1" applyAlignment="1" applyProtection="1">
      <alignment horizontal="center" vertical="center"/>
    </xf>
    <xf numFmtId="49" fontId="17" fillId="3" borderId="2" xfId="53" applyNumberFormat="1" applyFont="1" applyFill="1" applyBorder="1" applyAlignment="1" applyProtection="1">
      <alignment horizontal="center" vertical="center"/>
    </xf>
    <xf numFmtId="49" fontId="17" fillId="3" borderId="5" xfId="53" applyNumberFormat="1" applyFont="1" applyFill="1" applyBorder="1" applyAlignment="1" applyProtection="1">
      <alignment horizontal="center" vertical="center"/>
    </xf>
    <xf numFmtId="0" fontId="14" fillId="3" borderId="2" xfId="53" applyFont="1" applyFill="1" applyBorder="1" applyAlignment="1" applyProtection="1">
      <alignment horizontal="center" vertical="center"/>
    </xf>
    <xf numFmtId="49" fontId="0" fillId="3" borderId="2" xfId="0" applyNumberFormat="1" applyFont="1" applyFill="1" applyBorder="1" applyAlignment="1">
      <alignment horizontal="center"/>
    </xf>
    <xf numFmtId="49" fontId="23" fillId="3" borderId="2" xfId="0" applyNumberFormat="1" applyFont="1" applyFill="1" applyBorder="1" applyAlignment="1">
      <alignment horizontal="center"/>
    </xf>
    <xf numFmtId="49" fontId="18" fillId="0" borderId="2" xfId="38" applyNumberFormat="1" applyFont="1" applyFill="1" applyBorder="1" applyAlignment="1">
      <alignment horizontal="center" vertical="center"/>
    </xf>
    <xf numFmtId="0" fontId="20" fillId="0" borderId="2" xfId="38" applyNumberFormat="1" applyFont="1" applyFill="1" applyBorder="1" applyAlignment="1">
      <alignment horizontal="left" vertical="center"/>
    </xf>
    <xf numFmtId="49" fontId="17" fillId="3" borderId="2" xfId="54" applyNumberFormat="1" applyFont="1" applyFill="1" applyBorder="1" applyAlignment="1">
      <alignment horizontal="center" vertical="center"/>
    </xf>
    <xf numFmtId="49" fontId="14" fillId="3" borderId="5" xfId="54" applyNumberFormat="1" applyFont="1" applyFill="1" applyBorder="1" applyAlignment="1">
      <alignment horizontal="center" vertical="center"/>
    </xf>
    <xf numFmtId="0" fontId="18" fillId="0" borderId="2" xfId="38" applyNumberFormat="1" applyFont="1" applyFill="1" applyBorder="1" applyAlignment="1">
      <alignment horizontal="left" vertical="center"/>
    </xf>
    <xf numFmtId="49" fontId="0" fillId="3" borderId="0" xfId="54" applyNumberFormat="1" applyFont="1" applyFill="1">
      <alignment vertical="center"/>
    </xf>
    <xf numFmtId="49" fontId="17" fillId="3" borderId="0" xfId="53" applyNumberFormat="1" applyFont="1" applyFill="1"/>
    <xf numFmtId="49" fontId="14" fillId="3" borderId="14" xfId="52" applyNumberFormat="1" applyFont="1" applyFill="1" applyBorder="1" applyAlignment="1">
      <alignment horizontal="center" vertical="center"/>
    </xf>
    <xf numFmtId="49" fontId="17" fillId="3" borderId="15" xfId="53" applyNumberFormat="1" applyFont="1" applyFill="1" applyBorder="1" applyAlignment="1" applyProtection="1">
      <alignment horizontal="center" vertical="center"/>
    </xf>
    <xf numFmtId="0" fontId="11" fillId="0" borderId="0" xfId="52" applyFill="1" applyAlignment="1">
      <alignment horizontal="left" vertical="center"/>
    </xf>
    <xf numFmtId="0" fontId="11" fillId="0" borderId="0" xfId="52" applyFill="1" applyBorder="1" applyAlignment="1">
      <alignment horizontal="left" vertical="center"/>
    </xf>
    <xf numFmtId="0" fontId="11" fillId="0" borderId="0" xfId="52" applyFont="1" applyFill="1" applyAlignment="1">
      <alignment horizontal="left" vertical="center"/>
    </xf>
    <xf numFmtId="0" fontId="24" fillId="0" borderId="16" xfId="52" applyFont="1" applyFill="1" applyBorder="1" applyAlignment="1">
      <alignment horizontal="center" vertical="top"/>
    </xf>
    <xf numFmtId="0" fontId="25" fillId="0" borderId="17" xfId="52" applyFont="1" applyFill="1" applyBorder="1" applyAlignment="1">
      <alignment horizontal="left" vertical="center"/>
    </xf>
    <xf numFmtId="0" fontId="21" fillId="0" borderId="18" xfId="52" applyFont="1" applyFill="1" applyBorder="1" applyAlignment="1">
      <alignment horizontal="center" vertical="center"/>
    </xf>
    <xf numFmtId="0" fontId="25" fillId="0" borderId="18" xfId="52" applyFont="1" applyFill="1" applyBorder="1" applyAlignment="1">
      <alignment horizontal="center" vertical="center"/>
    </xf>
    <xf numFmtId="0" fontId="26" fillId="0" borderId="18" xfId="52" applyFont="1" applyFill="1" applyBorder="1" applyAlignment="1">
      <alignment vertical="center"/>
    </xf>
    <xf numFmtId="0" fontId="25" fillId="0" borderId="18" xfId="52" applyFont="1" applyFill="1" applyBorder="1" applyAlignment="1">
      <alignment vertical="center"/>
    </xf>
    <xf numFmtId="0" fontId="26" fillId="0" borderId="18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vertical="center"/>
    </xf>
    <xf numFmtId="0" fontId="21" fillId="0" borderId="20" xfId="52" applyFont="1" applyFill="1" applyBorder="1" applyAlignment="1">
      <alignment horizontal="center" vertical="center"/>
    </xf>
    <xf numFmtId="0" fontId="25" fillId="0" borderId="20" xfId="52" applyFont="1" applyFill="1" applyBorder="1" applyAlignment="1">
      <alignment vertical="center"/>
    </xf>
    <xf numFmtId="58" fontId="26" fillId="0" borderId="20" xfId="52" applyNumberFormat="1" applyFont="1" applyFill="1" applyBorder="1" applyAlignment="1">
      <alignment horizontal="center" vertical="center" wrapText="1"/>
    </xf>
    <xf numFmtId="0" fontId="26" fillId="0" borderId="20" xfId="52" applyFont="1" applyFill="1" applyBorder="1" applyAlignment="1">
      <alignment horizontal="center" vertical="center" wrapText="1"/>
    </xf>
    <xf numFmtId="0" fontId="25" fillId="0" borderId="20" xfId="52" applyFont="1" applyFill="1" applyBorder="1" applyAlignment="1">
      <alignment horizontal="center" vertical="center"/>
    </xf>
    <xf numFmtId="0" fontId="25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right" vertical="center"/>
    </xf>
    <xf numFmtId="0" fontId="25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center" vertical="center"/>
    </xf>
    <xf numFmtId="0" fontId="25" fillId="0" borderId="21" xfId="52" applyFont="1" applyFill="1" applyBorder="1" applyAlignment="1">
      <alignment vertical="center"/>
    </xf>
    <xf numFmtId="0" fontId="21" fillId="0" borderId="22" xfId="52" applyFont="1" applyFill="1" applyBorder="1" applyAlignment="1">
      <alignment horizontal="right" vertical="center"/>
    </xf>
    <xf numFmtId="0" fontId="25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vertical="center"/>
    </xf>
    <xf numFmtId="0" fontId="26" fillId="0" borderId="22" xfId="52" applyFont="1" applyFill="1" applyBorder="1" applyAlignment="1">
      <alignment horizontal="left" vertical="center"/>
    </xf>
    <xf numFmtId="0" fontId="25" fillId="0" borderId="22" xfId="52" applyFont="1" applyFill="1" applyBorder="1" applyAlignment="1">
      <alignment horizontal="left" vertical="center"/>
    </xf>
    <xf numFmtId="0" fontId="25" fillId="0" borderId="0" xfId="52" applyFont="1" applyFill="1" applyBorder="1" applyAlignment="1">
      <alignment vertical="center"/>
    </xf>
    <xf numFmtId="0" fontId="26" fillId="0" borderId="0" xfId="52" applyFont="1" applyFill="1" applyBorder="1" applyAlignment="1">
      <alignment vertical="center"/>
    </xf>
    <xf numFmtId="0" fontId="26" fillId="0" borderId="0" xfId="52" applyFont="1" applyFill="1" applyAlignment="1">
      <alignment horizontal="left" vertical="center"/>
    </xf>
    <xf numFmtId="0" fontId="25" fillId="0" borderId="17" xfId="52" applyFont="1" applyFill="1" applyBorder="1" applyAlignment="1">
      <alignment vertical="center"/>
    </xf>
    <xf numFmtId="0" fontId="25" fillId="5" borderId="23" xfId="52" applyFont="1" applyFill="1" applyBorder="1" applyAlignment="1">
      <alignment horizontal="left" vertical="center"/>
    </xf>
    <xf numFmtId="0" fontId="25" fillId="5" borderId="24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horizontal="left" vertical="center"/>
    </xf>
    <xf numFmtId="0" fontId="26" fillId="0" borderId="20" xfId="52" applyFont="1" applyFill="1" applyBorder="1" applyAlignment="1">
      <alignment vertical="center"/>
    </xf>
    <xf numFmtId="0" fontId="26" fillId="0" borderId="25" xfId="52" applyFont="1" applyFill="1" applyBorder="1" applyAlignment="1">
      <alignment horizontal="center" vertical="center"/>
    </xf>
    <xf numFmtId="0" fontId="26" fillId="0" borderId="26" xfId="52" applyFont="1" applyFill="1" applyBorder="1" applyAlignment="1">
      <alignment horizontal="center" vertical="center"/>
    </xf>
    <xf numFmtId="0" fontId="23" fillId="0" borderId="27" xfId="52" applyFont="1" applyFill="1" applyBorder="1" applyAlignment="1">
      <alignment horizontal="left" vertical="center"/>
    </xf>
    <xf numFmtId="0" fontId="23" fillId="0" borderId="26" xfId="52" applyFont="1" applyFill="1" applyBorder="1" applyAlignment="1">
      <alignment horizontal="left" vertical="center"/>
    </xf>
    <xf numFmtId="0" fontId="26" fillId="0" borderId="0" xfId="52" applyFont="1" applyFill="1" applyBorder="1" applyAlignment="1">
      <alignment horizontal="left" vertical="center"/>
    </xf>
    <xf numFmtId="0" fontId="25" fillId="0" borderId="18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/>
    </xf>
    <xf numFmtId="0" fontId="26" fillId="0" borderId="27" xfId="52" applyFont="1" applyFill="1" applyBorder="1" applyAlignment="1">
      <alignment horizontal="left" vertical="center"/>
    </xf>
    <xf numFmtId="0" fontId="26" fillId="0" borderId="26" xfId="52" applyFont="1" applyFill="1" applyBorder="1" applyAlignment="1">
      <alignment horizontal="left" vertical="center"/>
    </xf>
    <xf numFmtId="0" fontId="26" fillId="0" borderId="19" xfId="52" applyFont="1" applyFill="1" applyBorder="1" applyAlignment="1">
      <alignment horizontal="left" vertical="center" wrapText="1"/>
    </xf>
    <xf numFmtId="0" fontId="26" fillId="0" borderId="20" xfId="52" applyFont="1" applyFill="1" applyBorder="1" applyAlignment="1">
      <alignment horizontal="left" vertical="center" wrapText="1"/>
    </xf>
    <xf numFmtId="0" fontId="25" fillId="0" borderId="21" xfId="52" applyFont="1" applyFill="1" applyBorder="1" applyAlignment="1">
      <alignment horizontal="left" vertical="center"/>
    </xf>
    <xf numFmtId="0" fontId="11" fillId="0" borderId="22" xfId="52" applyFill="1" applyBorder="1" applyAlignment="1">
      <alignment horizontal="center" vertical="center"/>
    </xf>
    <xf numFmtId="0" fontId="25" fillId="0" borderId="28" xfId="52" applyFont="1" applyFill="1" applyBorder="1" applyAlignment="1">
      <alignment horizontal="center" vertical="center"/>
    </xf>
    <xf numFmtId="0" fontId="25" fillId="0" borderId="29" xfId="52" applyFont="1" applyFill="1" applyBorder="1" applyAlignment="1">
      <alignment horizontal="left" vertical="center"/>
    </xf>
    <xf numFmtId="0" fontId="25" fillId="0" borderId="24" xfId="52" applyFont="1" applyFill="1" applyBorder="1" applyAlignment="1">
      <alignment horizontal="left" vertical="center"/>
    </xf>
    <xf numFmtId="0" fontId="11" fillId="0" borderId="27" xfId="52" applyFont="1" applyFill="1" applyBorder="1" applyAlignment="1">
      <alignment horizontal="left" vertical="center"/>
    </xf>
    <xf numFmtId="0" fontId="11" fillId="0" borderId="26" xfId="52" applyFont="1" applyFill="1" applyBorder="1" applyAlignment="1">
      <alignment horizontal="left" vertical="center"/>
    </xf>
    <xf numFmtId="0" fontId="27" fillId="0" borderId="27" xfId="52" applyFont="1" applyFill="1" applyBorder="1" applyAlignment="1">
      <alignment horizontal="left" vertical="center"/>
    </xf>
    <xf numFmtId="0" fontId="26" fillId="0" borderId="30" xfId="52" applyFont="1" applyFill="1" applyBorder="1" applyAlignment="1">
      <alignment horizontal="left" vertical="center"/>
    </xf>
    <xf numFmtId="0" fontId="26" fillId="0" borderId="31" xfId="52" applyFont="1" applyFill="1" applyBorder="1" applyAlignment="1">
      <alignment horizontal="left" vertical="center"/>
    </xf>
    <xf numFmtId="0" fontId="23" fillId="0" borderId="17" xfId="52" applyFont="1" applyFill="1" applyBorder="1" applyAlignment="1">
      <alignment horizontal="left" vertical="center"/>
    </xf>
    <xf numFmtId="0" fontId="23" fillId="0" borderId="18" xfId="52" applyFont="1" applyFill="1" applyBorder="1" applyAlignment="1">
      <alignment horizontal="left" vertical="center"/>
    </xf>
    <xf numFmtId="0" fontId="25" fillId="0" borderId="25" xfId="52" applyFont="1" applyFill="1" applyBorder="1" applyAlignment="1">
      <alignment horizontal="left" vertical="center"/>
    </xf>
    <xf numFmtId="0" fontId="25" fillId="0" borderId="32" xfId="52" applyFont="1" applyFill="1" applyBorder="1" applyAlignment="1">
      <alignment horizontal="left" vertical="center"/>
    </xf>
    <xf numFmtId="0" fontId="26" fillId="0" borderId="22" xfId="52" applyFont="1" applyFill="1" applyBorder="1" applyAlignment="1">
      <alignment horizontal="center" vertical="center"/>
    </xf>
    <xf numFmtId="177" fontId="26" fillId="0" borderId="22" xfId="52" applyNumberFormat="1" applyFont="1" applyFill="1" applyBorder="1" applyAlignment="1">
      <alignment vertical="center"/>
    </xf>
    <xf numFmtId="0" fontId="25" fillId="0" borderId="22" xfId="52" applyFont="1" applyFill="1" applyBorder="1" applyAlignment="1">
      <alignment horizontal="center" vertical="center"/>
    </xf>
    <xf numFmtId="0" fontId="26" fillId="0" borderId="33" xfId="52" applyFont="1" applyFill="1" applyBorder="1" applyAlignment="1">
      <alignment horizontal="center" vertical="center"/>
    </xf>
    <xf numFmtId="0" fontId="25" fillId="0" borderId="34" xfId="52" applyFont="1" applyFill="1" applyBorder="1" applyAlignment="1">
      <alignment horizontal="center" vertical="center"/>
    </xf>
    <xf numFmtId="0" fontId="26" fillId="0" borderId="34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left" vertical="center"/>
    </xf>
    <xf numFmtId="0" fontId="25" fillId="5" borderId="36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center" vertical="center"/>
    </xf>
    <xf numFmtId="0" fontId="23" fillId="0" borderId="37" xfId="52" applyFont="1" applyFill="1" applyBorder="1" applyAlignment="1">
      <alignment horizontal="left" vertical="center"/>
    </xf>
    <xf numFmtId="0" fontId="25" fillId="0" borderId="33" xfId="52" applyFont="1" applyFill="1" applyBorder="1" applyAlignment="1">
      <alignment horizontal="left" vertical="center"/>
    </xf>
    <xf numFmtId="0" fontId="25" fillId="0" borderId="34" xfId="52" applyFont="1" applyFill="1" applyBorder="1" applyAlignment="1">
      <alignment horizontal="left" vertical="center"/>
    </xf>
    <xf numFmtId="0" fontId="26" fillId="0" borderId="37" xfId="52" applyFont="1" applyFill="1" applyBorder="1" applyAlignment="1">
      <alignment horizontal="left" vertical="center"/>
    </xf>
    <xf numFmtId="0" fontId="26" fillId="0" borderId="34" xfId="52" applyFont="1" applyFill="1" applyBorder="1" applyAlignment="1">
      <alignment horizontal="left" vertical="center" wrapText="1"/>
    </xf>
    <xf numFmtId="0" fontId="11" fillId="0" borderId="35" xfId="52" applyFill="1" applyBorder="1" applyAlignment="1">
      <alignment horizontal="center" vertical="center"/>
    </xf>
    <xf numFmtId="0" fontId="25" fillId="0" borderId="36" xfId="52" applyFont="1" applyFill="1" applyBorder="1" applyAlignment="1">
      <alignment horizontal="left" vertical="center"/>
    </xf>
    <xf numFmtId="0" fontId="11" fillId="0" borderId="37" xfId="52" applyFont="1" applyFill="1" applyBorder="1" applyAlignment="1">
      <alignment horizontal="left" vertical="center"/>
    </xf>
    <xf numFmtId="0" fontId="26" fillId="0" borderId="38" xfId="52" applyFont="1" applyFill="1" applyBorder="1" applyAlignment="1">
      <alignment horizontal="left" vertical="center"/>
    </xf>
    <xf numFmtId="0" fontId="23" fillId="0" borderId="33" xfId="52" applyFont="1" applyFill="1" applyBorder="1" applyAlignment="1">
      <alignment horizontal="left" vertical="center"/>
    </xf>
    <xf numFmtId="0" fontId="26" fillId="0" borderId="35" xfId="52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28" fillId="0" borderId="11" xfId="56" applyFont="1" applyFill="1" applyBorder="1" applyAlignment="1">
      <alignment horizontal="center"/>
    </xf>
    <xf numFmtId="176" fontId="29" fillId="0" borderId="2" xfId="56" applyNumberFormat="1" applyFont="1" applyFill="1" applyBorder="1" applyAlignment="1">
      <alignment horizontal="center"/>
    </xf>
    <xf numFmtId="0" fontId="30" fillId="0" borderId="2" xfId="0" applyNumberFormat="1" applyFont="1" applyFill="1" applyBorder="1" applyAlignment="1">
      <alignment horizontal="center" vertical="center"/>
    </xf>
    <xf numFmtId="176" fontId="20" fillId="6" borderId="2" xfId="56" applyNumberFormat="1" applyFont="1" applyFill="1" applyBorder="1" applyAlignment="1">
      <alignment horizontal="center"/>
    </xf>
    <xf numFmtId="0" fontId="19" fillId="6" borderId="2" xfId="0" applyNumberFormat="1" applyFont="1" applyFill="1" applyBorder="1" applyAlignment="1">
      <alignment horizontal="center" vertical="center"/>
    </xf>
    <xf numFmtId="0" fontId="31" fillId="0" borderId="2" xfId="11" applyFont="1" applyFill="1" applyBorder="1" applyAlignment="1">
      <alignment horizontal="center" vertical="center"/>
    </xf>
    <xf numFmtId="49" fontId="17" fillId="3" borderId="5" xfId="54" applyNumberFormat="1" applyFont="1" applyFill="1" applyBorder="1" applyAlignment="1">
      <alignment horizontal="center" vertical="center"/>
    </xf>
    <xf numFmtId="0" fontId="25" fillId="3" borderId="20" xfId="52" applyFont="1" applyFill="1" applyBorder="1" applyAlignment="1">
      <alignment vertical="center"/>
    </xf>
    <xf numFmtId="0" fontId="26" fillId="3" borderId="22" xfId="52" applyFont="1" applyFill="1" applyBorder="1" applyAlignment="1">
      <alignment horizontal="left" vertical="center"/>
    </xf>
    <xf numFmtId="0" fontId="25" fillId="3" borderId="23" xfId="52" applyFont="1" applyFill="1" applyBorder="1" applyAlignment="1">
      <alignment horizontal="left" vertical="center"/>
    </xf>
    <xf numFmtId="0" fontId="25" fillId="3" borderId="24" xfId="52" applyFont="1" applyFill="1" applyBorder="1" applyAlignment="1">
      <alignment horizontal="left" vertical="center"/>
    </xf>
    <xf numFmtId="176" fontId="26" fillId="0" borderId="22" xfId="52" applyNumberFormat="1" applyFont="1" applyFill="1" applyBorder="1" applyAlignment="1">
      <alignment vertical="center"/>
    </xf>
    <xf numFmtId="0" fontId="25" fillId="3" borderId="36" xfId="52" applyFont="1" applyFill="1" applyBorder="1" applyAlignment="1">
      <alignment horizontal="left" vertical="center"/>
    </xf>
    <xf numFmtId="0" fontId="18" fillId="3" borderId="7" xfId="56" applyFont="1" applyFill="1" applyBorder="1" applyAlignment="1">
      <alignment horizontal="center"/>
    </xf>
    <xf numFmtId="176" fontId="20" fillId="3" borderId="2" xfId="56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0" fontId="18" fillId="3" borderId="2" xfId="56" applyFont="1" applyFill="1" applyBorder="1" applyAlignment="1">
      <alignment horizontal="center"/>
    </xf>
    <xf numFmtId="0" fontId="17" fillId="3" borderId="0" xfId="53" applyFont="1" applyFill="1" applyBorder="1" applyAlignment="1">
      <alignment horizontal="center"/>
    </xf>
    <xf numFmtId="0" fontId="14" fillId="3" borderId="0" xfId="53" applyFont="1" applyFill="1" applyBorder="1" applyAlignment="1">
      <alignment horizontal="center"/>
    </xf>
    <xf numFmtId="0" fontId="22" fillId="0" borderId="2" xfId="54" applyFont="1" applyFill="1" applyBorder="1" applyAlignment="1">
      <alignment horizontal="center"/>
    </xf>
    <xf numFmtId="176" fontId="22" fillId="0" borderId="2" xfId="54" applyNumberFormat="1" applyFont="1" applyFill="1" applyBorder="1" applyAlignment="1">
      <alignment horizontal="center"/>
    </xf>
    <xf numFmtId="176" fontId="21" fillId="0" borderId="2" xfId="54" applyNumberFormat="1" applyFont="1" applyFill="1" applyBorder="1" applyAlignment="1">
      <alignment horizontal="center"/>
    </xf>
    <xf numFmtId="0" fontId="21" fillId="0" borderId="2" xfId="40" applyFont="1" applyFill="1" applyBorder="1" applyAlignment="1">
      <alignment horizontal="center" vertical="center"/>
    </xf>
    <xf numFmtId="0" fontId="22" fillId="0" borderId="39" xfId="54" applyFont="1" applyFill="1" applyBorder="1" applyAlignment="1">
      <alignment horizontal="center"/>
    </xf>
    <xf numFmtId="176" fontId="21" fillId="0" borderId="39" xfId="54" applyNumberFormat="1" applyFont="1" applyFill="1" applyBorder="1" applyAlignment="1">
      <alignment horizontal="center"/>
    </xf>
    <xf numFmtId="0" fontId="22" fillId="0" borderId="39" xfId="56" applyFont="1" applyFill="1" applyBorder="1" applyAlignment="1">
      <alignment horizontal="center"/>
    </xf>
    <xf numFmtId="0" fontId="14" fillId="3" borderId="10" xfId="53" applyFont="1" applyFill="1" applyBorder="1" applyAlignment="1"/>
    <xf numFmtId="0" fontId="17" fillId="3" borderId="10" xfId="52" applyFont="1" applyFill="1" applyBorder="1" applyAlignment="1">
      <alignment horizontal="left" vertical="center"/>
    </xf>
    <xf numFmtId="0" fontId="14" fillId="3" borderId="40" xfId="52" applyFont="1" applyFill="1" applyBorder="1" applyAlignment="1">
      <alignment horizontal="center" vertical="center"/>
    </xf>
    <xf numFmtId="0" fontId="17" fillId="3" borderId="41" xfId="53" applyFont="1" applyFill="1" applyBorder="1" applyAlignment="1" applyProtection="1">
      <alignment horizontal="center" vertical="center"/>
    </xf>
    <xf numFmtId="0" fontId="14" fillId="3" borderId="41" xfId="53" applyFont="1" applyFill="1" applyBorder="1" applyAlignment="1" applyProtection="1">
      <alignment horizontal="center" vertical="center"/>
    </xf>
    <xf numFmtId="0" fontId="18" fillId="0" borderId="41" xfId="56" applyFont="1" applyFill="1" applyBorder="1" applyAlignment="1">
      <alignment horizontal="center"/>
    </xf>
    <xf numFmtId="49" fontId="14" fillId="3" borderId="41" xfId="54" applyNumberFormat="1" applyFont="1" applyFill="1" applyBorder="1" applyAlignment="1">
      <alignment horizontal="center" vertical="center"/>
    </xf>
    <xf numFmtId="49" fontId="32" fillId="3" borderId="2" xfId="54" applyNumberFormat="1" applyFont="1" applyFill="1" applyBorder="1" applyAlignment="1">
      <alignment horizontal="center" vertical="center"/>
    </xf>
    <xf numFmtId="14" fontId="33" fillId="3" borderId="0" xfId="53" applyNumberFormat="1" applyFont="1" applyFill="1"/>
    <xf numFmtId="14" fontId="17" fillId="3" borderId="0" xfId="53" applyNumberFormat="1" applyFont="1" applyFill="1"/>
    <xf numFmtId="0" fontId="11" fillId="0" borderId="0" xfId="52" applyFont="1" applyAlignment="1">
      <alignment horizontal="left" vertical="center"/>
    </xf>
    <xf numFmtId="0" fontId="34" fillId="0" borderId="16" xfId="52" applyFont="1" applyBorder="1" applyAlignment="1">
      <alignment horizontal="center" vertical="top"/>
    </xf>
    <xf numFmtId="0" fontId="27" fillId="0" borderId="42" xfId="52" applyFont="1" applyBorder="1" applyAlignment="1">
      <alignment horizontal="left" vertical="center"/>
    </xf>
    <xf numFmtId="0" fontId="21" fillId="0" borderId="43" xfId="52" applyFont="1" applyBorder="1" applyAlignment="1">
      <alignment horizontal="center" vertical="center"/>
    </xf>
    <xf numFmtId="0" fontId="27" fillId="0" borderId="43" xfId="52" applyFont="1" applyBorder="1" applyAlignment="1">
      <alignment horizontal="center" vertical="center"/>
    </xf>
    <xf numFmtId="0" fontId="23" fillId="0" borderId="43" xfId="52" applyFont="1" applyBorder="1" applyAlignment="1">
      <alignment horizontal="left" vertical="center"/>
    </xf>
    <xf numFmtId="0" fontId="23" fillId="0" borderId="17" xfId="52" applyFont="1" applyBorder="1" applyAlignment="1">
      <alignment horizontal="center" vertical="center"/>
    </xf>
    <xf numFmtId="0" fontId="23" fillId="0" borderId="18" xfId="52" applyFont="1" applyBorder="1" applyAlignment="1">
      <alignment horizontal="center" vertical="center"/>
    </xf>
    <xf numFmtId="0" fontId="23" fillId="0" borderId="33" xfId="52" applyFont="1" applyBorder="1" applyAlignment="1">
      <alignment horizontal="center" vertical="center"/>
    </xf>
    <xf numFmtId="0" fontId="27" fillId="0" borderId="17" xfId="52" applyFont="1" applyBorder="1" applyAlignment="1">
      <alignment horizontal="center" vertical="center"/>
    </xf>
    <xf numFmtId="0" fontId="27" fillId="0" borderId="18" xfId="52" applyFont="1" applyBorder="1" applyAlignment="1">
      <alignment horizontal="center" vertical="center"/>
    </xf>
    <xf numFmtId="0" fontId="27" fillId="0" borderId="33" xfId="52" applyFont="1" applyBorder="1" applyAlignment="1">
      <alignment horizontal="center" vertical="center"/>
    </xf>
    <xf numFmtId="0" fontId="23" fillId="0" borderId="19" xfId="52" applyFont="1" applyBorder="1" applyAlignment="1">
      <alignment horizontal="left" vertical="center"/>
    </xf>
    <xf numFmtId="0" fontId="21" fillId="0" borderId="20" xfId="52" applyFont="1" applyBorder="1" applyAlignment="1">
      <alignment horizontal="left" vertical="center"/>
    </xf>
    <xf numFmtId="0" fontId="21" fillId="0" borderId="34" xfId="52" applyFont="1" applyBorder="1" applyAlignment="1">
      <alignment horizontal="left" vertical="center"/>
    </xf>
    <xf numFmtId="0" fontId="23" fillId="0" borderId="20" xfId="52" applyFont="1" applyBorder="1" applyAlignment="1">
      <alignment horizontal="left" vertical="center"/>
    </xf>
    <xf numFmtId="14" fontId="21" fillId="0" borderId="20" xfId="52" applyNumberFormat="1" applyFont="1" applyBorder="1" applyAlignment="1">
      <alignment horizontal="center" vertical="center"/>
    </xf>
    <xf numFmtId="14" fontId="21" fillId="0" borderId="34" xfId="52" applyNumberFormat="1" applyFont="1" applyBorder="1" applyAlignment="1">
      <alignment horizontal="center" vertical="center"/>
    </xf>
    <xf numFmtId="0" fontId="23" fillId="0" borderId="19" xfId="52" applyFont="1" applyBorder="1" applyAlignment="1">
      <alignment vertical="center"/>
    </xf>
    <xf numFmtId="0" fontId="21" fillId="0" borderId="20" xfId="52" applyFont="1" applyBorder="1" applyAlignment="1">
      <alignment vertical="center"/>
    </xf>
    <xf numFmtId="0" fontId="21" fillId="0" borderId="34" xfId="52" applyFont="1" applyBorder="1" applyAlignment="1">
      <alignment vertical="center"/>
    </xf>
    <xf numFmtId="0" fontId="23" fillId="0" borderId="20" xfId="52" applyFont="1" applyBorder="1" applyAlignment="1">
      <alignment vertical="center"/>
    </xf>
    <xf numFmtId="14" fontId="21" fillId="0" borderId="20" xfId="52" applyNumberFormat="1" applyFont="1" applyFill="1" applyBorder="1" applyAlignment="1">
      <alignment horizontal="center" vertical="center"/>
    </xf>
    <xf numFmtId="14" fontId="21" fillId="0" borderId="34" xfId="52" applyNumberFormat="1" applyFont="1" applyFill="1" applyBorder="1" applyAlignment="1">
      <alignment horizontal="center" vertical="center"/>
    </xf>
    <xf numFmtId="0" fontId="23" fillId="0" borderId="19" xfId="52" applyFont="1" applyBorder="1" applyAlignment="1">
      <alignment horizontal="center" vertical="center"/>
    </xf>
    <xf numFmtId="0" fontId="21" fillId="0" borderId="25" xfId="52" applyFont="1" applyBorder="1" applyAlignment="1">
      <alignment horizontal="left" vertical="center"/>
    </xf>
    <xf numFmtId="0" fontId="21" fillId="0" borderId="37" xfId="52" applyFont="1" applyBorder="1" applyAlignment="1">
      <alignment horizontal="left" vertical="center"/>
    </xf>
    <xf numFmtId="0" fontId="11" fillId="0" borderId="20" xfId="52" applyFont="1" applyBorder="1" applyAlignment="1">
      <alignment vertical="center"/>
    </xf>
    <xf numFmtId="0" fontId="21" fillId="0" borderId="19" xfId="52" applyFont="1" applyBorder="1" applyAlignment="1">
      <alignment horizontal="left" vertical="center"/>
    </xf>
    <xf numFmtId="0" fontId="35" fillId="0" borderId="21" xfId="52" applyFont="1" applyBorder="1" applyAlignment="1">
      <alignment vertical="center"/>
    </xf>
    <xf numFmtId="0" fontId="21" fillId="0" borderId="22" xfId="52" applyFont="1" applyBorder="1" applyAlignment="1">
      <alignment horizontal="center" vertical="center"/>
    </xf>
    <xf numFmtId="0" fontId="21" fillId="0" borderId="35" xfId="52" applyFont="1" applyBorder="1" applyAlignment="1">
      <alignment horizontal="center" vertical="center"/>
    </xf>
    <xf numFmtId="0" fontId="23" fillId="0" borderId="21" xfId="52" applyFont="1" applyBorder="1" applyAlignment="1">
      <alignment horizontal="left" vertical="center"/>
    </xf>
    <xf numFmtId="0" fontId="23" fillId="0" borderId="22" xfId="52" applyFont="1" applyBorder="1" applyAlignment="1">
      <alignment horizontal="left" vertical="center"/>
    </xf>
    <xf numFmtId="14" fontId="21" fillId="0" borderId="22" xfId="52" applyNumberFormat="1" applyFont="1" applyFill="1" applyBorder="1" applyAlignment="1">
      <alignment horizontal="center" vertical="center"/>
    </xf>
    <xf numFmtId="14" fontId="21" fillId="0" borderId="35" xfId="52" applyNumberFormat="1" applyFont="1" applyFill="1" applyBorder="1" applyAlignment="1">
      <alignment horizontal="center" vertical="center"/>
    </xf>
    <xf numFmtId="0" fontId="27" fillId="0" borderId="0" xfId="52" applyFont="1" applyBorder="1" applyAlignment="1">
      <alignment horizontal="left" vertical="center"/>
    </xf>
    <xf numFmtId="0" fontId="23" fillId="0" borderId="17" xfId="52" applyFont="1" applyBorder="1" applyAlignment="1">
      <alignment vertical="center"/>
    </xf>
    <xf numFmtId="0" fontId="11" fillId="0" borderId="18" xfId="52" applyFont="1" applyBorder="1" applyAlignment="1">
      <alignment horizontal="left" vertical="center"/>
    </xf>
    <xf numFmtId="0" fontId="21" fillId="0" borderId="18" xfId="52" applyFont="1" applyBorder="1" applyAlignment="1">
      <alignment horizontal="left" vertical="center"/>
    </xf>
    <xf numFmtId="0" fontId="11" fillId="0" borderId="18" xfId="52" applyFont="1" applyBorder="1" applyAlignment="1">
      <alignment vertical="center"/>
    </xf>
    <xf numFmtId="0" fontId="23" fillId="0" borderId="18" xfId="52" applyFont="1" applyBorder="1" applyAlignment="1">
      <alignment vertical="center"/>
    </xf>
    <xf numFmtId="0" fontId="11" fillId="0" borderId="20" xfId="52" applyFont="1" applyBorder="1" applyAlignment="1">
      <alignment horizontal="left" vertical="center"/>
    </xf>
    <xf numFmtId="0" fontId="23" fillId="0" borderId="0" xfId="52" applyFont="1" applyBorder="1" applyAlignment="1">
      <alignment horizontal="left" vertical="center"/>
    </xf>
    <xf numFmtId="0" fontId="26" fillId="0" borderId="17" xfId="52" applyFont="1" applyBorder="1" applyAlignment="1">
      <alignment horizontal="left" vertical="center"/>
    </xf>
    <xf numFmtId="0" fontId="26" fillId="0" borderId="18" xfId="52" applyFont="1" applyBorder="1" applyAlignment="1">
      <alignment horizontal="left" vertical="center"/>
    </xf>
    <xf numFmtId="0" fontId="26" fillId="0" borderId="27" xfId="52" applyFont="1" applyBorder="1" applyAlignment="1">
      <alignment horizontal="left" vertical="center"/>
    </xf>
    <xf numFmtId="0" fontId="26" fillId="0" borderId="26" xfId="52" applyFont="1" applyBorder="1" applyAlignment="1">
      <alignment horizontal="left" vertical="center"/>
    </xf>
    <xf numFmtId="0" fontId="26" fillId="0" borderId="32" xfId="52" applyFont="1" applyBorder="1" applyAlignment="1">
      <alignment horizontal="left" vertical="center"/>
    </xf>
    <xf numFmtId="0" fontId="26" fillId="0" borderId="25" xfId="52" applyFont="1" applyBorder="1" applyAlignment="1">
      <alignment horizontal="left" vertical="center"/>
    </xf>
    <xf numFmtId="0" fontId="21" fillId="0" borderId="21" xfId="52" applyFont="1" applyBorder="1" applyAlignment="1">
      <alignment horizontal="left" vertical="center"/>
    </xf>
    <xf numFmtId="0" fontId="21" fillId="0" borderId="22" xfId="52" applyFont="1" applyBorder="1" applyAlignment="1">
      <alignment horizontal="left" vertical="center"/>
    </xf>
    <xf numFmtId="0" fontId="27" fillId="0" borderId="0" xfId="0" applyFont="1" applyBorder="1" applyAlignment="1">
      <alignment horizontal="left" vertical="center"/>
    </xf>
    <xf numFmtId="0" fontId="23" fillId="0" borderId="19" xfId="52" applyFont="1" applyFill="1" applyBorder="1" applyAlignment="1">
      <alignment horizontal="left" vertical="center"/>
    </xf>
    <xf numFmtId="0" fontId="21" fillId="0" borderId="20" xfId="52" applyFont="1" applyFill="1" applyBorder="1" applyAlignment="1">
      <alignment horizontal="left" vertical="center"/>
    </xf>
    <xf numFmtId="0" fontId="23" fillId="0" borderId="21" xfId="52" applyFont="1" applyBorder="1" applyAlignment="1">
      <alignment horizontal="center" vertical="center"/>
    </xf>
    <xf numFmtId="0" fontId="23" fillId="0" borderId="22" xfId="52" applyFont="1" applyBorder="1" applyAlignment="1">
      <alignment horizontal="center" vertical="center"/>
    </xf>
    <xf numFmtId="0" fontId="23" fillId="0" borderId="20" xfId="52" applyFont="1" applyBorder="1" applyAlignment="1">
      <alignment horizontal="center" vertical="center"/>
    </xf>
    <xf numFmtId="0" fontId="25" fillId="0" borderId="20" xfId="52" applyFont="1" applyBorder="1" applyAlignment="1">
      <alignment horizontal="left" vertical="center"/>
    </xf>
    <xf numFmtId="0" fontId="23" fillId="0" borderId="30" xfId="52" applyFont="1" applyFill="1" applyBorder="1" applyAlignment="1">
      <alignment horizontal="left" vertical="center"/>
    </xf>
    <xf numFmtId="0" fontId="23" fillId="0" borderId="31" xfId="52" applyFont="1" applyFill="1" applyBorder="1" applyAlignment="1">
      <alignment horizontal="left" vertical="center"/>
    </xf>
    <xf numFmtId="0" fontId="27" fillId="0" borderId="0" xfId="52" applyFont="1" applyFill="1" applyBorder="1" applyAlignment="1">
      <alignment horizontal="left" vertical="center"/>
    </xf>
    <xf numFmtId="0" fontId="21" fillId="0" borderId="29" xfId="52" applyFont="1" applyFill="1" applyBorder="1" applyAlignment="1">
      <alignment horizontal="left" vertical="center"/>
    </xf>
    <xf numFmtId="0" fontId="21" fillId="0" borderId="24" xfId="52" applyFont="1" applyFill="1" applyBorder="1" applyAlignment="1">
      <alignment horizontal="left" vertical="center"/>
    </xf>
    <xf numFmtId="0" fontId="21" fillId="0" borderId="27" xfId="52" applyFont="1" applyFill="1" applyBorder="1" applyAlignment="1">
      <alignment horizontal="left" vertical="center"/>
    </xf>
    <xf numFmtId="0" fontId="21" fillId="0" borderId="26" xfId="52" applyFont="1" applyFill="1" applyBorder="1" applyAlignment="1">
      <alignment horizontal="left" vertical="center"/>
    </xf>
    <xf numFmtId="0" fontId="23" fillId="0" borderId="27" xfId="52" applyFont="1" applyBorder="1" applyAlignment="1">
      <alignment horizontal="left" vertical="center"/>
    </xf>
    <xf numFmtId="0" fontId="23" fillId="0" borderId="26" xfId="52" applyFont="1" applyBorder="1" applyAlignment="1">
      <alignment horizontal="left" vertical="center"/>
    </xf>
    <xf numFmtId="0" fontId="27" fillId="0" borderId="44" xfId="52" applyFont="1" applyBorder="1" applyAlignment="1">
      <alignment vertical="center"/>
    </xf>
    <xf numFmtId="0" fontId="21" fillId="0" borderId="45" xfId="52" applyFont="1" applyBorder="1" applyAlignment="1">
      <alignment horizontal="center" vertical="center"/>
    </xf>
    <xf numFmtId="0" fontId="27" fillId="0" borderId="45" xfId="52" applyFont="1" applyBorder="1" applyAlignment="1">
      <alignment vertical="center"/>
    </xf>
    <xf numFmtId="0" fontId="21" fillId="0" borderId="45" xfId="52" applyFont="1" applyBorder="1" applyAlignment="1">
      <alignment vertical="center"/>
    </xf>
    <xf numFmtId="177" fontId="11" fillId="0" borderId="45" xfId="52" applyNumberFormat="1" applyFont="1" applyBorder="1" applyAlignment="1">
      <alignment vertical="center"/>
    </xf>
    <xf numFmtId="0" fontId="27" fillId="0" borderId="45" xfId="52" applyFont="1" applyBorder="1" applyAlignment="1">
      <alignment horizontal="center" vertical="center"/>
    </xf>
    <xf numFmtId="0" fontId="27" fillId="0" borderId="46" xfId="52" applyFont="1" applyFill="1" applyBorder="1" applyAlignment="1">
      <alignment horizontal="left" vertical="center"/>
    </xf>
    <xf numFmtId="0" fontId="27" fillId="0" borderId="45" xfId="52" applyFont="1" applyFill="1" applyBorder="1" applyAlignment="1">
      <alignment horizontal="left" vertical="center"/>
    </xf>
    <xf numFmtId="0" fontId="27" fillId="0" borderId="47" xfId="52" applyFont="1" applyFill="1" applyBorder="1" applyAlignment="1">
      <alignment horizontal="center" vertical="center"/>
    </xf>
    <xf numFmtId="0" fontId="27" fillId="0" borderId="48" xfId="52" applyFont="1" applyFill="1" applyBorder="1" applyAlignment="1">
      <alignment horizontal="center" vertical="center"/>
    </xf>
    <xf numFmtId="0" fontId="27" fillId="0" borderId="21" xfId="52" applyFont="1" applyFill="1" applyBorder="1" applyAlignment="1">
      <alignment horizontal="center" vertical="center"/>
    </xf>
    <xf numFmtId="0" fontId="27" fillId="0" borderId="22" xfId="52" applyFont="1" applyFill="1" applyBorder="1" applyAlignment="1">
      <alignment horizontal="center" vertical="center"/>
    </xf>
    <xf numFmtId="0" fontId="11" fillId="0" borderId="43" xfId="52" applyFont="1" applyBorder="1" applyAlignment="1">
      <alignment horizontal="center" vertical="center"/>
    </xf>
    <xf numFmtId="0" fontId="11" fillId="0" borderId="49" xfId="52" applyFont="1" applyBorder="1" applyAlignment="1">
      <alignment horizontal="center" vertical="center"/>
    </xf>
    <xf numFmtId="0" fontId="23" fillId="0" borderId="34" xfId="52" applyFont="1" applyBorder="1" applyAlignment="1">
      <alignment horizontal="center" vertical="center"/>
    </xf>
    <xf numFmtId="0" fontId="23" fillId="0" borderId="35" xfId="52" applyFont="1" applyBorder="1" applyAlignment="1">
      <alignment horizontal="left" vertical="center"/>
    </xf>
    <xf numFmtId="0" fontId="21" fillId="0" borderId="33" xfId="52" applyFont="1" applyBorder="1" applyAlignment="1">
      <alignment horizontal="left" vertical="center"/>
    </xf>
    <xf numFmtId="0" fontId="25" fillId="0" borderId="18" xfId="52" applyFont="1" applyBorder="1" applyAlignment="1">
      <alignment horizontal="left" vertical="center"/>
    </xf>
    <xf numFmtId="0" fontId="25" fillId="0" borderId="33" xfId="52" applyFont="1" applyBorder="1" applyAlignment="1">
      <alignment horizontal="left" vertical="center"/>
    </xf>
    <xf numFmtId="0" fontId="25" fillId="0" borderId="25" xfId="52" applyFont="1" applyBorder="1" applyAlignment="1">
      <alignment horizontal="left" vertical="center"/>
    </xf>
    <xf numFmtId="0" fontId="25" fillId="0" borderId="26" xfId="52" applyFont="1" applyBorder="1" applyAlignment="1">
      <alignment horizontal="left" vertical="center"/>
    </xf>
    <xf numFmtId="0" fontId="25" fillId="0" borderId="37" xfId="52" applyFont="1" applyBorder="1" applyAlignment="1">
      <alignment horizontal="left" vertical="center"/>
    </xf>
    <xf numFmtId="0" fontId="21" fillId="0" borderId="35" xfId="52" applyFont="1" applyBorder="1" applyAlignment="1">
      <alignment horizontal="left" vertical="center"/>
    </xf>
    <xf numFmtId="0" fontId="21" fillId="0" borderId="34" xfId="52" applyFont="1" applyFill="1" applyBorder="1" applyAlignment="1">
      <alignment horizontal="left" vertical="center"/>
    </xf>
    <xf numFmtId="0" fontId="23" fillId="0" borderId="35" xfId="52" applyFont="1" applyBorder="1" applyAlignment="1">
      <alignment horizontal="center" vertical="center"/>
    </xf>
    <xf numFmtId="0" fontId="25" fillId="0" borderId="34" xfId="52" applyFont="1" applyBorder="1" applyAlignment="1">
      <alignment horizontal="left" vertical="center"/>
    </xf>
    <xf numFmtId="0" fontId="23" fillId="0" borderId="38" xfId="52" applyFont="1" applyFill="1" applyBorder="1" applyAlignment="1">
      <alignment horizontal="left" vertical="center"/>
    </xf>
    <xf numFmtId="0" fontId="21" fillId="0" borderId="36" xfId="52" applyFont="1" applyFill="1" applyBorder="1" applyAlignment="1">
      <alignment horizontal="left" vertical="center"/>
    </xf>
    <xf numFmtId="0" fontId="21" fillId="0" borderId="37" xfId="52" applyFont="1" applyFill="1" applyBorder="1" applyAlignment="1">
      <alignment horizontal="left" vertical="center"/>
    </xf>
    <xf numFmtId="0" fontId="23" fillId="0" borderId="37" xfId="52" applyFont="1" applyBorder="1" applyAlignment="1">
      <alignment horizontal="left" vertical="center"/>
    </xf>
    <xf numFmtId="0" fontId="21" fillId="0" borderId="50" xfId="52" applyFont="1" applyBorder="1" applyAlignment="1">
      <alignment horizontal="center" vertical="center"/>
    </xf>
    <xf numFmtId="0" fontId="27" fillId="0" borderId="51" xfId="52" applyFont="1" applyFill="1" applyBorder="1" applyAlignment="1">
      <alignment horizontal="left" vertical="center"/>
    </xf>
    <xf numFmtId="0" fontId="27" fillId="0" borderId="52" xfId="52" applyFont="1" applyFill="1" applyBorder="1" applyAlignment="1">
      <alignment horizontal="center" vertical="center"/>
    </xf>
    <xf numFmtId="0" fontId="27" fillId="0" borderId="35" xfId="52" applyFont="1" applyFill="1" applyBorder="1" applyAlignment="1">
      <alignment horizontal="center" vertical="center"/>
    </xf>
    <xf numFmtId="0" fontId="11" fillId="0" borderId="45" xfId="52" applyFont="1" applyBorder="1" applyAlignment="1">
      <alignment horizontal="center" vertical="center"/>
    </xf>
    <xf numFmtId="0" fontId="11" fillId="0" borderId="50" xfId="52" applyFont="1" applyBorder="1" applyAlignment="1">
      <alignment horizontal="center" vertical="center"/>
    </xf>
    <xf numFmtId="0" fontId="17" fillId="3" borderId="2" xfId="54" applyFont="1" applyFill="1" applyBorder="1" applyAlignment="1">
      <alignment horizontal="center" vertical="center"/>
    </xf>
    <xf numFmtId="0" fontId="17" fillId="3" borderId="41" xfId="54" applyFont="1" applyFill="1" applyBorder="1" applyAlignment="1">
      <alignment horizontal="center" vertical="center"/>
    </xf>
    <xf numFmtId="49" fontId="17" fillId="3" borderId="41" xfId="54" applyNumberFormat="1" applyFont="1" applyFill="1" applyBorder="1" applyAlignment="1">
      <alignment horizontal="center" vertical="center"/>
    </xf>
    <xf numFmtId="0" fontId="14" fillId="3" borderId="39" xfId="53" applyFont="1" applyFill="1" applyBorder="1" applyAlignment="1"/>
    <xf numFmtId="49" fontId="14" fillId="3" borderId="39" xfId="53" applyNumberFormat="1" applyFont="1" applyFill="1" applyBorder="1" applyAlignment="1">
      <alignment horizontal="center"/>
    </xf>
    <xf numFmtId="49" fontId="14" fillId="3" borderId="39" xfId="54" applyNumberFormat="1" applyFont="1" applyFill="1" applyBorder="1" applyAlignment="1">
      <alignment horizontal="center" vertical="center"/>
    </xf>
    <xf numFmtId="49" fontId="14" fillId="3" borderId="53" xfId="53" applyNumberFormat="1" applyFont="1" applyFill="1" applyBorder="1" applyAlignment="1">
      <alignment horizontal="center"/>
    </xf>
    <xf numFmtId="0" fontId="11" fillId="0" borderId="0" xfId="52" applyFont="1" applyBorder="1" applyAlignment="1">
      <alignment horizontal="left" vertical="center"/>
    </xf>
    <xf numFmtId="0" fontId="36" fillId="0" borderId="16" xfId="52" applyFont="1" applyBorder="1" applyAlignment="1">
      <alignment horizontal="center" vertical="top"/>
    </xf>
    <xf numFmtId="0" fontId="27" fillId="0" borderId="17" xfId="52" applyFont="1" applyFill="1" applyBorder="1" applyAlignment="1">
      <alignment horizontal="center" vertical="center"/>
    </xf>
    <xf numFmtId="0" fontId="23" fillId="0" borderId="21" xfId="52" applyFont="1" applyFill="1" applyBorder="1" applyAlignment="1">
      <alignment horizontal="left" vertical="center"/>
    </xf>
    <xf numFmtId="0" fontId="23" fillId="0" borderId="54" xfId="52" applyFont="1" applyBorder="1" applyAlignment="1">
      <alignment horizontal="left" vertical="center"/>
    </xf>
    <xf numFmtId="0" fontId="23" fillId="0" borderId="28" xfId="52" applyFont="1" applyBorder="1" applyAlignment="1">
      <alignment horizontal="left" vertical="center"/>
    </xf>
    <xf numFmtId="0" fontId="27" fillId="0" borderId="46" xfId="52" applyFont="1" applyBorder="1" applyAlignment="1">
      <alignment horizontal="left" vertical="center"/>
    </xf>
    <xf numFmtId="0" fontId="27" fillId="0" borderId="45" xfId="52" applyFont="1" applyBorder="1" applyAlignment="1">
      <alignment horizontal="left" vertical="center"/>
    </xf>
    <xf numFmtId="0" fontId="23" fillId="0" borderId="47" xfId="52" applyFont="1" applyBorder="1" applyAlignment="1">
      <alignment vertical="center"/>
    </xf>
    <xf numFmtId="0" fontId="11" fillId="0" borderId="48" xfId="52" applyFont="1" applyBorder="1" applyAlignment="1">
      <alignment horizontal="left" vertical="center"/>
    </xf>
    <xf numFmtId="0" fontId="21" fillId="0" borderId="48" xfId="52" applyFont="1" applyBorder="1" applyAlignment="1">
      <alignment horizontal="left" vertical="center"/>
    </xf>
    <xf numFmtId="0" fontId="11" fillId="0" borderId="48" xfId="52" applyFont="1" applyBorder="1" applyAlignment="1">
      <alignment vertical="center"/>
    </xf>
    <xf numFmtId="0" fontId="23" fillId="0" borderId="48" xfId="52" applyFont="1" applyBorder="1" applyAlignment="1">
      <alignment vertical="center"/>
    </xf>
    <xf numFmtId="0" fontId="23" fillId="0" borderId="47" xfId="52" applyFont="1" applyBorder="1" applyAlignment="1">
      <alignment horizontal="center" vertical="center"/>
    </xf>
    <xf numFmtId="0" fontId="21" fillId="0" borderId="48" xfId="52" applyFont="1" applyBorder="1" applyAlignment="1">
      <alignment horizontal="center" vertical="center"/>
    </xf>
    <xf numFmtId="0" fontId="23" fillId="0" borderId="48" xfId="52" applyFont="1" applyBorder="1" applyAlignment="1">
      <alignment horizontal="center" vertical="center"/>
    </xf>
    <xf numFmtId="0" fontId="11" fillId="0" borderId="48" xfId="52" applyFont="1" applyBorder="1" applyAlignment="1">
      <alignment horizontal="center" vertical="center"/>
    </xf>
    <xf numFmtId="0" fontId="21" fillId="0" borderId="20" xfId="52" applyFont="1" applyBorder="1" applyAlignment="1">
      <alignment horizontal="center" vertical="center"/>
    </xf>
    <xf numFmtId="0" fontId="11" fillId="0" borderId="20" xfId="52" applyFont="1" applyBorder="1" applyAlignment="1">
      <alignment horizontal="center" vertical="center"/>
    </xf>
    <xf numFmtId="0" fontId="23" fillId="0" borderId="30" xfId="52" applyFont="1" applyBorder="1" applyAlignment="1">
      <alignment horizontal="left" vertical="center" wrapText="1"/>
    </xf>
    <xf numFmtId="0" fontId="23" fillId="0" borderId="31" xfId="52" applyFont="1" applyBorder="1" applyAlignment="1">
      <alignment horizontal="left" vertical="center" wrapText="1"/>
    </xf>
    <xf numFmtId="0" fontId="23" fillId="0" borderId="47" xfId="52" applyFont="1" applyBorder="1" applyAlignment="1">
      <alignment horizontal="left" vertical="center"/>
    </xf>
    <xf numFmtId="0" fontId="23" fillId="0" borderId="48" xfId="52" applyFont="1" applyBorder="1" applyAlignment="1">
      <alignment horizontal="left" vertical="center"/>
    </xf>
    <xf numFmtId="0" fontId="37" fillId="0" borderId="55" xfId="52" applyFont="1" applyBorder="1" applyAlignment="1">
      <alignment horizontal="left" vertical="center" wrapText="1"/>
    </xf>
    <xf numFmtId="9" fontId="21" fillId="0" borderId="20" xfId="52" applyNumberFormat="1" applyFont="1" applyBorder="1" applyAlignment="1">
      <alignment horizontal="center" vertical="center"/>
    </xf>
    <xf numFmtId="0" fontId="27" fillId="0" borderId="46" xfId="0" applyFont="1" applyBorder="1" applyAlignment="1">
      <alignment horizontal="left" vertical="center"/>
    </xf>
    <xf numFmtId="0" fontId="27" fillId="0" borderId="45" xfId="0" applyFont="1" applyBorder="1" applyAlignment="1">
      <alignment horizontal="left" vertical="center"/>
    </xf>
    <xf numFmtId="9" fontId="21" fillId="0" borderId="29" xfId="52" applyNumberFormat="1" applyFont="1" applyBorder="1" applyAlignment="1">
      <alignment horizontal="left" vertical="center"/>
    </xf>
    <xf numFmtId="9" fontId="21" fillId="0" borderId="24" xfId="52" applyNumberFormat="1" applyFont="1" applyBorder="1" applyAlignment="1">
      <alignment horizontal="left" vertical="center"/>
    </xf>
    <xf numFmtId="9" fontId="21" fillId="0" borderId="30" xfId="52" applyNumberFormat="1" applyFont="1" applyBorder="1" applyAlignment="1">
      <alignment horizontal="left" vertical="center"/>
    </xf>
    <xf numFmtId="9" fontId="21" fillId="0" borderId="31" xfId="52" applyNumberFormat="1" applyFont="1" applyBorder="1" applyAlignment="1">
      <alignment horizontal="left" vertical="center"/>
    </xf>
    <xf numFmtId="0" fontId="25" fillId="0" borderId="47" xfId="52" applyFont="1" applyFill="1" applyBorder="1" applyAlignment="1">
      <alignment horizontal="left" vertical="center"/>
    </xf>
    <xf numFmtId="0" fontId="25" fillId="0" borderId="48" xfId="52" applyFont="1" applyFill="1" applyBorder="1" applyAlignment="1">
      <alignment horizontal="left" vertical="center"/>
    </xf>
    <xf numFmtId="0" fontId="25" fillId="0" borderId="56" xfId="52" applyFont="1" applyFill="1" applyBorder="1" applyAlignment="1">
      <alignment horizontal="left" vertical="center"/>
    </xf>
    <xf numFmtId="0" fontId="25" fillId="0" borderId="31" xfId="52" applyFont="1" applyFill="1" applyBorder="1" applyAlignment="1">
      <alignment horizontal="left" vertical="center"/>
    </xf>
    <xf numFmtId="0" fontId="27" fillId="0" borderId="28" xfId="52" applyFont="1" applyFill="1" applyBorder="1" applyAlignment="1">
      <alignment horizontal="left" vertical="center"/>
    </xf>
    <xf numFmtId="0" fontId="21" fillId="0" borderId="57" xfId="52" applyFont="1" applyFill="1" applyBorder="1" applyAlignment="1">
      <alignment horizontal="left" vertical="center"/>
    </xf>
    <xf numFmtId="0" fontId="21" fillId="0" borderId="58" xfId="52" applyFont="1" applyFill="1" applyBorder="1" applyAlignment="1">
      <alignment horizontal="left" vertical="center"/>
    </xf>
    <xf numFmtId="0" fontId="27" fillId="0" borderId="42" xfId="52" applyFont="1" applyBorder="1" applyAlignment="1">
      <alignment vertical="center"/>
    </xf>
    <xf numFmtId="0" fontId="38" fillId="0" borderId="45" xfId="52" applyFont="1" applyBorder="1" applyAlignment="1">
      <alignment horizontal="center" vertical="center"/>
    </xf>
    <xf numFmtId="0" fontId="27" fillId="0" borderId="43" xfId="52" applyFont="1" applyBorder="1" applyAlignment="1">
      <alignment vertical="center"/>
    </xf>
    <xf numFmtId="0" fontId="21" fillId="0" borderId="59" xfId="52" applyFont="1" applyBorder="1" applyAlignment="1">
      <alignment vertical="center"/>
    </xf>
    <xf numFmtId="0" fontId="27" fillId="0" borderId="59" xfId="52" applyFont="1" applyBorder="1" applyAlignment="1">
      <alignment vertical="center"/>
    </xf>
    <xf numFmtId="58" fontId="11" fillId="0" borderId="43" xfId="52" applyNumberFormat="1" applyFont="1" applyBorder="1" applyAlignment="1">
      <alignment vertical="center"/>
    </xf>
    <xf numFmtId="0" fontId="27" fillId="0" borderId="28" xfId="52" applyFont="1" applyBorder="1" applyAlignment="1">
      <alignment horizontal="center" vertical="center"/>
    </xf>
    <xf numFmtId="0" fontId="21" fillId="0" borderId="54" xfId="52" applyFont="1" applyFill="1" applyBorder="1" applyAlignment="1">
      <alignment horizontal="left" vertical="center"/>
    </xf>
    <xf numFmtId="0" fontId="21" fillId="0" borderId="28" xfId="52" applyFont="1" applyFill="1" applyBorder="1" applyAlignment="1">
      <alignment horizontal="left" vertical="center"/>
    </xf>
    <xf numFmtId="0" fontId="11" fillId="0" borderId="59" xfId="52" applyFont="1" applyBorder="1" applyAlignment="1">
      <alignment vertical="center"/>
    </xf>
    <xf numFmtId="0" fontId="27" fillId="0" borderId="18" xfId="52" applyFont="1" applyFill="1" applyBorder="1" applyAlignment="1">
      <alignment horizontal="center" vertical="center"/>
    </xf>
    <xf numFmtId="0" fontId="27" fillId="0" borderId="33" xfId="52" applyFont="1" applyFill="1" applyBorder="1" applyAlignment="1">
      <alignment horizontal="center" vertical="center"/>
    </xf>
    <xf numFmtId="0" fontId="23" fillId="0" borderId="20" xfId="52" applyFont="1" applyFill="1" applyBorder="1" applyAlignment="1">
      <alignment horizontal="left" vertical="center"/>
    </xf>
    <xf numFmtId="0" fontId="23" fillId="0" borderId="22" xfId="52" applyFont="1" applyFill="1" applyBorder="1" applyAlignment="1">
      <alignment horizontal="left" vertical="center"/>
    </xf>
    <xf numFmtId="0" fontId="21" fillId="0" borderId="22" xfId="52" applyFont="1" applyFill="1" applyBorder="1" applyAlignment="1">
      <alignment horizontal="left" vertical="center"/>
    </xf>
    <xf numFmtId="0" fontId="21" fillId="0" borderId="35" xfId="52" applyFont="1" applyFill="1" applyBorder="1" applyAlignment="1">
      <alignment horizontal="left" vertical="center"/>
    </xf>
    <xf numFmtId="0" fontId="23" fillId="0" borderId="60" xfId="52" applyFont="1" applyBorder="1" applyAlignment="1">
      <alignment horizontal="left" vertical="center"/>
    </xf>
    <xf numFmtId="0" fontId="27" fillId="0" borderId="51" xfId="52" applyFont="1" applyBorder="1" applyAlignment="1">
      <alignment horizontal="left" vertical="center"/>
    </xf>
    <xf numFmtId="0" fontId="21" fillId="0" borderId="52" xfId="52" applyFont="1" applyBorder="1" applyAlignment="1">
      <alignment horizontal="left" vertical="center"/>
    </xf>
    <xf numFmtId="0" fontId="23" fillId="0" borderId="0" xfId="52" applyFont="1" applyBorder="1" applyAlignment="1">
      <alignment vertical="center"/>
    </xf>
    <xf numFmtId="0" fontId="23" fillId="0" borderId="38" xfId="52" applyFont="1" applyBorder="1" applyAlignment="1">
      <alignment horizontal="left" vertical="center" wrapText="1"/>
    </xf>
    <xf numFmtId="0" fontId="23" fillId="0" borderId="52" xfId="52" applyFont="1" applyBorder="1" applyAlignment="1">
      <alignment horizontal="left" vertical="center"/>
    </xf>
    <xf numFmtId="0" fontId="39" fillId="0" borderId="34" xfId="52" applyFont="1" applyBorder="1" applyAlignment="1">
      <alignment horizontal="left" vertical="center" wrapText="1"/>
    </xf>
    <xf numFmtId="0" fontId="39" fillId="0" borderId="34" xfId="52" applyFont="1" applyBorder="1" applyAlignment="1">
      <alignment horizontal="left" vertical="center"/>
    </xf>
    <xf numFmtId="0" fontId="26" fillId="0" borderId="34" xfId="52" applyFont="1" applyBorder="1" applyAlignment="1">
      <alignment horizontal="left" vertical="center"/>
    </xf>
    <xf numFmtId="0" fontId="27" fillId="0" borderId="51" xfId="0" applyFont="1" applyBorder="1" applyAlignment="1">
      <alignment horizontal="left" vertical="center"/>
    </xf>
    <xf numFmtId="9" fontId="21" fillId="0" borderId="36" xfId="52" applyNumberFormat="1" applyFont="1" applyBorder="1" applyAlignment="1">
      <alignment horizontal="left" vertical="center"/>
    </xf>
    <xf numFmtId="9" fontId="21" fillId="0" borderId="38" xfId="52" applyNumberFormat="1" applyFont="1" applyBorder="1" applyAlignment="1">
      <alignment horizontal="left" vertical="center"/>
    </xf>
    <xf numFmtId="0" fontId="25" fillId="0" borderId="52" xfId="52" applyFont="1" applyFill="1" applyBorder="1" applyAlignment="1">
      <alignment horizontal="left" vertical="center"/>
    </xf>
    <xf numFmtId="0" fontId="25" fillId="0" borderId="38" xfId="52" applyFont="1" applyFill="1" applyBorder="1" applyAlignment="1">
      <alignment horizontal="left" vertical="center"/>
    </xf>
    <xf numFmtId="0" fontId="21" fillId="0" borderId="61" xfId="52" applyFont="1" applyFill="1" applyBorder="1" applyAlignment="1">
      <alignment horizontal="left" vertical="center"/>
    </xf>
    <xf numFmtId="0" fontId="27" fillId="0" borderId="62" xfId="52" applyFont="1" applyBorder="1" applyAlignment="1">
      <alignment horizontal="center" vertical="center"/>
    </xf>
    <xf numFmtId="0" fontId="21" fillId="0" borderId="59" xfId="52" applyFont="1" applyBorder="1" applyAlignment="1">
      <alignment horizontal="center" vertical="center"/>
    </xf>
    <xf numFmtId="0" fontId="21" fillId="0" borderId="60" xfId="52" applyFont="1" applyBorder="1" applyAlignment="1">
      <alignment horizontal="center" vertical="center"/>
    </xf>
    <xf numFmtId="0" fontId="21" fillId="0" borderId="60" xfId="52" applyFont="1" applyFill="1" applyBorder="1" applyAlignment="1">
      <alignment horizontal="left" vertical="center"/>
    </xf>
    <xf numFmtId="0" fontId="40" fillId="0" borderId="9" xfId="0" applyFont="1" applyBorder="1" applyAlignment="1">
      <alignment horizontal="center" vertical="center" wrapText="1"/>
    </xf>
    <xf numFmtId="0" fontId="40" fillId="0" borderId="10" xfId="0" applyFont="1" applyBorder="1" applyAlignment="1">
      <alignment horizontal="center" vertical="center" wrapText="1"/>
    </xf>
    <xf numFmtId="0" fontId="41" fillId="0" borderId="11" xfId="0" applyFont="1" applyBorder="1"/>
    <xf numFmtId="0" fontId="41" fillId="0" borderId="2" xfId="0" applyFont="1" applyBorder="1"/>
    <xf numFmtId="0" fontId="41" fillId="0" borderId="5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7" borderId="5" xfId="0" applyFont="1" applyFill="1" applyBorder="1" applyAlignment="1">
      <alignment horizontal="center" vertical="center"/>
    </xf>
    <xf numFmtId="0" fontId="41" fillId="7" borderId="7" xfId="0" applyFont="1" applyFill="1" applyBorder="1" applyAlignment="1">
      <alignment horizontal="center" vertical="center"/>
    </xf>
    <xf numFmtId="0" fontId="41" fillId="7" borderId="2" xfId="0" applyFont="1" applyFill="1" applyBorder="1"/>
    <xf numFmtId="0" fontId="0" fillId="0" borderId="11" xfId="0" applyBorder="1"/>
    <xf numFmtId="0" fontId="0" fillId="7" borderId="2" xfId="0" applyFill="1" applyBorder="1"/>
    <xf numFmtId="0" fontId="0" fillId="0" borderId="63" xfId="0" applyBorder="1"/>
    <xf numFmtId="0" fontId="0" fillId="0" borderId="39" xfId="0" applyBorder="1"/>
    <xf numFmtId="0" fontId="0" fillId="7" borderId="39" xfId="0" applyFill="1" applyBorder="1"/>
    <xf numFmtId="0" fontId="0" fillId="8" borderId="0" xfId="0" applyFill="1"/>
    <xf numFmtId="0" fontId="40" fillId="0" borderId="40" xfId="0" applyFont="1" applyBorder="1" applyAlignment="1">
      <alignment horizontal="center" vertical="center" wrapText="1"/>
    </xf>
    <xf numFmtId="0" fontId="41" fillId="0" borderId="64" xfId="0" applyFont="1" applyBorder="1" applyAlignment="1">
      <alignment horizontal="center" vertical="center"/>
    </xf>
    <xf numFmtId="0" fontId="41" fillId="0" borderId="41" xfId="0" applyFont="1" applyBorder="1"/>
    <xf numFmtId="0" fontId="0" fillId="0" borderId="41" xfId="0" applyBorder="1"/>
    <xf numFmtId="0" fontId="0" fillId="0" borderId="53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4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41" fillId="9" borderId="2" xfId="0" applyFont="1" applyFill="1" applyBorder="1" applyAlignment="1">
      <alignment vertical="top" wrapText="1"/>
    </xf>
    <xf numFmtId="0" fontId="43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4" fillId="0" borderId="0" xfId="0" applyFont="1"/>
    <xf numFmtId="0" fontId="44" fillId="0" borderId="0" xfId="0" applyFont="1" applyAlignment="1">
      <alignment vertical="top" wrapText="1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 40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常规 2 2 3" xfId="38"/>
    <cellStyle name="20% - 强调文字颜色 2" xfId="39" builtinId="34"/>
    <cellStyle name="常规 69 2" xfId="40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 2" xfId="52"/>
    <cellStyle name="常规 3" xfId="53"/>
    <cellStyle name="常规 4" xfId="54"/>
    <cellStyle name="常规 5" xfId="55"/>
    <cellStyle name="常规 23" xfId="56"/>
    <cellStyle name="常规_110509_2006-09-28 2" xfId="57"/>
  </cellStyles>
  <tableStyles count="0" defaultTableStyle="TableStyleMedium9" defaultPivotStyle="PivotStyleMedium4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checked="Checked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checked="Checked" noThreeD="1" val="0"/>
</file>

<file path=xl/ctrlProps/ctrlProp121.xml><?xml version="1.0" encoding="utf-8"?>
<formControlPr xmlns="http://schemas.microsoft.com/office/spreadsheetml/2009/9/main" objectType="CheckBox" checked="Checked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ctrlProps/ctrlProp200.xml><?xml version="1.0" encoding="utf-8"?>
<formControlPr xmlns="http://schemas.microsoft.com/office/spreadsheetml/2009/9/main" objectType="CheckBox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noThreeD="1" val="0"/>
</file>

<file path=xl/ctrlProps/ctrlProp207.xml><?xml version="1.0" encoding="utf-8"?>
<formControlPr xmlns="http://schemas.microsoft.com/office/spreadsheetml/2009/9/main" objectType="CheckBox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noThreeD="1" val="0"/>
</file>

<file path=xl/ctrlProps/ctrlProp212.xml><?xml version="1.0" encoding="utf-8"?>
<formControlPr xmlns="http://schemas.microsoft.com/office/spreadsheetml/2009/9/main" objectType="CheckBox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noThreeD="1" val="0"/>
</file>

<file path=xl/ctrlProps/ctrlProp215.xml><?xml version="1.0" encoding="utf-8"?>
<formControlPr xmlns="http://schemas.microsoft.com/office/spreadsheetml/2009/9/main" objectType="CheckBox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checked="Checked" noThreeD="1" val="0"/>
</file>

<file path=xl/ctrlProps/ctrlProp238.xml><?xml version="1.0" encoding="utf-8"?>
<formControlPr xmlns="http://schemas.microsoft.com/office/spreadsheetml/2009/9/main" objectType="CheckBox" checked="Checked" noThreeD="1" val="0"/>
</file>

<file path=xl/ctrlProps/ctrlProp239.xml><?xml version="1.0" encoding="utf-8"?>
<formControlPr xmlns="http://schemas.microsoft.com/office/spreadsheetml/2009/9/main" objectType="CheckBox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noThreeD="1" val="0"/>
</file>

<file path=xl/ctrlProps/ctrlProp251.xml><?xml version="1.0" encoding="utf-8"?>
<formControlPr xmlns="http://schemas.microsoft.com/office/spreadsheetml/2009/9/main" objectType="CheckBox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noThreeD="1" val="0"/>
</file>

<file path=xl/ctrlProps/ctrlProp254.xml><?xml version="1.0" encoding="utf-8"?>
<formControlPr xmlns="http://schemas.microsoft.com/office/spreadsheetml/2009/9/main" objectType="CheckBox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304800</xdr:colOff>
          <xdr:row>48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396350" y="9525000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153400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48</xdr:row>
          <xdr:rowOff>0</xdr:rowOff>
        </xdr:from>
        <xdr:to>
          <xdr:col>252</xdr:col>
          <xdr:colOff>390525</xdr:colOff>
          <xdr:row>49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396350" y="9525000"/>
              <a:ext cx="39052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458075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143875" y="1857375"/>
              <a:ext cx="390525" cy="323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4676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4771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172450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4771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172450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515225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515225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515225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505700" y="800100"/>
              <a:ext cx="390525" cy="152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96175" y="6381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143875" y="600075"/>
              <a:ext cx="39052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153400" y="7905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172450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172450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172450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76975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9525</xdr:rowOff>
        </xdr:from>
        <xdr:to>
          <xdr:col>1</xdr:col>
          <xdr:colOff>600075</xdr:colOff>
          <xdr:row>44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8601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0</xdr:rowOff>
        </xdr:from>
        <xdr:to>
          <xdr:col>1</xdr:col>
          <xdr:colOff>600075</xdr:colOff>
          <xdr:row>45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8772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44</xdr:row>
          <xdr:rowOff>0</xdr:rowOff>
        </xdr:from>
        <xdr:to>
          <xdr:col>5</xdr:col>
          <xdr:colOff>638175</xdr:colOff>
          <xdr:row>45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43</xdr:row>
          <xdr:rowOff>0</xdr:rowOff>
        </xdr:from>
        <xdr:to>
          <xdr:col>5</xdr:col>
          <xdr:colOff>619125</xdr:colOff>
          <xdr:row>44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8772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44</xdr:row>
          <xdr:rowOff>0</xdr:rowOff>
        </xdr:from>
        <xdr:to>
          <xdr:col>9</xdr:col>
          <xdr:colOff>600075</xdr:colOff>
          <xdr:row>45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47712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172450" y="8772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43</xdr:row>
          <xdr:rowOff>0</xdr:rowOff>
        </xdr:from>
        <xdr:to>
          <xdr:col>9</xdr:col>
          <xdr:colOff>581025</xdr:colOff>
          <xdr:row>44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46760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172450" y="8591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76975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8591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153400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458075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76975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76975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76975" y="8772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32</xdr:row>
          <xdr:rowOff>0</xdr:rowOff>
        </xdr:from>
        <xdr:to>
          <xdr:col>2</xdr:col>
          <xdr:colOff>600075</xdr:colOff>
          <xdr:row>33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5627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32</xdr:row>
          <xdr:rowOff>0</xdr:rowOff>
        </xdr:from>
        <xdr:to>
          <xdr:col>3</xdr:col>
          <xdr:colOff>600075</xdr:colOff>
          <xdr:row>33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5627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608012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608012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29</xdr:row>
      <xdr:rowOff>0</xdr:rowOff>
    </xdr:from>
    <xdr:to>
      <xdr:col>9</xdr:col>
      <xdr:colOff>450850</xdr:colOff>
      <xdr:row>29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60801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30</xdr:row>
      <xdr:rowOff>0</xdr:rowOff>
    </xdr:from>
    <xdr:to>
      <xdr:col>9</xdr:col>
      <xdr:colOff>450850</xdr:colOff>
      <xdr:row>30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641032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5419725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5419725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5419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18288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18288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2032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451100" y="4673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374900" y="4673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431800</xdr:colOff>
      <xdr:row>23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501900" y="4673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106025"/>
              <a:ext cx="304800" cy="10477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106025"/>
              <a:ext cx="390525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450850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26416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18288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450850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18288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450850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20320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450850</xdr:colOff>
      <xdr:row>26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52832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5464175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5464175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450850</xdr:colOff>
      <xdr:row>27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5464175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28</xdr:row>
      <xdr:rowOff>0</xdr:rowOff>
    </xdr:from>
    <xdr:to>
      <xdr:col>9</xdr:col>
      <xdr:colOff>450850</xdr:colOff>
      <xdr:row>28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56451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1625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9</xdr:col>
      <xdr:colOff>431800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1625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9</xdr:col>
      <xdr:colOff>431800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1828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9</xdr:col>
      <xdr:colOff>431800</xdr:colOff>
      <xdr:row>12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2438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5283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5283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26</xdr:row>
      <xdr:rowOff>0</xdr:rowOff>
    </xdr:from>
    <xdr:to>
      <xdr:col>9</xdr:col>
      <xdr:colOff>431800</xdr:colOff>
      <xdr:row>26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5283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888111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888111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8387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2960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6962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3719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2101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2101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371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2101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0486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0486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2009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0486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0580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8581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8581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4862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2009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2009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8581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0580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0580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3434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2090" name="Check Box 42" hidden="1">
              <a:extLst>
                <a:ext uri="{63B3BB69-23CF-44E3-9099-C40C66FF867C}">
                  <a14:compatExt spid="_x0000_s209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2091" name="Check Box 43" hidden="1">
              <a:extLst>
                <a:ext uri="{63B3BB69-23CF-44E3-9099-C40C66FF867C}">
                  <a14:compatExt spid="_x0000_s2091"/>
                </a:ext>
              </a:extLst>
            </xdr:cNvPr>
            <xdr:cNvSpPr/>
          </xdr:nvSpPr>
          <xdr:spPr>
            <a:xfrm>
              <a:off x="48387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2092" name="Check Box 44" hidden="1">
              <a:extLst>
                <a:ext uri="{63B3BB69-23CF-44E3-9099-C40C66FF867C}">
                  <a14:compatExt spid="_x0000_s2092"/>
                </a:ext>
              </a:extLst>
            </xdr:cNvPr>
            <xdr:cNvSpPr/>
          </xdr:nvSpPr>
          <xdr:spPr>
            <a:xfrm>
              <a:off x="62960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2093" name="Check Box 45" hidden="1">
              <a:extLst>
                <a:ext uri="{63B3BB69-23CF-44E3-9099-C40C66FF867C}">
                  <a14:compatExt spid="_x0000_s2093"/>
                </a:ext>
              </a:extLst>
            </xdr:cNvPr>
            <xdr:cNvSpPr/>
          </xdr:nvSpPr>
          <xdr:spPr>
            <a:xfrm>
              <a:off x="76962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2094" name="Check Box 46" hidden="1">
              <a:extLst>
                <a:ext uri="{63B3BB69-23CF-44E3-9099-C40C66FF867C}">
                  <a14:compatExt spid="_x0000_s209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95" name="Check Box 47" hidden="1">
              <a:extLst>
                <a:ext uri="{63B3BB69-23CF-44E3-9099-C40C66FF867C}">
                  <a14:compatExt spid="_x0000_s2095"/>
                </a:ext>
              </a:extLst>
            </xdr:cNvPr>
            <xdr:cNvSpPr/>
          </xdr:nvSpPr>
          <xdr:spPr>
            <a:xfrm>
              <a:off x="43719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96" name="Check Box 48" hidden="1">
              <a:extLst>
                <a:ext uri="{63B3BB69-23CF-44E3-9099-C40C66FF867C}">
                  <a14:compatExt spid="_x0000_s2096"/>
                </a:ext>
              </a:extLst>
            </xdr:cNvPr>
            <xdr:cNvSpPr/>
          </xdr:nvSpPr>
          <xdr:spPr>
            <a:xfrm>
              <a:off x="52101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97" name="Check Box 49" hidden="1">
              <a:extLst>
                <a:ext uri="{63B3BB69-23CF-44E3-9099-C40C66FF867C}">
                  <a14:compatExt spid="_x0000_s2097"/>
                </a:ext>
              </a:extLst>
            </xdr:cNvPr>
            <xdr:cNvSpPr/>
          </xdr:nvSpPr>
          <xdr:spPr>
            <a:xfrm>
              <a:off x="52101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98" name="Check Box 50" hidden="1">
              <a:extLst>
                <a:ext uri="{63B3BB69-23CF-44E3-9099-C40C66FF867C}">
                  <a14:compatExt spid="_x0000_s2098"/>
                </a:ext>
              </a:extLst>
            </xdr:cNvPr>
            <xdr:cNvSpPr/>
          </xdr:nvSpPr>
          <xdr:spPr>
            <a:xfrm>
              <a:off x="43719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99" name="Check Box 51" hidden="1">
              <a:extLst>
                <a:ext uri="{63B3BB69-23CF-44E3-9099-C40C66FF867C}">
                  <a14:compatExt spid="_x0000_s2099"/>
                </a:ext>
              </a:extLst>
            </xdr:cNvPr>
            <xdr:cNvSpPr/>
          </xdr:nvSpPr>
          <xdr:spPr>
            <a:xfrm>
              <a:off x="52101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100" name="Check Box 52" hidden="1">
              <a:extLst>
                <a:ext uri="{63B3BB69-23CF-44E3-9099-C40C66FF867C}">
                  <a14:compatExt spid="_x0000_s2100"/>
                </a:ext>
              </a:extLst>
            </xdr:cNvPr>
            <xdr:cNvSpPr/>
          </xdr:nvSpPr>
          <xdr:spPr>
            <a:xfrm>
              <a:off x="80486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101" name="Check Box 53" hidden="1">
              <a:extLst>
                <a:ext uri="{63B3BB69-23CF-44E3-9099-C40C66FF867C}">
                  <a14:compatExt spid="_x0000_s2101"/>
                </a:ext>
              </a:extLst>
            </xdr:cNvPr>
            <xdr:cNvSpPr/>
          </xdr:nvSpPr>
          <xdr:spPr>
            <a:xfrm>
              <a:off x="80486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102" name="Check Box 54" hidden="1">
              <a:extLst>
                <a:ext uri="{63B3BB69-23CF-44E3-9099-C40C66FF867C}">
                  <a14:compatExt spid="_x0000_s2102"/>
                </a:ext>
              </a:extLst>
            </xdr:cNvPr>
            <xdr:cNvSpPr/>
          </xdr:nvSpPr>
          <xdr:spPr>
            <a:xfrm>
              <a:off x="72009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103" name="Check Box 55" hidden="1">
              <a:extLst>
                <a:ext uri="{63B3BB69-23CF-44E3-9099-C40C66FF867C}">
                  <a14:compatExt spid="_x0000_s2103"/>
                </a:ext>
              </a:extLst>
            </xdr:cNvPr>
            <xdr:cNvSpPr/>
          </xdr:nvSpPr>
          <xdr:spPr>
            <a:xfrm>
              <a:off x="80486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2104" name="Check Box 56" hidden="1">
              <a:extLst>
                <a:ext uri="{63B3BB69-23CF-44E3-9099-C40C66FF867C}">
                  <a14:compatExt spid="_x0000_s2104"/>
                </a:ext>
              </a:extLst>
            </xdr:cNvPr>
            <xdr:cNvSpPr/>
          </xdr:nvSpPr>
          <xdr:spPr>
            <a:xfrm>
              <a:off x="70580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105" name="Check Box 57" hidden="1">
              <a:extLst>
                <a:ext uri="{63B3BB69-23CF-44E3-9099-C40C66FF867C}">
                  <a14:compatExt spid="_x0000_s2105"/>
                </a:ext>
              </a:extLst>
            </xdr:cNvPr>
            <xdr:cNvSpPr/>
          </xdr:nvSpPr>
          <xdr:spPr>
            <a:xfrm>
              <a:off x="78581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106" name="Check Box 58" hidden="1">
              <a:extLst>
                <a:ext uri="{63B3BB69-23CF-44E3-9099-C40C66FF867C}">
                  <a14:compatExt spid="_x0000_s2106"/>
                </a:ext>
              </a:extLst>
            </xdr:cNvPr>
            <xdr:cNvSpPr/>
          </xdr:nvSpPr>
          <xdr:spPr>
            <a:xfrm>
              <a:off x="78581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107" name="Check Box 59" hidden="1">
              <a:extLst>
                <a:ext uri="{63B3BB69-23CF-44E3-9099-C40C66FF867C}">
                  <a14:compatExt spid="_x0000_s210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2108" name="Check Box 60" hidden="1">
              <a:extLst>
                <a:ext uri="{63B3BB69-23CF-44E3-9099-C40C66FF867C}">
                  <a14:compatExt spid="_x0000_s210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2109" name="Check Box 61" hidden="1">
              <a:extLst>
                <a:ext uri="{63B3BB69-23CF-44E3-9099-C40C66FF867C}">
                  <a14:compatExt spid="_x0000_s210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161925</xdr:colOff>
          <xdr:row>8</xdr:row>
          <xdr:rowOff>0</xdr:rowOff>
        </xdr:to>
        <xdr:sp>
          <xdr:nvSpPr>
            <xdr:cNvPr id="2110" name="Check Box 62" hidden="1">
              <a:extLst>
                <a:ext uri="{63B3BB69-23CF-44E3-9099-C40C66FF867C}">
                  <a14:compatExt spid="_x0000_s211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2111" name="Check Box 63" hidden="1">
              <a:extLst>
                <a:ext uri="{63B3BB69-23CF-44E3-9099-C40C66FF867C}">
                  <a14:compatExt spid="_x0000_s211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112" name="Check Box 64" hidden="1">
              <a:extLst>
                <a:ext uri="{63B3BB69-23CF-44E3-9099-C40C66FF867C}">
                  <a14:compatExt spid="_x0000_s2112"/>
                </a:ext>
              </a:extLst>
            </xdr:cNvPr>
            <xdr:cNvSpPr/>
          </xdr:nvSpPr>
          <xdr:spPr>
            <a:xfrm>
              <a:off x="44862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2113" name="Check Box 65" hidden="1">
              <a:extLst>
                <a:ext uri="{63B3BB69-23CF-44E3-9099-C40C66FF867C}">
                  <a14:compatExt spid="_x0000_s211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114" name="Check Box 66" hidden="1">
              <a:extLst>
                <a:ext uri="{63B3BB69-23CF-44E3-9099-C40C66FF867C}">
                  <a14:compatExt spid="_x0000_s2114"/>
                </a:ext>
              </a:extLst>
            </xdr:cNvPr>
            <xdr:cNvSpPr/>
          </xdr:nvSpPr>
          <xdr:spPr>
            <a:xfrm>
              <a:off x="72009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115" name="Check Box 67" hidden="1">
              <a:extLst>
                <a:ext uri="{63B3BB69-23CF-44E3-9099-C40C66FF867C}">
                  <a14:compatExt spid="_x0000_s2115"/>
                </a:ext>
              </a:extLst>
            </xdr:cNvPr>
            <xdr:cNvSpPr/>
          </xdr:nvSpPr>
          <xdr:spPr>
            <a:xfrm>
              <a:off x="72009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2116" name="Check Box 68" hidden="1">
              <a:extLst>
                <a:ext uri="{63B3BB69-23CF-44E3-9099-C40C66FF867C}">
                  <a14:compatExt spid="_x0000_s2116"/>
                </a:ext>
              </a:extLst>
            </xdr:cNvPr>
            <xdr:cNvSpPr/>
          </xdr:nvSpPr>
          <xdr:spPr>
            <a:xfrm>
              <a:off x="78581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117" name="Check Box 69" hidden="1">
              <a:extLst>
                <a:ext uri="{63B3BB69-23CF-44E3-9099-C40C66FF867C}">
                  <a14:compatExt spid="_x0000_s2117"/>
                </a:ext>
              </a:extLst>
            </xdr:cNvPr>
            <xdr:cNvSpPr/>
          </xdr:nvSpPr>
          <xdr:spPr>
            <a:xfrm>
              <a:off x="70580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118" name="Check Box 70" hidden="1">
              <a:extLst>
                <a:ext uri="{63B3BB69-23CF-44E3-9099-C40C66FF867C}">
                  <a14:compatExt spid="_x0000_s2118"/>
                </a:ext>
              </a:extLst>
            </xdr:cNvPr>
            <xdr:cNvSpPr/>
          </xdr:nvSpPr>
          <xdr:spPr>
            <a:xfrm>
              <a:off x="70580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119" name="Check Box 71" hidden="1">
              <a:extLst>
                <a:ext uri="{63B3BB69-23CF-44E3-9099-C40C66FF867C}">
                  <a14:compatExt spid="_x0000_s211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2120" name="Check Box 72" hidden="1">
              <a:extLst>
                <a:ext uri="{63B3BB69-23CF-44E3-9099-C40C66FF867C}">
                  <a14:compatExt spid="_x0000_s212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121" name="Check Box 73" hidden="1">
              <a:extLst>
                <a:ext uri="{63B3BB69-23CF-44E3-9099-C40C66FF867C}">
                  <a14:compatExt spid="_x0000_s212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2122" name="Check Box 74" hidden="1">
              <a:extLst>
                <a:ext uri="{63B3BB69-23CF-44E3-9099-C40C66FF867C}">
                  <a14:compatExt spid="_x0000_s212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123" name="Check Box 75" hidden="1">
              <a:extLst>
                <a:ext uri="{63B3BB69-23CF-44E3-9099-C40C66FF867C}">
                  <a14:compatExt spid="_x0000_s212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124" name="Check Box 76" hidden="1">
              <a:extLst>
                <a:ext uri="{63B3BB69-23CF-44E3-9099-C40C66FF867C}">
                  <a14:compatExt spid="_x0000_s2124"/>
                </a:ext>
              </a:extLst>
            </xdr:cNvPr>
            <xdr:cNvSpPr/>
          </xdr:nvSpPr>
          <xdr:spPr>
            <a:xfrm>
              <a:off x="43434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2125" name="Check Box 77" hidden="1">
              <a:extLst>
                <a:ext uri="{63B3BB69-23CF-44E3-9099-C40C66FF867C}">
                  <a14:compatExt spid="_x0000_s212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2126" name="Check Box 78" hidden="1">
              <a:extLst>
                <a:ext uri="{63B3BB69-23CF-44E3-9099-C40C66FF867C}">
                  <a14:compatExt spid="_x0000_s212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851154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851154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23</xdr:row>
      <xdr:rowOff>0</xdr:rowOff>
    </xdr:from>
    <xdr:to>
      <xdr:col>9</xdr:col>
      <xdr:colOff>367665</xdr:colOff>
      <xdr:row>23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85115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367665</xdr:colOff>
      <xdr:row>24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888111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67532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7553325" y="1228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328" name="Check Box 40" hidden="1">
              <a:extLst>
                <a:ext uri="{63B3BB69-23CF-44E3-9099-C40C66FF867C}">
                  <a14:compatExt spid="_x0000_s12328"/>
                </a:ext>
              </a:extLst>
            </xdr:cNvPr>
            <xdr:cNvSpPr/>
          </xdr:nvSpPr>
          <xdr:spPr>
            <a:xfrm>
              <a:off x="1952625" y="2324100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39</xdr:row>
          <xdr:rowOff>0</xdr:rowOff>
        </xdr:from>
        <xdr:to>
          <xdr:col>2</xdr:col>
          <xdr:colOff>76200</xdr:colOff>
          <xdr:row>39</xdr:row>
          <xdr:rowOff>190500</xdr:rowOff>
        </xdr:to>
        <xdr:sp>
          <xdr:nvSpPr>
            <xdr:cNvPr id="12329" name="Check Box 41" hidden="1">
              <a:extLst>
                <a:ext uri="{63B3BB69-23CF-44E3-9099-C40C66FF867C}">
                  <a14:compatExt spid="_x0000_s12329"/>
                </a:ext>
              </a:extLst>
            </xdr:cNvPr>
            <xdr:cNvSpPr/>
          </xdr:nvSpPr>
          <xdr:spPr>
            <a:xfrm>
              <a:off x="1266825" y="7829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>
          <xdr:nvSpPr>
            <xdr:cNvPr id="12330" name="Check Box 42" hidden="1">
              <a:extLst>
                <a:ext uri="{63B3BB69-23CF-44E3-9099-C40C66FF867C}">
                  <a14:compatExt spid="_x0000_s12330"/>
                </a:ext>
              </a:extLst>
            </xdr:cNvPr>
            <xdr:cNvSpPr/>
          </xdr:nvSpPr>
          <xdr:spPr>
            <a:xfrm>
              <a:off x="1200150" y="158115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39</xdr:row>
          <xdr:rowOff>0</xdr:rowOff>
        </xdr:from>
        <xdr:to>
          <xdr:col>6</xdr:col>
          <xdr:colOff>447675</xdr:colOff>
          <xdr:row>39</xdr:row>
          <xdr:rowOff>190500</xdr:rowOff>
        </xdr:to>
        <xdr:sp>
          <xdr:nvSpPr>
            <xdr:cNvPr id="12331" name="Check Box 43" hidden="1">
              <a:extLst>
                <a:ext uri="{63B3BB69-23CF-44E3-9099-C40C66FF867C}">
                  <a14:compatExt spid="_x0000_s12331"/>
                </a:ext>
              </a:extLst>
            </xdr:cNvPr>
            <xdr:cNvSpPr/>
          </xdr:nvSpPr>
          <xdr:spPr>
            <a:xfrm>
              <a:off x="4533900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39</xdr:row>
          <xdr:rowOff>0</xdr:rowOff>
        </xdr:from>
        <xdr:to>
          <xdr:col>8</xdr:col>
          <xdr:colOff>485775</xdr:colOff>
          <xdr:row>39</xdr:row>
          <xdr:rowOff>190500</xdr:rowOff>
        </xdr:to>
        <xdr:sp>
          <xdr:nvSpPr>
            <xdr:cNvPr id="12332" name="Check Box 44" hidden="1">
              <a:extLst>
                <a:ext uri="{63B3BB69-23CF-44E3-9099-C40C66FF867C}">
                  <a14:compatExt spid="_x0000_s12332"/>
                </a:ext>
              </a:extLst>
            </xdr:cNvPr>
            <xdr:cNvSpPr/>
          </xdr:nvSpPr>
          <xdr:spPr>
            <a:xfrm>
              <a:off x="5991225" y="7829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39</xdr:row>
          <xdr:rowOff>9525</xdr:rowOff>
        </xdr:from>
        <xdr:to>
          <xdr:col>10</xdr:col>
          <xdr:colOff>457200</xdr:colOff>
          <xdr:row>39</xdr:row>
          <xdr:rowOff>190500</xdr:rowOff>
        </xdr:to>
        <xdr:sp>
          <xdr:nvSpPr>
            <xdr:cNvPr id="12333" name="Check Box 45" hidden="1">
              <a:extLst>
                <a:ext uri="{63B3BB69-23CF-44E3-9099-C40C66FF867C}">
                  <a14:compatExt spid="_x0000_s12333"/>
                </a:ext>
              </a:extLst>
            </xdr:cNvPr>
            <xdr:cNvSpPr/>
          </xdr:nvSpPr>
          <xdr:spPr>
            <a:xfrm>
              <a:off x="7391400" y="78390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>
          <xdr:nvSpPr>
            <xdr:cNvPr id="12334" name="Check Box 46" hidden="1">
              <a:extLst>
                <a:ext uri="{63B3BB69-23CF-44E3-9099-C40C66FF867C}">
                  <a14:compatExt spid="_x0000_s12334"/>
                </a:ext>
              </a:extLst>
            </xdr:cNvPr>
            <xdr:cNvSpPr/>
          </xdr:nvSpPr>
          <xdr:spPr>
            <a:xfrm>
              <a:off x="1962150" y="2686050"/>
              <a:ext cx="781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>
          <xdr:nvSpPr>
            <xdr:cNvPr id="12335" name="Check Box 47" hidden="1">
              <a:extLst>
                <a:ext uri="{63B3BB69-23CF-44E3-9099-C40C66FF867C}">
                  <a14:compatExt spid="_x0000_s12335"/>
                </a:ext>
              </a:extLst>
            </xdr:cNvPr>
            <xdr:cNvSpPr/>
          </xdr:nvSpPr>
          <xdr:spPr>
            <a:xfrm>
              <a:off x="4067175" y="23241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12336" name="Check Box 48" hidden="1">
              <a:extLst>
                <a:ext uri="{63B3BB69-23CF-44E3-9099-C40C66FF867C}">
                  <a14:compatExt spid="_x0000_s12336"/>
                </a:ext>
              </a:extLst>
            </xdr:cNvPr>
            <xdr:cNvSpPr/>
          </xdr:nvSpPr>
          <xdr:spPr>
            <a:xfrm>
              <a:off x="4905375" y="2209800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12337" name="Check Box 49" hidden="1">
              <a:extLst>
                <a:ext uri="{63B3BB69-23CF-44E3-9099-C40C66FF867C}">
                  <a14:compatExt spid="_x0000_s12337"/>
                </a:ext>
              </a:extLst>
            </xdr:cNvPr>
            <xdr:cNvSpPr/>
          </xdr:nvSpPr>
          <xdr:spPr>
            <a:xfrm>
              <a:off x="4905375" y="2390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12338" name="Check Box 50" hidden="1">
              <a:extLst>
                <a:ext uri="{63B3BB69-23CF-44E3-9099-C40C66FF867C}">
                  <a14:compatExt spid="_x0000_s12338"/>
                </a:ext>
              </a:extLst>
            </xdr:cNvPr>
            <xdr:cNvSpPr/>
          </xdr:nvSpPr>
          <xdr:spPr>
            <a:xfrm>
              <a:off x="4067175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12339" name="Check Box 51" hidden="1">
              <a:extLst>
                <a:ext uri="{63B3BB69-23CF-44E3-9099-C40C66FF867C}">
                  <a14:compatExt spid="_x0000_s12339"/>
                </a:ext>
              </a:extLst>
            </xdr:cNvPr>
            <xdr:cNvSpPr/>
          </xdr:nvSpPr>
          <xdr:spPr>
            <a:xfrm>
              <a:off x="4905375" y="2590800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12340" name="Check Box 52" hidden="1">
              <a:extLst>
                <a:ext uri="{63B3BB69-23CF-44E3-9099-C40C66FF867C}">
                  <a14:compatExt spid="_x0000_s12340"/>
                </a:ext>
              </a:extLst>
            </xdr:cNvPr>
            <xdr:cNvSpPr/>
          </xdr:nvSpPr>
          <xdr:spPr>
            <a:xfrm>
              <a:off x="7743825" y="219075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12341" name="Check Box 53" hidden="1">
              <a:extLst>
                <a:ext uri="{63B3BB69-23CF-44E3-9099-C40C66FF867C}">
                  <a14:compatExt spid="_x0000_s12341"/>
                </a:ext>
              </a:extLst>
            </xdr:cNvPr>
            <xdr:cNvSpPr/>
          </xdr:nvSpPr>
          <xdr:spPr>
            <a:xfrm>
              <a:off x="7743825" y="2390775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12342" name="Check Box 54" hidden="1">
              <a:extLst>
                <a:ext uri="{63B3BB69-23CF-44E3-9099-C40C66FF867C}">
                  <a14:compatExt spid="_x0000_s12342"/>
                </a:ext>
              </a:extLst>
            </xdr:cNvPr>
            <xdr:cNvSpPr/>
          </xdr:nvSpPr>
          <xdr:spPr>
            <a:xfrm>
              <a:off x="6896100" y="2686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12343" name="Check Box 55" hidden="1">
              <a:extLst>
                <a:ext uri="{63B3BB69-23CF-44E3-9099-C40C66FF867C}">
                  <a14:compatExt spid="_x0000_s12343"/>
                </a:ext>
              </a:extLst>
            </xdr:cNvPr>
            <xdr:cNvSpPr/>
          </xdr:nvSpPr>
          <xdr:spPr>
            <a:xfrm>
              <a:off x="7743825" y="25336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9525</xdr:rowOff>
        </xdr:to>
        <xdr:sp>
          <xdr:nvSpPr>
            <xdr:cNvPr id="12344" name="Check Box 56" hidden="1">
              <a:extLst>
                <a:ext uri="{63B3BB69-23CF-44E3-9099-C40C66FF867C}">
                  <a14:compatExt spid="_x0000_s12344"/>
                </a:ext>
              </a:extLst>
            </xdr:cNvPr>
            <xdr:cNvSpPr/>
          </xdr:nvSpPr>
          <xdr:spPr>
            <a:xfrm>
              <a:off x="67532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12345" name="Check Box 57" hidden="1">
              <a:extLst>
                <a:ext uri="{63B3BB69-23CF-44E3-9099-C40C66FF867C}">
                  <a14:compatExt spid="_x0000_s12345"/>
                </a:ext>
              </a:extLst>
            </xdr:cNvPr>
            <xdr:cNvSpPr/>
          </xdr:nvSpPr>
          <xdr:spPr>
            <a:xfrm>
              <a:off x="75533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12346" name="Check Box 58" hidden="1">
              <a:extLst>
                <a:ext uri="{63B3BB69-23CF-44E3-9099-C40C66FF867C}">
                  <a14:compatExt spid="_x0000_s12346"/>
                </a:ext>
              </a:extLst>
            </xdr:cNvPr>
            <xdr:cNvSpPr/>
          </xdr:nvSpPr>
          <xdr:spPr>
            <a:xfrm>
              <a:off x="75533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47" name="Check Box 59" hidden="1">
              <a:extLst>
                <a:ext uri="{63B3BB69-23CF-44E3-9099-C40C66FF867C}">
                  <a14:compatExt spid="_x0000_s12347"/>
                </a:ext>
              </a:extLst>
            </xdr:cNvPr>
            <xdr:cNvSpPr/>
          </xdr:nvSpPr>
          <xdr:spPr>
            <a:xfrm>
              <a:off x="1952625" y="1781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>
          <xdr:nvSpPr>
            <xdr:cNvPr id="12348" name="Check Box 60" hidden="1">
              <a:extLst>
                <a:ext uri="{63B3BB69-23CF-44E3-9099-C40C66FF867C}">
                  <a14:compatExt spid="_x0000_s12348"/>
                </a:ext>
              </a:extLst>
            </xdr:cNvPr>
            <xdr:cNvSpPr/>
          </xdr:nvSpPr>
          <xdr:spPr>
            <a:xfrm>
              <a:off x="2609850" y="17907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>
          <xdr:nvSpPr>
            <xdr:cNvPr id="12349" name="Check Box 61" hidden="1">
              <a:extLst>
                <a:ext uri="{63B3BB69-23CF-44E3-9099-C40C66FF867C}">
                  <a14:compatExt spid="_x0000_s12349"/>
                </a:ext>
              </a:extLst>
            </xdr:cNvPr>
            <xdr:cNvSpPr/>
          </xdr:nvSpPr>
          <xdr:spPr>
            <a:xfrm>
              <a:off x="2609850" y="1971675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>
          <xdr:nvSpPr>
            <xdr:cNvPr id="12350" name="Check Box 62" hidden="1">
              <a:extLst>
                <a:ext uri="{63B3BB69-23CF-44E3-9099-C40C66FF867C}">
                  <a14:compatExt spid="_x0000_s12350"/>
                </a:ext>
              </a:extLst>
            </xdr:cNvPr>
            <xdr:cNvSpPr/>
          </xdr:nvSpPr>
          <xdr:spPr>
            <a:xfrm>
              <a:off x="3390900" y="1600200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>
          <xdr:nvSpPr>
            <xdr:cNvPr id="12351" name="Check Box 63" hidden="1">
              <a:extLst>
                <a:ext uri="{63B3BB69-23CF-44E3-9099-C40C66FF867C}">
                  <a14:compatExt spid="_x0000_s12351"/>
                </a:ext>
              </a:extLst>
            </xdr:cNvPr>
            <xdr:cNvSpPr/>
          </xdr:nvSpPr>
          <xdr:spPr>
            <a:xfrm>
              <a:off x="2705100" y="1600200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12352" name="Check Box 64" hidden="1">
              <a:extLst>
                <a:ext uri="{63B3BB69-23CF-44E3-9099-C40C66FF867C}">
                  <a14:compatExt spid="_x0000_s12352"/>
                </a:ext>
              </a:extLst>
            </xdr:cNvPr>
            <xdr:cNvSpPr/>
          </xdr:nvSpPr>
          <xdr:spPr>
            <a:xfrm>
              <a:off x="4181475" y="1600200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23</xdr:row>
          <xdr:rowOff>161925</xdr:rowOff>
        </xdr:from>
        <xdr:to>
          <xdr:col>3</xdr:col>
          <xdr:colOff>638175</xdr:colOff>
          <xdr:row>24</xdr:row>
          <xdr:rowOff>152400</xdr:rowOff>
        </xdr:to>
        <xdr:sp>
          <xdr:nvSpPr>
            <xdr:cNvPr id="12353" name="Check Box 65" hidden="1">
              <a:extLst>
                <a:ext uri="{63B3BB69-23CF-44E3-9099-C40C66FF867C}">
                  <a14:compatExt spid="_x0000_s12353"/>
                </a:ext>
              </a:extLst>
            </xdr:cNvPr>
            <xdr:cNvSpPr/>
          </xdr:nvSpPr>
          <xdr:spPr>
            <a:xfrm>
              <a:off x="2514600" y="4676775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12354" name="Check Box 66" hidden="1">
              <a:extLst>
                <a:ext uri="{63B3BB69-23CF-44E3-9099-C40C66FF867C}">
                  <a14:compatExt spid="_x0000_s12354"/>
                </a:ext>
              </a:extLst>
            </xdr:cNvPr>
            <xdr:cNvSpPr/>
          </xdr:nvSpPr>
          <xdr:spPr>
            <a:xfrm>
              <a:off x="6896100" y="23241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12355" name="Check Box 67" hidden="1">
              <a:extLst>
                <a:ext uri="{63B3BB69-23CF-44E3-9099-C40C66FF867C}">
                  <a14:compatExt spid="_x0000_s12355"/>
                </a:ext>
              </a:extLst>
            </xdr:cNvPr>
            <xdr:cNvSpPr/>
          </xdr:nvSpPr>
          <xdr:spPr>
            <a:xfrm>
              <a:off x="6896100" y="2505075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9525</xdr:rowOff>
        </xdr:to>
        <xdr:sp>
          <xdr:nvSpPr>
            <xdr:cNvPr id="12356" name="Check Box 68" hidden="1">
              <a:extLst>
                <a:ext uri="{63B3BB69-23CF-44E3-9099-C40C66FF867C}">
                  <a14:compatExt spid="_x0000_s12356"/>
                </a:ext>
              </a:extLst>
            </xdr:cNvPr>
            <xdr:cNvSpPr/>
          </xdr:nvSpPr>
          <xdr:spPr>
            <a:xfrm>
              <a:off x="7553325" y="12287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12357" name="Check Box 69" hidden="1">
              <a:extLst>
                <a:ext uri="{63B3BB69-23CF-44E3-9099-C40C66FF867C}">
                  <a14:compatExt spid="_x0000_s12357"/>
                </a:ext>
              </a:extLst>
            </xdr:cNvPr>
            <xdr:cNvSpPr/>
          </xdr:nvSpPr>
          <xdr:spPr>
            <a:xfrm>
              <a:off x="6753225" y="104775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12358" name="Check Box 70" hidden="1">
              <a:extLst>
                <a:ext uri="{63B3BB69-23CF-44E3-9099-C40C66FF867C}">
                  <a14:compatExt spid="_x0000_s12358"/>
                </a:ext>
              </a:extLst>
            </xdr:cNvPr>
            <xdr:cNvSpPr/>
          </xdr:nvSpPr>
          <xdr:spPr>
            <a:xfrm>
              <a:off x="6753225" y="866775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12359" name="Check Box 71" hidden="1">
              <a:extLst>
                <a:ext uri="{63B3BB69-23CF-44E3-9099-C40C66FF867C}">
                  <a14:compatExt spid="_x0000_s12359"/>
                </a:ext>
              </a:extLst>
            </xdr:cNvPr>
            <xdr:cNvSpPr/>
          </xdr:nvSpPr>
          <xdr:spPr>
            <a:xfrm>
              <a:off x="1143000" y="2486025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22</xdr:row>
          <xdr:rowOff>161925</xdr:rowOff>
        </xdr:from>
        <xdr:to>
          <xdr:col>3</xdr:col>
          <xdr:colOff>504825</xdr:colOff>
          <xdr:row>26</xdr:row>
          <xdr:rowOff>28575</xdr:rowOff>
        </xdr:to>
        <xdr:sp>
          <xdr:nvSpPr>
            <xdr:cNvPr id="12360" name="Check Box 72" hidden="1">
              <a:extLst>
                <a:ext uri="{63B3BB69-23CF-44E3-9099-C40C66FF867C}">
                  <a14:compatExt spid="_x0000_s12360"/>
                </a:ext>
              </a:extLst>
            </xdr:cNvPr>
            <xdr:cNvSpPr/>
          </xdr:nvSpPr>
          <xdr:spPr>
            <a:xfrm>
              <a:off x="1762125" y="4495800"/>
              <a:ext cx="1019175" cy="600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61" name="Check Box 73" hidden="1">
              <a:extLst>
                <a:ext uri="{63B3BB69-23CF-44E3-9099-C40C66FF867C}">
                  <a14:compatExt spid="_x0000_s12361"/>
                </a:ext>
              </a:extLst>
            </xdr:cNvPr>
            <xdr:cNvSpPr/>
          </xdr:nvSpPr>
          <xdr:spPr>
            <a:xfrm>
              <a:off x="1952625" y="2476500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0</xdr:rowOff>
        </xdr:to>
        <xdr:sp>
          <xdr:nvSpPr>
            <xdr:cNvPr id="12362" name="Check Box 74" hidden="1">
              <a:extLst>
                <a:ext uri="{63B3BB69-23CF-44E3-9099-C40C66FF867C}">
                  <a14:compatExt spid="_x0000_s12362"/>
                </a:ext>
              </a:extLst>
            </xdr:cNvPr>
            <xdr:cNvSpPr/>
          </xdr:nvSpPr>
          <xdr:spPr>
            <a:xfrm>
              <a:off x="1133475" y="2686050"/>
              <a:ext cx="6286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12363" name="Check Box 75" hidden="1">
              <a:extLst>
                <a:ext uri="{63B3BB69-23CF-44E3-9099-C40C66FF867C}">
                  <a14:compatExt spid="_x0000_s12363"/>
                </a:ext>
              </a:extLst>
            </xdr:cNvPr>
            <xdr:cNvSpPr/>
          </xdr:nvSpPr>
          <xdr:spPr>
            <a:xfrm>
              <a:off x="1123950" y="23241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12364" name="Check Box 76" hidden="1">
              <a:extLst>
                <a:ext uri="{63B3BB69-23CF-44E3-9099-C40C66FF867C}">
                  <a14:compatExt spid="_x0000_s12364"/>
                </a:ext>
              </a:extLst>
            </xdr:cNvPr>
            <xdr:cNvSpPr/>
          </xdr:nvSpPr>
          <xdr:spPr>
            <a:xfrm>
              <a:off x="4038600" y="24860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>
          <xdr:nvSpPr>
            <xdr:cNvPr id="12365" name="Check Box 77" hidden="1">
              <a:extLst>
                <a:ext uri="{63B3BB69-23CF-44E3-9099-C40C66FF867C}">
                  <a14:compatExt spid="_x0000_s12365"/>
                </a:ext>
              </a:extLst>
            </xdr:cNvPr>
            <xdr:cNvSpPr/>
          </xdr:nvSpPr>
          <xdr:spPr>
            <a:xfrm>
              <a:off x="1990725" y="15621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>
          <xdr:nvSpPr>
            <xdr:cNvPr id="12366" name="Check Box 78" hidden="1">
              <a:extLst>
                <a:ext uri="{63B3BB69-23CF-44E3-9099-C40C66FF867C}">
                  <a14:compatExt spid="_x0000_s12366"/>
                </a:ext>
              </a:extLst>
            </xdr:cNvPr>
            <xdr:cNvSpPr/>
          </xdr:nvSpPr>
          <xdr:spPr>
            <a:xfrm>
              <a:off x="1952625" y="1962150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367665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367665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367665</xdr:colOff>
      <xdr:row>13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451100" y="555498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374900" y="555498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367665</xdr:colOff>
      <xdr:row>15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501900" y="555498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367665</xdr:colOff>
      <xdr:row>16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501900" y="5924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0" Type="http://schemas.openxmlformats.org/officeDocument/2006/relationships/ctrlProp" Target="../ctrlProps/ctrlProp179.xml"/><Relationship Id="rId8" Type="http://schemas.openxmlformats.org/officeDocument/2006/relationships/ctrlProp" Target="../ctrlProps/ctrlProp107.xml"/><Relationship Id="rId79" Type="http://schemas.openxmlformats.org/officeDocument/2006/relationships/ctrlProp" Target="../ctrlProps/ctrlProp178.xml"/><Relationship Id="rId78" Type="http://schemas.openxmlformats.org/officeDocument/2006/relationships/ctrlProp" Target="../ctrlProps/ctrlProp177.xml"/><Relationship Id="rId77" Type="http://schemas.openxmlformats.org/officeDocument/2006/relationships/ctrlProp" Target="../ctrlProps/ctrlProp176.xml"/><Relationship Id="rId76" Type="http://schemas.openxmlformats.org/officeDocument/2006/relationships/ctrlProp" Target="../ctrlProps/ctrlProp175.xml"/><Relationship Id="rId75" Type="http://schemas.openxmlformats.org/officeDocument/2006/relationships/ctrlProp" Target="../ctrlProps/ctrlProp174.xml"/><Relationship Id="rId74" Type="http://schemas.openxmlformats.org/officeDocument/2006/relationships/ctrlProp" Target="../ctrlProps/ctrlProp173.xml"/><Relationship Id="rId73" Type="http://schemas.openxmlformats.org/officeDocument/2006/relationships/ctrlProp" Target="../ctrlProps/ctrlProp172.xml"/><Relationship Id="rId72" Type="http://schemas.openxmlformats.org/officeDocument/2006/relationships/ctrlProp" Target="../ctrlProps/ctrlProp171.xml"/><Relationship Id="rId71" Type="http://schemas.openxmlformats.org/officeDocument/2006/relationships/ctrlProp" Target="../ctrlProps/ctrlProp170.xml"/><Relationship Id="rId70" Type="http://schemas.openxmlformats.org/officeDocument/2006/relationships/ctrlProp" Target="../ctrlProps/ctrlProp169.xml"/><Relationship Id="rId7" Type="http://schemas.openxmlformats.org/officeDocument/2006/relationships/ctrlProp" Target="../ctrlProps/ctrlProp106.xml"/><Relationship Id="rId69" Type="http://schemas.openxmlformats.org/officeDocument/2006/relationships/ctrlProp" Target="../ctrlProps/ctrlProp168.xml"/><Relationship Id="rId68" Type="http://schemas.openxmlformats.org/officeDocument/2006/relationships/ctrlProp" Target="../ctrlProps/ctrlProp167.xml"/><Relationship Id="rId67" Type="http://schemas.openxmlformats.org/officeDocument/2006/relationships/ctrlProp" Target="../ctrlProps/ctrlProp166.xml"/><Relationship Id="rId66" Type="http://schemas.openxmlformats.org/officeDocument/2006/relationships/ctrlProp" Target="../ctrlProps/ctrlProp165.xml"/><Relationship Id="rId65" Type="http://schemas.openxmlformats.org/officeDocument/2006/relationships/ctrlProp" Target="../ctrlProps/ctrlProp164.xml"/><Relationship Id="rId64" Type="http://schemas.openxmlformats.org/officeDocument/2006/relationships/ctrlProp" Target="../ctrlProps/ctrlProp163.xml"/><Relationship Id="rId63" Type="http://schemas.openxmlformats.org/officeDocument/2006/relationships/ctrlProp" Target="../ctrlProps/ctrlProp162.xml"/><Relationship Id="rId62" Type="http://schemas.openxmlformats.org/officeDocument/2006/relationships/ctrlProp" Target="../ctrlProps/ctrlProp161.xml"/><Relationship Id="rId61" Type="http://schemas.openxmlformats.org/officeDocument/2006/relationships/ctrlProp" Target="../ctrlProps/ctrlProp160.xml"/><Relationship Id="rId60" Type="http://schemas.openxmlformats.org/officeDocument/2006/relationships/ctrlProp" Target="../ctrlProps/ctrlProp159.xml"/><Relationship Id="rId6" Type="http://schemas.openxmlformats.org/officeDocument/2006/relationships/ctrlProp" Target="../ctrlProps/ctrlProp105.xml"/><Relationship Id="rId59" Type="http://schemas.openxmlformats.org/officeDocument/2006/relationships/ctrlProp" Target="../ctrlProps/ctrlProp158.xml"/><Relationship Id="rId58" Type="http://schemas.openxmlformats.org/officeDocument/2006/relationships/ctrlProp" Target="../ctrlProps/ctrlProp157.xml"/><Relationship Id="rId57" Type="http://schemas.openxmlformats.org/officeDocument/2006/relationships/ctrlProp" Target="../ctrlProps/ctrlProp156.xml"/><Relationship Id="rId56" Type="http://schemas.openxmlformats.org/officeDocument/2006/relationships/ctrlProp" Target="../ctrlProps/ctrlProp155.xml"/><Relationship Id="rId55" Type="http://schemas.openxmlformats.org/officeDocument/2006/relationships/ctrlProp" Target="../ctrlProps/ctrlProp154.xml"/><Relationship Id="rId54" Type="http://schemas.openxmlformats.org/officeDocument/2006/relationships/ctrlProp" Target="../ctrlProps/ctrlProp153.xml"/><Relationship Id="rId53" Type="http://schemas.openxmlformats.org/officeDocument/2006/relationships/ctrlProp" Target="../ctrlProps/ctrlProp152.xml"/><Relationship Id="rId52" Type="http://schemas.openxmlformats.org/officeDocument/2006/relationships/ctrlProp" Target="../ctrlProps/ctrlProp151.xml"/><Relationship Id="rId51" Type="http://schemas.openxmlformats.org/officeDocument/2006/relationships/ctrlProp" Target="../ctrlProps/ctrlProp150.xml"/><Relationship Id="rId50" Type="http://schemas.openxmlformats.org/officeDocument/2006/relationships/ctrlProp" Target="../ctrlProps/ctrlProp149.xml"/><Relationship Id="rId5" Type="http://schemas.openxmlformats.org/officeDocument/2006/relationships/ctrlProp" Target="../ctrlProps/ctrlProp104.xml"/><Relationship Id="rId49" Type="http://schemas.openxmlformats.org/officeDocument/2006/relationships/ctrlProp" Target="../ctrlProps/ctrlProp148.xml"/><Relationship Id="rId48" Type="http://schemas.openxmlformats.org/officeDocument/2006/relationships/ctrlProp" Target="../ctrlProps/ctrlProp147.xml"/><Relationship Id="rId47" Type="http://schemas.openxmlformats.org/officeDocument/2006/relationships/ctrlProp" Target="../ctrlProps/ctrlProp146.xml"/><Relationship Id="rId46" Type="http://schemas.openxmlformats.org/officeDocument/2006/relationships/ctrlProp" Target="../ctrlProps/ctrlProp145.xml"/><Relationship Id="rId45" Type="http://schemas.openxmlformats.org/officeDocument/2006/relationships/ctrlProp" Target="../ctrlProps/ctrlProp144.xml"/><Relationship Id="rId44" Type="http://schemas.openxmlformats.org/officeDocument/2006/relationships/ctrlProp" Target="../ctrlProps/ctrlProp143.xml"/><Relationship Id="rId43" Type="http://schemas.openxmlformats.org/officeDocument/2006/relationships/ctrlProp" Target="../ctrlProps/ctrlProp142.xml"/><Relationship Id="rId42" Type="http://schemas.openxmlformats.org/officeDocument/2006/relationships/ctrlProp" Target="../ctrlProps/ctrlProp141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0" Type="http://schemas.openxmlformats.org/officeDocument/2006/relationships/ctrlProp" Target="../ctrlProps/ctrlProp257.xml"/><Relationship Id="rId8" Type="http://schemas.openxmlformats.org/officeDocument/2006/relationships/ctrlProp" Target="../ctrlProps/ctrlProp185.xml"/><Relationship Id="rId79" Type="http://schemas.openxmlformats.org/officeDocument/2006/relationships/ctrlProp" Target="../ctrlProps/ctrlProp256.xml"/><Relationship Id="rId78" Type="http://schemas.openxmlformats.org/officeDocument/2006/relationships/ctrlProp" Target="../ctrlProps/ctrlProp255.xml"/><Relationship Id="rId77" Type="http://schemas.openxmlformats.org/officeDocument/2006/relationships/ctrlProp" Target="../ctrlProps/ctrlProp254.xml"/><Relationship Id="rId76" Type="http://schemas.openxmlformats.org/officeDocument/2006/relationships/ctrlProp" Target="../ctrlProps/ctrlProp253.xml"/><Relationship Id="rId75" Type="http://schemas.openxmlformats.org/officeDocument/2006/relationships/ctrlProp" Target="../ctrlProps/ctrlProp252.xml"/><Relationship Id="rId74" Type="http://schemas.openxmlformats.org/officeDocument/2006/relationships/ctrlProp" Target="../ctrlProps/ctrlProp251.xml"/><Relationship Id="rId73" Type="http://schemas.openxmlformats.org/officeDocument/2006/relationships/ctrlProp" Target="../ctrlProps/ctrlProp250.xml"/><Relationship Id="rId72" Type="http://schemas.openxmlformats.org/officeDocument/2006/relationships/ctrlProp" Target="../ctrlProps/ctrlProp249.xml"/><Relationship Id="rId71" Type="http://schemas.openxmlformats.org/officeDocument/2006/relationships/ctrlProp" Target="../ctrlProps/ctrlProp248.xml"/><Relationship Id="rId70" Type="http://schemas.openxmlformats.org/officeDocument/2006/relationships/ctrlProp" Target="../ctrlProps/ctrlProp247.xml"/><Relationship Id="rId7" Type="http://schemas.openxmlformats.org/officeDocument/2006/relationships/ctrlProp" Target="../ctrlProps/ctrlProp184.xml"/><Relationship Id="rId69" Type="http://schemas.openxmlformats.org/officeDocument/2006/relationships/ctrlProp" Target="../ctrlProps/ctrlProp246.xml"/><Relationship Id="rId68" Type="http://schemas.openxmlformats.org/officeDocument/2006/relationships/ctrlProp" Target="../ctrlProps/ctrlProp245.xml"/><Relationship Id="rId67" Type="http://schemas.openxmlformats.org/officeDocument/2006/relationships/ctrlProp" Target="../ctrlProps/ctrlProp244.xml"/><Relationship Id="rId66" Type="http://schemas.openxmlformats.org/officeDocument/2006/relationships/ctrlProp" Target="../ctrlProps/ctrlProp243.xml"/><Relationship Id="rId65" Type="http://schemas.openxmlformats.org/officeDocument/2006/relationships/ctrlProp" Target="../ctrlProps/ctrlProp242.xml"/><Relationship Id="rId64" Type="http://schemas.openxmlformats.org/officeDocument/2006/relationships/ctrlProp" Target="../ctrlProps/ctrlProp241.xml"/><Relationship Id="rId63" Type="http://schemas.openxmlformats.org/officeDocument/2006/relationships/ctrlProp" Target="../ctrlProps/ctrlProp240.xml"/><Relationship Id="rId62" Type="http://schemas.openxmlformats.org/officeDocument/2006/relationships/ctrlProp" Target="../ctrlProps/ctrlProp239.xml"/><Relationship Id="rId61" Type="http://schemas.openxmlformats.org/officeDocument/2006/relationships/ctrlProp" Target="../ctrlProps/ctrlProp238.xml"/><Relationship Id="rId60" Type="http://schemas.openxmlformats.org/officeDocument/2006/relationships/ctrlProp" Target="../ctrlProps/ctrlProp237.xml"/><Relationship Id="rId6" Type="http://schemas.openxmlformats.org/officeDocument/2006/relationships/ctrlProp" Target="../ctrlProps/ctrlProp183.xml"/><Relationship Id="rId59" Type="http://schemas.openxmlformats.org/officeDocument/2006/relationships/ctrlProp" Target="../ctrlProps/ctrlProp236.xml"/><Relationship Id="rId58" Type="http://schemas.openxmlformats.org/officeDocument/2006/relationships/ctrlProp" Target="../ctrlProps/ctrlProp235.xml"/><Relationship Id="rId57" Type="http://schemas.openxmlformats.org/officeDocument/2006/relationships/ctrlProp" Target="../ctrlProps/ctrlProp234.xml"/><Relationship Id="rId56" Type="http://schemas.openxmlformats.org/officeDocument/2006/relationships/ctrlProp" Target="../ctrlProps/ctrlProp233.xml"/><Relationship Id="rId55" Type="http://schemas.openxmlformats.org/officeDocument/2006/relationships/ctrlProp" Target="../ctrlProps/ctrlProp232.xml"/><Relationship Id="rId54" Type="http://schemas.openxmlformats.org/officeDocument/2006/relationships/ctrlProp" Target="../ctrlProps/ctrlProp231.xml"/><Relationship Id="rId53" Type="http://schemas.openxmlformats.org/officeDocument/2006/relationships/ctrlProp" Target="../ctrlProps/ctrlProp230.xml"/><Relationship Id="rId52" Type="http://schemas.openxmlformats.org/officeDocument/2006/relationships/ctrlProp" Target="../ctrlProps/ctrlProp229.xml"/><Relationship Id="rId51" Type="http://schemas.openxmlformats.org/officeDocument/2006/relationships/ctrlProp" Target="../ctrlProps/ctrlProp228.xml"/><Relationship Id="rId50" Type="http://schemas.openxmlformats.org/officeDocument/2006/relationships/ctrlProp" Target="../ctrlProps/ctrlProp227.xml"/><Relationship Id="rId5" Type="http://schemas.openxmlformats.org/officeDocument/2006/relationships/ctrlProp" Target="../ctrlProps/ctrlProp182.xml"/><Relationship Id="rId49" Type="http://schemas.openxmlformats.org/officeDocument/2006/relationships/ctrlProp" Target="../ctrlProps/ctrlProp226.xml"/><Relationship Id="rId48" Type="http://schemas.openxmlformats.org/officeDocument/2006/relationships/ctrlProp" Target="../ctrlProps/ctrlProp225.xml"/><Relationship Id="rId47" Type="http://schemas.openxmlformats.org/officeDocument/2006/relationships/ctrlProp" Target="../ctrlProps/ctrlProp224.xml"/><Relationship Id="rId46" Type="http://schemas.openxmlformats.org/officeDocument/2006/relationships/ctrlProp" Target="../ctrlProps/ctrlProp223.xml"/><Relationship Id="rId45" Type="http://schemas.openxmlformats.org/officeDocument/2006/relationships/ctrlProp" Target="../ctrlProps/ctrlProp222.xml"/><Relationship Id="rId44" Type="http://schemas.openxmlformats.org/officeDocument/2006/relationships/ctrlProp" Target="../ctrlProps/ctrlProp221.xml"/><Relationship Id="rId43" Type="http://schemas.openxmlformats.org/officeDocument/2006/relationships/ctrlProp" Target="../ctrlProps/ctrlProp220.xml"/><Relationship Id="rId42" Type="http://schemas.openxmlformats.org/officeDocument/2006/relationships/ctrlProp" Target="../ctrlProps/ctrlProp219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99" customWidth="1"/>
    <col min="3" max="3" width="10.125" customWidth="1"/>
  </cols>
  <sheetData>
    <row r="1" ht="21" customHeight="1" spans="1:2">
      <c r="A1" s="500"/>
      <c r="B1" s="501" t="s">
        <v>0</v>
      </c>
    </row>
    <row r="2" spans="1:2">
      <c r="A2" s="9">
        <v>1</v>
      </c>
      <c r="B2" s="502" t="s">
        <v>1</v>
      </c>
    </row>
    <row r="3" spans="1:2">
      <c r="A3" s="9">
        <v>2</v>
      </c>
      <c r="B3" s="502" t="s">
        <v>2</v>
      </c>
    </row>
    <row r="4" spans="1:2">
      <c r="A4" s="9">
        <v>3</v>
      </c>
      <c r="B4" s="502" t="s">
        <v>3</v>
      </c>
    </row>
    <row r="5" spans="1:2">
      <c r="A5" s="9">
        <v>4</v>
      </c>
      <c r="B5" s="502" t="s">
        <v>4</v>
      </c>
    </row>
    <row r="6" spans="1:2">
      <c r="A6" s="9">
        <v>5</v>
      </c>
      <c r="B6" s="502" t="s">
        <v>5</v>
      </c>
    </row>
    <row r="7" spans="1:2">
      <c r="A7" s="9">
        <v>6</v>
      </c>
      <c r="B7" s="502" t="s">
        <v>6</v>
      </c>
    </row>
    <row r="8" s="498" customFormat="1" ht="15" customHeight="1" spans="1:2">
      <c r="A8" s="503">
        <v>7</v>
      </c>
      <c r="B8" s="504" t="s">
        <v>7</v>
      </c>
    </row>
    <row r="9" ht="18.95" customHeight="1" spans="1:2">
      <c r="A9" s="500"/>
      <c r="B9" s="505" t="s">
        <v>8</v>
      </c>
    </row>
    <row r="10" ht="15.95" customHeight="1" spans="1:2">
      <c r="A10" s="9">
        <v>1</v>
      </c>
      <c r="B10" s="506" t="s">
        <v>9</v>
      </c>
    </row>
    <row r="11" spans="1:2">
      <c r="A11" s="9">
        <v>2</v>
      </c>
      <c r="B11" s="502" t="s">
        <v>10</v>
      </c>
    </row>
    <row r="12" spans="1:2">
      <c r="A12" s="9">
        <v>3</v>
      </c>
      <c r="B12" s="504" t="s">
        <v>11</v>
      </c>
    </row>
    <row r="13" spans="1:2">
      <c r="A13" s="9">
        <v>4</v>
      </c>
      <c r="B13" s="502" t="s">
        <v>12</v>
      </c>
    </row>
    <row r="14" spans="1:2">
      <c r="A14" s="9">
        <v>5</v>
      </c>
      <c r="B14" s="502" t="s">
        <v>13</v>
      </c>
    </row>
    <row r="15" spans="1:2">
      <c r="A15" s="9">
        <v>6</v>
      </c>
      <c r="B15" s="502" t="s">
        <v>14</v>
      </c>
    </row>
    <row r="16" spans="1:2">
      <c r="A16" s="9">
        <v>7</v>
      </c>
      <c r="B16" s="502" t="s">
        <v>15</v>
      </c>
    </row>
    <row r="17" spans="1:2">
      <c r="A17" s="9">
        <v>8</v>
      </c>
      <c r="B17" s="502" t="s">
        <v>16</v>
      </c>
    </row>
    <row r="18" spans="1:2">
      <c r="A18" s="9">
        <v>9</v>
      </c>
      <c r="B18" s="502" t="s">
        <v>17</v>
      </c>
    </row>
    <row r="19" spans="1:2">
      <c r="A19" s="9"/>
      <c r="B19" s="502"/>
    </row>
    <row r="20" ht="20.25" spans="1:2">
      <c r="A20" s="500"/>
      <c r="B20" s="501" t="s">
        <v>18</v>
      </c>
    </row>
    <row r="21" spans="1:2">
      <c r="A21" s="9">
        <v>1</v>
      </c>
      <c r="B21" s="507" t="s">
        <v>19</v>
      </c>
    </row>
    <row r="22" spans="1:2">
      <c r="A22" s="9">
        <v>2</v>
      </c>
      <c r="B22" s="502" t="s">
        <v>20</v>
      </c>
    </row>
    <row r="23" spans="1:2">
      <c r="A23" s="9">
        <v>3</v>
      </c>
      <c r="B23" s="502" t="s">
        <v>21</v>
      </c>
    </row>
    <row r="24" spans="1:2">
      <c r="A24" s="9">
        <v>4</v>
      </c>
      <c r="B24" s="502" t="s">
        <v>22</v>
      </c>
    </row>
    <row r="25" spans="1:2">
      <c r="A25" s="9">
        <v>5</v>
      </c>
      <c r="B25" s="502" t="s">
        <v>23</v>
      </c>
    </row>
    <row r="26" spans="1:2">
      <c r="A26" s="9">
        <v>6</v>
      </c>
      <c r="B26" s="502" t="s">
        <v>24</v>
      </c>
    </row>
    <row r="27" spans="1:2">
      <c r="A27" s="9">
        <v>7</v>
      </c>
      <c r="B27" s="502" t="s">
        <v>25</v>
      </c>
    </row>
    <row r="28" spans="1:2">
      <c r="A28" s="9"/>
      <c r="B28" s="502"/>
    </row>
    <row r="29" ht="20.25" spans="1:2">
      <c r="A29" s="500"/>
      <c r="B29" s="501" t="s">
        <v>26</v>
      </c>
    </row>
    <row r="30" spans="1:2">
      <c r="A30" s="9">
        <v>1</v>
      </c>
      <c r="B30" s="507" t="s">
        <v>27</v>
      </c>
    </row>
    <row r="31" spans="1:2">
      <c r="A31" s="9">
        <v>2</v>
      </c>
      <c r="B31" s="502" t="s">
        <v>28</v>
      </c>
    </row>
    <row r="32" spans="1:2">
      <c r="A32" s="9">
        <v>3</v>
      </c>
      <c r="B32" s="502" t="s">
        <v>29</v>
      </c>
    </row>
    <row r="33" ht="28.5" spans="1:2">
      <c r="A33" s="9">
        <v>4</v>
      </c>
      <c r="B33" s="502" t="s">
        <v>30</v>
      </c>
    </row>
    <row r="34" spans="1:2">
      <c r="A34" s="9">
        <v>5</v>
      </c>
      <c r="B34" s="502" t="s">
        <v>31</v>
      </c>
    </row>
    <row r="35" spans="1:2">
      <c r="A35" s="9">
        <v>6</v>
      </c>
      <c r="B35" s="502" t="s">
        <v>32</v>
      </c>
    </row>
    <row r="36" spans="1:2">
      <c r="A36" s="9">
        <v>7</v>
      </c>
      <c r="B36" s="502" t="s">
        <v>33</v>
      </c>
    </row>
    <row r="37" spans="1:2">
      <c r="A37" s="9"/>
      <c r="B37" s="502"/>
    </row>
    <row r="39" spans="1:2">
      <c r="A39" s="508" t="s">
        <v>34</v>
      </c>
      <c r="B39" s="509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A9" sqref="$A9:$XFD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78" t="s">
        <v>35</v>
      </c>
      <c r="C2" s="479"/>
      <c r="D2" s="479"/>
      <c r="E2" s="479"/>
      <c r="F2" s="479"/>
      <c r="G2" s="479"/>
      <c r="H2" s="479"/>
      <c r="I2" s="493"/>
    </row>
    <row r="3" ht="27.95" customHeight="1" spans="2:9">
      <c r="B3" s="480"/>
      <c r="C3" s="481"/>
      <c r="D3" s="482" t="s">
        <v>36</v>
      </c>
      <c r="E3" s="483"/>
      <c r="F3" s="484" t="s">
        <v>37</v>
      </c>
      <c r="G3" s="485"/>
      <c r="H3" s="482" t="s">
        <v>38</v>
      </c>
      <c r="I3" s="494"/>
    </row>
    <row r="4" ht="27.95" customHeight="1" spans="2:9">
      <c r="B4" s="480" t="s">
        <v>39</v>
      </c>
      <c r="C4" s="481" t="s">
        <v>40</v>
      </c>
      <c r="D4" s="481" t="s">
        <v>41</v>
      </c>
      <c r="E4" s="481" t="s">
        <v>42</v>
      </c>
      <c r="F4" s="486" t="s">
        <v>41</v>
      </c>
      <c r="G4" s="486" t="s">
        <v>42</v>
      </c>
      <c r="H4" s="481" t="s">
        <v>41</v>
      </c>
      <c r="I4" s="495" t="s">
        <v>42</v>
      </c>
    </row>
    <row r="5" ht="27.95" customHeight="1" spans="2:9">
      <c r="B5" s="487" t="s">
        <v>43</v>
      </c>
      <c r="C5" s="9">
        <v>13</v>
      </c>
      <c r="D5" s="9">
        <v>0</v>
      </c>
      <c r="E5" s="9">
        <v>1</v>
      </c>
      <c r="F5" s="488">
        <v>0</v>
      </c>
      <c r="G5" s="488">
        <v>1</v>
      </c>
      <c r="H5" s="9">
        <v>1</v>
      </c>
      <c r="I5" s="496">
        <v>2</v>
      </c>
    </row>
    <row r="6" ht="27.95" customHeight="1" spans="2:9">
      <c r="B6" s="487" t="s">
        <v>44</v>
      </c>
      <c r="C6" s="9">
        <v>20</v>
      </c>
      <c r="D6" s="9">
        <v>0</v>
      </c>
      <c r="E6" s="9">
        <v>1</v>
      </c>
      <c r="F6" s="488">
        <v>1</v>
      </c>
      <c r="G6" s="488">
        <v>2</v>
      </c>
      <c r="H6" s="9">
        <v>2</v>
      </c>
      <c r="I6" s="496">
        <v>3</v>
      </c>
    </row>
    <row r="7" ht="27.95" customHeight="1" spans="2:9">
      <c r="B7" s="487" t="s">
        <v>45</v>
      </c>
      <c r="C7" s="9">
        <v>32</v>
      </c>
      <c r="D7" s="9">
        <v>0</v>
      </c>
      <c r="E7" s="9">
        <v>1</v>
      </c>
      <c r="F7" s="488">
        <v>2</v>
      </c>
      <c r="G7" s="488">
        <v>3</v>
      </c>
      <c r="H7" s="9">
        <v>3</v>
      </c>
      <c r="I7" s="496">
        <v>4</v>
      </c>
    </row>
    <row r="8" ht="27.95" customHeight="1" spans="2:9">
      <c r="B8" s="487" t="s">
        <v>46</v>
      </c>
      <c r="C8" s="9">
        <v>50</v>
      </c>
      <c r="D8" s="9">
        <v>1</v>
      </c>
      <c r="E8" s="9">
        <v>2</v>
      </c>
      <c r="F8" s="488">
        <v>3</v>
      </c>
      <c r="G8" s="488">
        <v>4</v>
      </c>
      <c r="H8" s="9">
        <v>5</v>
      </c>
      <c r="I8" s="496">
        <v>6</v>
      </c>
    </row>
    <row r="9" ht="27.95" customHeight="1" spans="2:9">
      <c r="B9" s="487" t="s">
        <v>47</v>
      </c>
      <c r="C9" s="9">
        <v>80</v>
      </c>
      <c r="D9" s="9">
        <v>2</v>
      </c>
      <c r="E9" s="9">
        <v>3</v>
      </c>
      <c r="F9" s="488">
        <v>5</v>
      </c>
      <c r="G9" s="488">
        <v>6</v>
      </c>
      <c r="H9" s="9">
        <v>7</v>
      </c>
      <c r="I9" s="496">
        <v>8</v>
      </c>
    </row>
    <row r="10" ht="27.95" customHeight="1" spans="2:9">
      <c r="B10" s="487" t="s">
        <v>48</v>
      </c>
      <c r="C10" s="9">
        <v>125</v>
      </c>
      <c r="D10" s="9">
        <v>3</v>
      </c>
      <c r="E10" s="9">
        <v>4</v>
      </c>
      <c r="F10" s="488">
        <v>7</v>
      </c>
      <c r="G10" s="488">
        <v>8</v>
      </c>
      <c r="H10" s="9">
        <v>10</v>
      </c>
      <c r="I10" s="496">
        <v>11</v>
      </c>
    </row>
    <row r="11" ht="27.95" customHeight="1" spans="2:9">
      <c r="B11" s="487" t="s">
        <v>49</v>
      </c>
      <c r="C11" s="9">
        <v>200</v>
      </c>
      <c r="D11" s="9">
        <v>5</v>
      </c>
      <c r="E11" s="9">
        <v>6</v>
      </c>
      <c r="F11" s="488">
        <v>10</v>
      </c>
      <c r="G11" s="488">
        <v>11</v>
      </c>
      <c r="H11" s="9">
        <v>14</v>
      </c>
      <c r="I11" s="496">
        <v>15</v>
      </c>
    </row>
    <row r="12" ht="27.95" customHeight="1" spans="2:9">
      <c r="B12" s="489" t="s">
        <v>50</v>
      </c>
      <c r="C12" s="490">
        <v>315</v>
      </c>
      <c r="D12" s="490">
        <v>7</v>
      </c>
      <c r="E12" s="490">
        <v>8</v>
      </c>
      <c r="F12" s="491">
        <v>14</v>
      </c>
      <c r="G12" s="491">
        <v>15</v>
      </c>
      <c r="H12" s="490">
        <v>21</v>
      </c>
      <c r="I12" s="497">
        <v>22</v>
      </c>
    </row>
    <row r="14" spans="2:4">
      <c r="B14" s="492" t="s">
        <v>51</v>
      </c>
      <c r="C14" s="492"/>
      <c r="D14" s="492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2"/>
  <sheetViews>
    <sheetView topLeftCell="A12" workbookViewId="0">
      <selection activeCell="A4" sqref="A4:G8"/>
    </sheetView>
  </sheetViews>
  <sheetFormatPr defaultColWidth="10.375" defaultRowHeight="16.5" customHeight="1"/>
  <cols>
    <col min="1" max="1" width="11.125" style="294" customWidth="1"/>
    <col min="2" max="6" width="10.375" style="294"/>
    <col min="7" max="7" width="11.75" style="294" customWidth="1"/>
    <col min="8" max="9" width="10.375" style="294"/>
    <col min="10" max="10" width="8.875" style="294" customWidth="1"/>
    <col min="11" max="11" width="12" style="294" customWidth="1"/>
    <col min="12" max="16384" width="10.375" style="294"/>
  </cols>
  <sheetData>
    <row r="1" ht="21" spans="1:11">
      <c r="A1" s="406" t="s">
        <v>52</v>
      </c>
      <c r="B1" s="406"/>
      <c r="C1" s="406"/>
      <c r="D1" s="406"/>
      <c r="E1" s="406"/>
      <c r="F1" s="406"/>
      <c r="G1" s="406"/>
      <c r="H1" s="406"/>
      <c r="I1" s="406"/>
      <c r="J1" s="406"/>
      <c r="K1" s="406"/>
    </row>
    <row r="2" ht="15" spans="1:11">
      <c r="A2" s="296" t="s">
        <v>53</v>
      </c>
      <c r="B2" s="297" t="s">
        <v>54</v>
      </c>
      <c r="C2" s="297"/>
      <c r="D2" s="298" t="s">
        <v>55</v>
      </c>
      <c r="E2" s="298"/>
      <c r="F2" s="297" t="s">
        <v>56</v>
      </c>
      <c r="G2" s="297"/>
      <c r="H2" s="299" t="s">
        <v>57</v>
      </c>
      <c r="I2" s="374" t="s">
        <v>58</v>
      </c>
      <c r="J2" s="374"/>
      <c r="K2" s="375"/>
    </row>
    <row r="3" ht="14.25" spans="1:11">
      <c r="A3" s="300" t="s">
        <v>59</v>
      </c>
      <c r="B3" s="301"/>
      <c r="C3" s="302"/>
      <c r="D3" s="303" t="s">
        <v>60</v>
      </c>
      <c r="E3" s="304"/>
      <c r="F3" s="304"/>
      <c r="G3" s="305"/>
      <c r="H3" s="407" t="s">
        <v>61</v>
      </c>
      <c r="I3" s="453"/>
      <c r="J3" s="453"/>
      <c r="K3" s="454"/>
    </row>
    <row r="4" ht="14.25" spans="1:11">
      <c r="A4" s="306" t="s">
        <v>62</v>
      </c>
      <c r="B4" s="307" t="s">
        <v>63</v>
      </c>
      <c r="C4" s="308"/>
      <c r="D4" s="306" t="s">
        <v>64</v>
      </c>
      <c r="E4" s="309"/>
      <c r="F4" s="310">
        <v>44952</v>
      </c>
      <c r="G4" s="311"/>
      <c r="H4" s="347" t="s">
        <v>65</v>
      </c>
      <c r="I4" s="455"/>
      <c r="J4" s="348" t="s">
        <v>66</v>
      </c>
      <c r="K4" s="385" t="s">
        <v>67</v>
      </c>
    </row>
    <row r="5" ht="14.25" spans="1:11">
      <c r="A5" s="312" t="s">
        <v>68</v>
      </c>
      <c r="B5" s="307" t="s">
        <v>69</v>
      </c>
      <c r="C5" s="308"/>
      <c r="D5" s="306" t="s">
        <v>70</v>
      </c>
      <c r="E5" s="309"/>
      <c r="F5" s="310" t="s">
        <v>71</v>
      </c>
      <c r="G5" s="311"/>
      <c r="H5" s="347" t="s">
        <v>72</v>
      </c>
      <c r="I5" s="455"/>
      <c r="J5" s="348" t="s">
        <v>66</v>
      </c>
      <c r="K5" s="385" t="s">
        <v>67</v>
      </c>
    </row>
    <row r="6" ht="14.25" spans="1:11">
      <c r="A6" s="306" t="s">
        <v>73</v>
      </c>
      <c r="B6" s="313">
        <v>2</v>
      </c>
      <c r="C6" s="314">
        <v>6</v>
      </c>
      <c r="D6" s="312" t="s">
        <v>74</v>
      </c>
      <c r="E6" s="315"/>
      <c r="F6" s="316">
        <v>44920</v>
      </c>
      <c r="G6" s="317"/>
      <c r="H6" s="347" t="s">
        <v>75</v>
      </c>
      <c r="I6" s="455"/>
      <c r="J6" s="348" t="s">
        <v>66</v>
      </c>
      <c r="K6" s="385" t="s">
        <v>67</v>
      </c>
    </row>
    <row r="7" ht="14.25" spans="1:11">
      <c r="A7" s="306" t="s">
        <v>76</v>
      </c>
      <c r="B7" s="319">
        <v>1100</v>
      </c>
      <c r="C7" s="320"/>
      <c r="D7" s="312" t="s">
        <v>77</v>
      </c>
      <c r="E7" s="321"/>
      <c r="F7" s="316">
        <v>44923</v>
      </c>
      <c r="G7" s="317"/>
      <c r="H7" s="347" t="s">
        <v>78</v>
      </c>
      <c r="I7" s="455"/>
      <c r="J7" s="348" t="s">
        <v>66</v>
      </c>
      <c r="K7" s="385" t="s">
        <v>67</v>
      </c>
    </row>
    <row r="8" ht="15" spans="1:11">
      <c r="A8" s="323" t="s">
        <v>79</v>
      </c>
      <c r="B8" s="324"/>
      <c r="C8" s="325"/>
      <c r="D8" s="326" t="s">
        <v>80</v>
      </c>
      <c r="E8" s="327"/>
      <c r="F8" s="328">
        <v>44931</v>
      </c>
      <c r="G8" s="329"/>
      <c r="H8" s="408" t="s">
        <v>81</v>
      </c>
      <c r="I8" s="456"/>
      <c r="J8" s="457" t="s">
        <v>66</v>
      </c>
      <c r="K8" s="458" t="s">
        <v>67</v>
      </c>
    </row>
    <row r="9" ht="15" spans="1:11">
      <c r="A9" s="409" t="s">
        <v>82</v>
      </c>
      <c r="B9" s="410"/>
      <c r="C9" s="410"/>
      <c r="D9" s="410"/>
      <c r="E9" s="410"/>
      <c r="F9" s="410"/>
      <c r="G9" s="410"/>
      <c r="H9" s="410"/>
      <c r="I9" s="410"/>
      <c r="J9" s="410"/>
      <c r="K9" s="459"/>
    </row>
    <row r="10" ht="15" spans="1:11">
      <c r="A10" s="411" t="s">
        <v>83</v>
      </c>
      <c r="B10" s="412"/>
      <c r="C10" s="412"/>
      <c r="D10" s="412"/>
      <c r="E10" s="412"/>
      <c r="F10" s="412"/>
      <c r="G10" s="412"/>
      <c r="H10" s="412"/>
      <c r="I10" s="412"/>
      <c r="J10" s="412"/>
      <c r="K10" s="460"/>
    </row>
    <row r="11" ht="14.25" spans="1:11">
      <c r="A11" s="413" t="s">
        <v>84</v>
      </c>
      <c r="B11" s="414" t="s">
        <v>85</v>
      </c>
      <c r="C11" s="415" t="s">
        <v>86</v>
      </c>
      <c r="D11" s="416"/>
      <c r="E11" s="417" t="s">
        <v>87</v>
      </c>
      <c r="F11" s="414" t="s">
        <v>85</v>
      </c>
      <c r="G11" s="415" t="s">
        <v>86</v>
      </c>
      <c r="H11" s="415" t="s">
        <v>88</v>
      </c>
      <c r="I11" s="417" t="s">
        <v>89</v>
      </c>
      <c r="J11" s="414" t="s">
        <v>85</v>
      </c>
      <c r="K11" s="461" t="s">
        <v>86</v>
      </c>
    </row>
    <row r="12" ht="14.25" spans="1:11">
      <c r="A12" s="312" t="s">
        <v>90</v>
      </c>
      <c r="B12" s="336" t="s">
        <v>85</v>
      </c>
      <c r="C12" s="307" t="s">
        <v>86</v>
      </c>
      <c r="D12" s="321"/>
      <c r="E12" s="315" t="s">
        <v>91</v>
      </c>
      <c r="F12" s="336" t="s">
        <v>85</v>
      </c>
      <c r="G12" s="307" t="s">
        <v>86</v>
      </c>
      <c r="H12" s="307" t="s">
        <v>88</v>
      </c>
      <c r="I12" s="315" t="s">
        <v>92</v>
      </c>
      <c r="J12" s="336" t="s">
        <v>85</v>
      </c>
      <c r="K12" s="308" t="s">
        <v>86</v>
      </c>
    </row>
    <row r="13" ht="14.25" spans="1:11">
      <c r="A13" s="312" t="s">
        <v>93</v>
      </c>
      <c r="B13" s="336" t="s">
        <v>85</v>
      </c>
      <c r="C13" s="307" t="s">
        <v>86</v>
      </c>
      <c r="D13" s="321"/>
      <c r="E13" s="315" t="s">
        <v>94</v>
      </c>
      <c r="F13" s="307" t="s">
        <v>95</v>
      </c>
      <c r="G13" s="307" t="s">
        <v>96</v>
      </c>
      <c r="H13" s="307" t="s">
        <v>88</v>
      </c>
      <c r="I13" s="315" t="s">
        <v>97</v>
      </c>
      <c r="J13" s="336" t="s">
        <v>85</v>
      </c>
      <c r="K13" s="308" t="s">
        <v>86</v>
      </c>
    </row>
    <row r="14" ht="15" spans="1:11">
      <c r="A14" s="326" t="s">
        <v>98</v>
      </c>
      <c r="B14" s="327"/>
      <c r="C14" s="327"/>
      <c r="D14" s="327"/>
      <c r="E14" s="327"/>
      <c r="F14" s="327"/>
      <c r="G14" s="327"/>
      <c r="H14" s="327"/>
      <c r="I14" s="327"/>
      <c r="J14" s="327"/>
      <c r="K14" s="377"/>
    </row>
    <row r="15" ht="15" spans="1:11">
      <c r="A15" s="411" t="s">
        <v>99</v>
      </c>
      <c r="B15" s="412"/>
      <c r="C15" s="412"/>
      <c r="D15" s="412"/>
      <c r="E15" s="412"/>
      <c r="F15" s="412"/>
      <c r="G15" s="412"/>
      <c r="H15" s="412"/>
      <c r="I15" s="412"/>
      <c r="J15" s="412"/>
      <c r="K15" s="460"/>
    </row>
    <row r="16" ht="14.25" spans="1:11">
      <c r="A16" s="418" t="s">
        <v>100</v>
      </c>
      <c r="B16" s="415" t="s">
        <v>95</v>
      </c>
      <c r="C16" s="415" t="s">
        <v>96</v>
      </c>
      <c r="D16" s="419"/>
      <c r="E16" s="420" t="s">
        <v>101</v>
      </c>
      <c r="F16" s="415" t="s">
        <v>95</v>
      </c>
      <c r="G16" s="415" t="s">
        <v>96</v>
      </c>
      <c r="H16" s="421"/>
      <c r="I16" s="420" t="s">
        <v>102</v>
      </c>
      <c r="J16" s="415" t="s">
        <v>95</v>
      </c>
      <c r="K16" s="461" t="s">
        <v>96</v>
      </c>
    </row>
    <row r="17" customHeight="1" spans="1:22">
      <c r="A17" s="318" t="s">
        <v>103</v>
      </c>
      <c r="B17" s="307" t="s">
        <v>95</v>
      </c>
      <c r="C17" s="307" t="s">
        <v>96</v>
      </c>
      <c r="D17" s="422"/>
      <c r="E17" s="351" t="s">
        <v>104</v>
      </c>
      <c r="F17" s="307" t="s">
        <v>95</v>
      </c>
      <c r="G17" s="307" t="s">
        <v>96</v>
      </c>
      <c r="H17" s="423"/>
      <c r="I17" s="351" t="s">
        <v>105</v>
      </c>
      <c r="J17" s="307" t="s">
        <v>95</v>
      </c>
      <c r="K17" s="308" t="s">
        <v>96</v>
      </c>
      <c r="L17" s="462"/>
      <c r="M17" s="462"/>
      <c r="N17" s="462"/>
      <c r="O17" s="462"/>
      <c r="P17" s="462"/>
      <c r="Q17" s="462"/>
      <c r="R17" s="462"/>
      <c r="S17" s="462"/>
      <c r="T17" s="462"/>
      <c r="U17" s="462"/>
      <c r="V17" s="462"/>
    </row>
    <row r="18" ht="18" customHeight="1" spans="1:11">
      <c r="A18" s="424" t="s">
        <v>106</v>
      </c>
      <c r="B18" s="425"/>
      <c r="C18" s="425"/>
      <c r="D18" s="425"/>
      <c r="E18" s="425"/>
      <c r="F18" s="425"/>
      <c r="G18" s="425"/>
      <c r="H18" s="425"/>
      <c r="I18" s="425"/>
      <c r="J18" s="425"/>
      <c r="K18" s="463"/>
    </row>
    <row r="19" s="405" customFormat="1" ht="18" customHeight="1" spans="1:11">
      <c r="A19" s="411" t="s">
        <v>107</v>
      </c>
      <c r="B19" s="412"/>
      <c r="C19" s="412"/>
      <c r="D19" s="412"/>
      <c r="E19" s="412"/>
      <c r="F19" s="412"/>
      <c r="G19" s="412"/>
      <c r="H19" s="412"/>
      <c r="I19" s="412"/>
      <c r="J19" s="412"/>
      <c r="K19" s="460"/>
    </row>
    <row r="20" customHeight="1" spans="1:11">
      <c r="A20" s="426" t="s">
        <v>108</v>
      </c>
      <c r="B20" s="427"/>
      <c r="C20" s="427"/>
      <c r="D20" s="427"/>
      <c r="E20" s="427"/>
      <c r="F20" s="427"/>
      <c r="G20" s="427"/>
      <c r="H20" s="427"/>
      <c r="I20" s="427"/>
      <c r="J20" s="427"/>
      <c r="K20" s="464"/>
    </row>
    <row r="21" ht="21.75" customHeight="1" spans="1:11">
      <c r="A21" s="428" t="s">
        <v>109</v>
      </c>
      <c r="B21" s="351" t="s">
        <v>110</v>
      </c>
      <c r="C21" s="351" t="s">
        <v>111</v>
      </c>
      <c r="D21" s="351" t="s">
        <v>112</v>
      </c>
      <c r="E21" s="351" t="s">
        <v>113</v>
      </c>
      <c r="F21" s="351" t="s">
        <v>114</v>
      </c>
      <c r="G21" s="351" t="s">
        <v>115</v>
      </c>
      <c r="H21" s="351" t="s">
        <v>116</v>
      </c>
      <c r="I21" s="351" t="s">
        <v>117</v>
      </c>
      <c r="J21" s="351" t="s">
        <v>118</v>
      </c>
      <c r="K21" s="387" t="s">
        <v>119</v>
      </c>
    </row>
    <row r="22" customHeight="1" spans="1:11">
      <c r="A22" s="322" t="s">
        <v>120</v>
      </c>
      <c r="B22" s="429"/>
      <c r="C22" s="429"/>
      <c r="D22" s="429">
        <v>1</v>
      </c>
      <c r="E22" s="429">
        <v>1</v>
      </c>
      <c r="F22" s="429">
        <v>1</v>
      </c>
      <c r="G22" s="429">
        <v>1</v>
      </c>
      <c r="H22" s="429">
        <v>1</v>
      </c>
      <c r="I22" s="429">
        <v>1</v>
      </c>
      <c r="J22" s="429"/>
      <c r="K22" s="465"/>
    </row>
    <row r="23" customHeight="1" spans="1:11">
      <c r="A23" s="322" t="s">
        <v>121</v>
      </c>
      <c r="B23" s="429"/>
      <c r="C23" s="429"/>
      <c r="D23" s="429">
        <v>1</v>
      </c>
      <c r="E23" s="429">
        <v>1</v>
      </c>
      <c r="F23" s="429">
        <v>1</v>
      </c>
      <c r="G23" s="429">
        <v>1</v>
      </c>
      <c r="H23" s="429">
        <v>1</v>
      </c>
      <c r="I23" s="429">
        <v>1</v>
      </c>
      <c r="J23" s="429"/>
      <c r="K23" s="466"/>
    </row>
    <row r="24" customHeight="1" spans="1:11">
      <c r="A24" s="322"/>
      <c r="B24" s="429"/>
      <c r="C24" s="429"/>
      <c r="D24" s="429"/>
      <c r="E24" s="429"/>
      <c r="F24" s="429"/>
      <c r="G24" s="429"/>
      <c r="H24" s="429"/>
      <c r="I24" s="429"/>
      <c r="J24" s="429"/>
      <c r="K24" s="466"/>
    </row>
    <row r="25" customHeight="1" spans="1:11">
      <c r="A25" s="322"/>
      <c r="B25" s="429"/>
      <c r="C25" s="429"/>
      <c r="D25" s="429"/>
      <c r="E25" s="429"/>
      <c r="F25" s="429"/>
      <c r="G25" s="429"/>
      <c r="H25" s="429"/>
      <c r="I25" s="429"/>
      <c r="J25" s="429"/>
      <c r="K25" s="466"/>
    </row>
    <row r="26" customHeight="1" spans="1:11">
      <c r="A26" s="322"/>
      <c r="B26" s="429"/>
      <c r="C26" s="429"/>
      <c r="D26" s="429"/>
      <c r="E26" s="429"/>
      <c r="F26" s="429"/>
      <c r="G26" s="429"/>
      <c r="H26" s="429"/>
      <c r="I26" s="429"/>
      <c r="J26" s="429"/>
      <c r="K26" s="467"/>
    </row>
    <row r="27" customHeight="1" spans="1:11">
      <c r="A27" s="322"/>
      <c r="B27" s="429"/>
      <c r="C27" s="429"/>
      <c r="D27" s="429"/>
      <c r="E27" s="429"/>
      <c r="F27" s="429"/>
      <c r="G27" s="429"/>
      <c r="H27" s="429"/>
      <c r="I27" s="429"/>
      <c r="J27" s="429"/>
      <c r="K27" s="467"/>
    </row>
    <row r="28" ht="18" customHeight="1" spans="1:11">
      <c r="A28" s="430" t="s">
        <v>122</v>
      </c>
      <c r="B28" s="431"/>
      <c r="C28" s="431"/>
      <c r="D28" s="431"/>
      <c r="E28" s="431"/>
      <c r="F28" s="431"/>
      <c r="G28" s="431"/>
      <c r="H28" s="431"/>
      <c r="I28" s="431"/>
      <c r="J28" s="431"/>
      <c r="K28" s="468"/>
    </row>
    <row r="29" ht="18.75" customHeight="1" spans="1:11">
      <c r="A29" s="432" t="s">
        <v>123</v>
      </c>
      <c r="B29" s="433"/>
      <c r="C29" s="433"/>
      <c r="D29" s="433"/>
      <c r="E29" s="433"/>
      <c r="F29" s="433"/>
      <c r="G29" s="433"/>
      <c r="H29" s="433"/>
      <c r="I29" s="433"/>
      <c r="J29" s="433"/>
      <c r="K29" s="469"/>
    </row>
    <row r="30" ht="18.75" customHeight="1" spans="1:11">
      <c r="A30" s="434"/>
      <c r="B30" s="435"/>
      <c r="C30" s="435"/>
      <c r="D30" s="435"/>
      <c r="E30" s="435"/>
      <c r="F30" s="435"/>
      <c r="G30" s="435"/>
      <c r="H30" s="435"/>
      <c r="I30" s="435"/>
      <c r="J30" s="435"/>
      <c r="K30" s="470"/>
    </row>
    <row r="31" ht="18" customHeight="1" spans="1:11">
      <c r="A31" s="430" t="s">
        <v>124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68"/>
    </row>
    <row r="32" ht="14.25" spans="1:11">
      <c r="A32" s="436" t="s">
        <v>125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71"/>
    </row>
    <row r="33" ht="15" spans="1:11">
      <c r="A33" s="194" t="s">
        <v>126</v>
      </c>
      <c r="B33" s="196"/>
      <c r="C33" s="307" t="s">
        <v>66</v>
      </c>
      <c r="D33" s="307" t="s">
        <v>67</v>
      </c>
      <c r="E33" s="438" t="s">
        <v>127</v>
      </c>
      <c r="F33" s="439"/>
      <c r="G33" s="439"/>
      <c r="H33" s="439"/>
      <c r="I33" s="439"/>
      <c r="J33" s="439"/>
      <c r="K33" s="472"/>
    </row>
    <row r="34" ht="15" spans="1:11">
      <c r="A34" s="440" t="s">
        <v>128</v>
      </c>
      <c r="B34" s="440"/>
      <c r="C34" s="440"/>
      <c r="D34" s="440"/>
      <c r="E34" s="440"/>
      <c r="F34" s="440"/>
      <c r="G34" s="440"/>
      <c r="H34" s="440"/>
      <c r="I34" s="440"/>
      <c r="J34" s="440"/>
      <c r="K34" s="440"/>
    </row>
    <row r="35" ht="14.25" spans="1:11">
      <c r="A35" s="441" t="s">
        <v>129</v>
      </c>
      <c r="B35" s="442"/>
      <c r="C35" s="442"/>
      <c r="D35" s="442"/>
      <c r="E35" s="442"/>
      <c r="F35" s="442"/>
      <c r="G35" s="442"/>
      <c r="H35" s="442"/>
      <c r="I35" s="442"/>
      <c r="J35" s="442"/>
      <c r="K35" s="473"/>
    </row>
    <row r="36" ht="14.25" spans="1:11">
      <c r="A36" s="358" t="s">
        <v>130</v>
      </c>
      <c r="B36" s="359"/>
      <c r="C36" s="359"/>
      <c r="D36" s="359"/>
      <c r="E36" s="359"/>
      <c r="F36" s="359"/>
      <c r="G36" s="359"/>
      <c r="H36" s="359"/>
      <c r="I36" s="359"/>
      <c r="J36" s="359"/>
      <c r="K36" s="390"/>
    </row>
    <row r="37" ht="14.25" spans="1:11">
      <c r="A37" s="358" t="s">
        <v>131</v>
      </c>
      <c r="B37" s="359"/>
      <c r="C37" s="359"/>
      <c r="D37" s="359"/>
      <c r="E37" s="359"/>
      <c r="F37" s="359"/>
      <c r="G37" s="359"/>
      <c r="H37" s="359"/>
      <c r="I37" s="359"/>
      <c r="J37" s="359"/>
      <c r="K37" s="390"/>
    </row>
    <row r="38" ht="14.25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90"/>
    </row>
    <row r="39" ht="14.25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0"/>
    </row>
    <row r="40" ht="14.25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0"/>
    </row>
    <row r="41" ht="14.25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0"/>
    </row>
    <row r="42" ht="15" spans="1:11">
      <c r="A42" s="353" t="s">
        <v>132</v>
      </c>
      <c r="B42" s="354"/>
      <c r="C42" s="354"/>
      <c r="D42" s="354"/>
      <c r="E42" s="354"/>
      <c r="F42" s="354"/>
      <c r="G42" s="354"/>
      <c r="H42" s="354"/>
      <c r="I42" s="354"/>
      <c r="J42" s="354"/>
      <c r="K42" s="388"/>
    </row>
    <row r="43" ht="15" spans="1:11">
      <c r="A43" s="411" t="s">
        <v>133</v>
      </c>
      <c r="B43" s="412"/>
      <c r="C43" s="412"/>
      <c r="D43" s="412"/>
      <c r="E43" s="412"/>
      <c r="F43" s="412"/>
      <c r="G43" s="412"/>
      <c r="H43" s="412"/>
      <c r="I43" s="412"/>
      <c r="J43" s="412"/>
      <c r="K43" s="460"/>
    </row>
    <row r="44" ht="14.25" spans="1:11">
      <c r="A44" s="418" t="s">
        <v>134</v>
      </c>
      <c r="B44" s="415" t="s">
        <v>95</v>
      </c>
      <c r="C44" s="415" t="s">
        <v>96</v>
      </c>
      <c r="D44" s="415" t="s">
        <v>88</v>
      </c>
      <c r="E44" s="420" t="s">
        <v>135</v>
      </c>
      <c r="F44" s="415" t="s">
        <v>95</v>
      </c>
      <c r="G44" s="415" t="s">
        <v>96</v>
      </c>
      <c r="H44" s="415" t="s">
        <v>88</v>
      </c>
      <c r="I44" s="420" t="s">
        <v>136</v>
      </c>
      <c r="J44" s="415" t="s">
        <v>95</v>
      </c>
      <c r="K44" s="461" t="s">
        <v>96</v>
      </c>
    </row>
    <row r="45" ht="14.25" spans="1:11">
      <c r="A45" s="318" t="s">
        <v>87</v>
      </c>
      <c r="B45" s="307" t="s">
        <v>95</v>
      </c>
      <c r="C45" s="307" t="s">
        <v>96</v>
      </c>
      <c r="D45" s="307" t="s">
        <v>88</v>
      </c>
      <c r="E45" s="351" t="s">
        <v>94</v>
      </c>
      <c r="F45" s="307" t="s">
        <v>95</v>
      </c>
      <c r="G45" s="307" t="s">
        <v>96</v>
      </c>
      <c r="H45" s="307" t="s">
        <v>88</v>
      </c>
      <c r="I45" s="351" t="s">
        <v>105</v>
      </c>
      <c r="J45" s="307" t="s">
        <v>95</v>
      </c>
      <c r="K45" s="308" t="s">
        <v>96</v>
      </c>
    </row>
    <row r="46" ht="15" spans="1:11">
      <c r="A46" s="326" t="s">
        <v>98</v>
      </c>
      <c r="B46" s="327"/>
      <c r="C46" s="327"/>
      <c r="D46" s="327"/>
      <c r="E46" s="327"/>
      <c r="F46" s="327"/>
      <c r="G46" s="327"/>
      <c r="H46" s="327"/>
      <c r="I46" s="327"/>
      <c r="J46" s="327"/>
      <c r="K46" s="377"/>
    </row>
    <row r="47" ht="15" spans="1:11">
      <c r="A47" s="440" t="s">
        <v>137</v>
      </c>
      <c r="B47" s="440"/>
      <c r="C47" s="440"/>
      <c r="D47" s="440"/>
      <c r="E47" s="440"/>
      <c r="F47" s="440"/>
      <c r="G47" s="440"/>
      <c r="H47" s="440"/>
      <c r="I47" s="440"/>
      <c r="J47" s="440"/>
      <c r="K47" s="440"/>
    </row>
    <row r="48" ht="15" spans="1:11">
      <c r="A48" s="441"/>
      <c r="B48" s="442"/>
      <c r="C48" s="442"/>
      <c r="D48" s="442"/>
      <c r="E48" s="442"/>
      <c r="F48" s="442"/>
      <c r="G48" s="442"/>
      <c r="H48" s="442"/>
      <c r="I48" s="442"/>
      <c r="J48" s="442"/>
      <c r="K48" s="473"/>
    </row>
    <row r="49" ht="15" spans="1:11">
      <c r="A49" s="443" t="s">
        <v>138</v>
      </c>
      <c r="B49" s="444" t="s">
        <v>139</v>
      </c>
      <c r="C49" s="444"/>
      <c r="D49" s="445" t="s">
        <v>140</v>
      </c>
      <c r="E49" s="446"/>
      <c r="F49" s="447" t="s">
        <v>141</v>
      </c>
      <c r="G49" s="448">
        <v>45270</v>
      </c>
      <c r="H49" s="449" t="s">
        <v>142</v>
      </c>
      <c r="I49" s="474"/>
      <c r="J49" s="475"/>
      <c r="K49" s="476"/>
    </row>
    <row r="50" ht="15" spans="1:11">
      <c r="A50" s="440" t="s">
        <v>143</v>
      </c>
      <c r="B50" s="440"/>
      <c r="C50" s="440"/>
      <c r="D50" s="440"/>
      <c r="E50" s="440"/>
      <c r="F50" s="440"/>
      <c r="G50" s="440"/>
      <c r="H50" s="440"/>
      <c r="I50" s="440"/>
      <c r="J50" s="440"/>
      <c r="K50" s="440"/>
    </row>
    <row r="51" ht="15" spans="1:11">
      <c r="A51" s="450"/>
      <c r="B51" s="451"/>
      <c r="C51" s="451"/>
      <c r="D51" s="451"/>
      <c r="E51" s="451"/>
      <c r="F51" s="451"/>
      <c r="G51" s="451"/>
      <c r="H51" s="451"/>
      <c r="I51" s="451"/>
      <c r="J51" s="451"/>
      <c r="K51" s="477"/>
    </row>
    <row r="52" ht="15" spans="1:11">
      <c r="A52" s="443" t="s">
        <v>138</v>
      </c>
      <c r="B52" s="444" t="s">
        <v>139</v>
      </c>
      <c r="C52" s="444"/>
      <c r="D52" s="445" t="s">
        <v>140</v>
      </c>
      <c r="E52" s="452"/>
      <c r="F52" s="447" t="s">
        <v>144</v>
      </c>
      <c r="G52" s="448"/>
      <c r="H52" s="449" t="s">
        <v>142</v>
      </c>
      <c r="I52" s="474"/>
      <c r="J52" s="475"/>
      <c r="K52" s="47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8:K28"/>
    <mergeCell ref="A29:K29"/>
    <mergeCell ref="A30:K30"/>
    <mergeCell ref="A31:K31"/>
    <mergeCell ref="A32:K32"/>
    <mergeCell ref="A33:B33"/>
    <mergeCell ref="E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6:K46"/>
    <mergeCell ref="A47:K47"/>
    <mergeCell ref="A48:K48"/>
    <mergeCell ref="B49:C49"/>
    <mergeCell ref="H49:I49"/>
    <mergeCell ref="J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304800</xdr:colOff>
                    <xdr:row>48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48</xdr:row>
                    <xdr:rowOff>0</xdr:rowOff>
                  </from>
                  <to>
                    <xdr:col>252</xdr:col>
                    <xdr:colOff>390525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9525</xdr:rowOff>
                  </from>
                  <to>
                    <xdr:col>1</xdr:col>
                    <xdr:colOff>600075</xdr:colOff>
                    <xdr:row>44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44</xdr:row>
                    <xdr:rowOff>0</xdr:rowOff>
                  </from>
                  <to>
                    <xdr:col>1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44</xdr:row>
                    <xdr:rowOff>0</xdr:rowOff>
                  </from>
                  <to>
                    <xdr:col>5</xdr:col>
                    <xdr:colOff>638175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43</xdr:row>
                    <xdr:rowOff>0</xdr:rowOff>
                  </from>
                  <to>
                    <xdr:col>5</xdr:col>
                    <xdr:colOff>619125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44</xdr:row>
                    <xdr:rowOff>0</xdr:rowOff>
                  </from>
                  <to>
                    <xdr:col>9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43</xdr:row>
                    <xdr:rowOff>0</xdr:rowOff>
                  </from>
                  <to>
                    <xdr:col>9</xdr:col>
                    <xdr:colOff>581025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32</xdr:row>
                    <xdr:rowOff>0</xdr:rowOff>
                  </from>
                  <to>
                    <xdr:col>2</xdr:col>
                    <xdr:colOff>600075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32</xdr:row>
                    <xdr:rowOff>0</xdr:rowOff>
                  </from>
                  <to>
                    <xdr:col>3</xdr:col>
                    <xdr:colOff>600075</xdr:colOff>
                    <xdr:row>33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7"/>
  <sheetViews>
    <sheetView zoomScale="80" zoomScaleNormal="80" workbookViewId="0">
      <selection activeCell="R24" sqref="R24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2.6" style="118" customWidth="1"/>
    <col min="11" max="11" width="13.7" style="118" customWidth="1"/>
    <col min="12" max="12" width="12.9" style="118" customWidth="1"/>
    <col min="13" max="13" width="16.6666666666667" style="118" customWidth="1"/>
    <col min="14" max="14" width="14.1666666666667" style="118" customWidth="1"/>
    <col min="15" max="15" width="16.3333333333333" style="118" customWidth="1"/>
    <col min="16" max="16384" width="9" style="118"/>
  </cols>
  <sheetData>
    <row r="1" s="118" customFormat="1" ht="16" customHeight="1" spans="1:15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</row>
    <row r="2" s="118" customFormat="1" ht="16" customHeight="1" spans="1:15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284"/>
      <c r="J2" s="285" t="s">
        <v>57</v>
      </c>
      <c r="K2" s="123" t="s">
        <v>58</v>
      </c>
      <c r="L2" s="123"/>
      <c r="M2" s="123"/>
      <c r="N2" s="123"/>
      <c r="O2" s="286"/>
    </row>
    <row r="3" s="118" customFormat="1" ht="16" customHeight="1" spans="1:15">
      <c r="A3" s="125" t="s">
        <v>146</v>
      </c>
      <c r="B3" s="126" t="s">
        <v>147</v>
      </c>
      <c r="C3" s="126"/>
      <c r="D3" s="126"/>
      <c r="E3" s="126"/>
      <c r="F3" s="126"/>
      <c r="G3" s="126"/>
      <c r="H3" s="126"/>
      <c r="I3" s="152"/>
      <c r="J3" s="163" t="s">
        <v>148</v>
      </c>
      <c r="K3" s="163"/>
      <c r="L3" s="163"/>
      <c r="M3" s="163"/>
      <c r="N3" s="163"/>
      <c r="O3" s="287"/>
    </row>
    <row r="4" s="118" customFormat="1" ht="16" customHeight="1" spans="1:15">
      <c r="A4" s="125"/>
      <c r="B4" s="127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8" t="s">
        <v>118</v>
      </c>
      <c r="I4" s="152"/>
      <c r="J4" s="166" t="s">
        <v>114</v>
      </c>
      <c r="K4" s="166" t="s">
        <v>115</v>
      </c>
      <c r="L4" s="166" t="s">
        <v>117</v>
      </c>
      <c r="M4" s="166"/>
      <c r="N4" s="166"/>
      <c r="O4" s="288"/>
    </row>
    <row r="5" s="118" customFormat="1" ht="16" customHeight="1" spans="1:15">
      <c r="A5" s="125"/>
      <c r="B5" s="127" t="s">
        <v>149</v>
      </c>
      <c r="C5" s="128" t="s">
        <v>150</v>
      </c>
      <c r="D5" s="129" t="s">
        <v>151</v>
      </c>
      <c r="E5" s="128" t="s">
        <v>152</v>
      </c>
      <c r="F5" s="128" t="s">
        <v>153</v>
      </c>
      <c r="G5" s="128" t="s">
        <v>154</v>
      </c>
      <c r="H5" s="128" t="s">
        <v>155</v>
      </c>
      <c r="I5" s="152"/>
      <c r="J5" s="398" t="s">
        <v>156</v>
      </c>
      <c r="K5" s="398" t="s">
        <v>156</v>
      </c>
      <c r="L5" s="398" t="s">
        <v>156</v>
      </c>
      <c r="M5" s="398"/>
      <c r="N5" s="398"/>
      <c r="O5" s="399"/>
    </row>
    <row r="6" s="118" customFormat="1" ht="16" customHeight="1" spans="1:15">
      <c r="A6" s="142" t="s">
        <v>157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291" t="s">
        <v>158</v>
      </c>
      <c r="K6" s="291" t="s">
        <v>159</v>
      </c>
      <c r="L6" s="150" t="s">
        <v>160</v>
      </c>
      <c r="M6" s="171"/>
      <c r="N6" s="171"/>
      <c r="O6" s="400"/>
    </row>
    <row r="7" s="118" customFormat="1" ht="16" customHeight="1" spans="1:15">
      <c r="A7" s="258" t="s">
        <v>161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52"/>
      <c r="J7" s="291" t="s">
        <v>158</v>
      </c>
      <c r="K7" s="291" t="s">
        <v>162</v>
      </c>
      <c r="L7" s="291" t="s">
        <v>163</v>
      </c>
      <c r="M7" s="150"/>
      <c r="N7" s="150"/>
      <c r="O7" s="290"/>
    </row>
    <row r="8" s="118" customFormat="1" ht="16" customHeight="1" spans="1:15">
      <c r="A8" s="142" t="s">
        <v>164</v>
      </c>
      <c r="B8" s="131">
        <f>C8-4</f>
        <v>76</v>
      </c>
      <c r="C8" s="131">
        <f>D8-4</f>
        <v>80</v>
      </c>
      <c r="D8" s="257" t="s">
        <v>165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291" t="s">
        <v>162</v>
      </c>
      <c r="K8" s="291" t="s">
        <v>159</v>
      </c>
      <c r="L8" s="291" t="s">
        <v>162</v>
      </c>
      <c r="M8" s="150"/>
      <c r="N8" s="150"/>
      <c r="O8" s="290"/>
    </row>
    <row r="9" s="118" customFormat="1" ht="16" customHeight="1" spans="1:15">
      <c r="A9" s="142" t="s">
        <v>166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291" t="s">
        <v>167</v>
      </c>
      <c r="K9" s="291" t="s">
        <v>167</v>
      </c>
      <c r="L9" s="291" t="s">
        <v>162</v>
      </c>
      <c r="M9" s="171"/>
      <c r="N9" s="171"/>
      <c r="O9" s="400"/>
    </row>
    <row r="10" s="118" customFormat="1" ht="16" customHeight="1" spans="1:15">
      <c r="A10" s="142" t="s">
        <v>168</v>
      </c>
      <c r="B10" s="131">
        <f>C10-3.6</f>
        <v>99.8</v>
      </c>
      <c r="C10" s="131">
        <f>D10-3.6</f>
        <v>103.4</v>
      </c>
      <c r="D10" s="257" t="s">
        <v>169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291" t="s">
        <v>170</v>
      </c>
      <c r="K10" s="291" t="s">
        <v>171</v>
      </c>
      <c r="L10" s="150" t="s">
        <v>172</v>
      </c>
      <c r="M10" s="171"/>
      <c r="N10" s="171"/>
      <c r="O10" s="400"/>
    </row>
    <row r="11" s="118" customFormat="1" ht="16" customHeight="1" spans="1:15">
      <c r="A11" s="142" t="s">
        <v>173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174</v>
      </c>
      <c r="K11" s="150" t="s">
        <v>175</v>
      </c>
      <c r="L11" s="150" t="s">
        <v>176</v>
      </c>
      <c r="M11" s="171"/>
      <c r="N11" s="171"/>
      <c r="O11" s="400"/>
    </row>
    <row r="12" s="118" customFormat="1" ht="16" customHeight="1" spans="1:15">
      <c r="A12" s="142" t="s">
        <v>177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52"/>
      <c r="J12" s="150" t="s">
        <v>178</v>
      </c>
      <c r="K12" s="150" t="s">
        <v>179</v>
      </c>
      <c r="L12" s="150" t="s">
        <v>180</v>
      </c>
      <c r="M12" s="171"/>
      <c r="N12" s="171"/>
      <c r="O12" s="400"/>
    </row>
    <row r="13" s="118" customFormat="1" ht="16" customHeight="1" spans="1:15">
      <c r="A13" s="142" t="s">
        <v>181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178</v>
      </c>
      <c r="K13" s="150" t="s">
        <v>178</v>
      </c>
      <c r="L13" s="150" t="s">
        <v>182</v>
      </c>
      <c r="M13" s="171"/>
      <c r="N13" s="171"/>
      <c r="O13" s="400"/>
    </row>
    <row r="14" s="118" customFormat="1" ht="16" customHeight="1" spans="1:15">
      <c r="A14" s="142" t="s">
        <v>183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291" t="s">
        <v>162</v>
      </c>
      <c r="K14" s="291" t="s">
        <v>162</v>
      </c>
      <c r="L14" s="150" t="s">
        <v>184</v>
      </c>
      <c r="M14" s="171"/>
      <c r="N14" s="171"/>
      <c r="O14" s="400"/>
    </row>
    <row r="15" s="118" customFormat="1" ht="16" customHeight="1" spans="1:15">
      <c r="A15" s="142" t="s">
        <v>185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178</v>
      </c>
      <c r="K15" s="150" t="s">
        <v>178</v>
      </c>
      <c r="L15" s="150" t="s">
        <v>182</v>
      </c>
      <c r="M15" s="171"/>
      <c r="N15" s="171"/>
      <c r="O15" s="400"/>
    </row>
    <row r="16" s="118" customFormat="1" ht="16" customHeight="1" spans="1:15">
      <c r="A16" s="142" t="s">
        <v>186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291" t="s">
        <v>162</v>
      </c>
      <c r="K16" s="291" t="s">
        <v>162</v>
      </c>
      <c r="L16" s="150" t="s">
        <v>184</v>
      </c>
      <c r="M16" s="171"/>
      <c r="N16" s="171"/>
      <c r="O16" s="400"/>
    </row>
    <row r="17" s="118" customFormat="1" ht="16" customHeight="1" spans="1:15">
      <c r="A17" s="142" t="s">
        <v>187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178</v>
      </c>
      <c r="K17" s="150" t="s">
        <v>178</v>
      </c>
      <c r="L17" s="150" t="s">
        <v>182</v>
      </c>
      <c r="M17" s="171"/>
      <c r="N17" s="171"/>
      <c r="O17" s="400"/>
    </row>
    <row r="18" s="118" customFormat="1" ht="16" customHeight="1" spans="1:15">
      <c r="A18" s="142" t="s">
        <v>188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291" t="s">
        <v>162</v>
      </c>
      <c r="K18" s="291" t="s">
        <v>162</v>
      </c>
      <c r="L18" s="150" t="s">
        <v>184</v>
      </c>
      <c r="M18" s="171"/>
      <c r="N18" s="171"/>
      <c r="O18" s="400"/>
    </row>
    <row r="19" s="118" customFormat="1" ht="16" customHeight="1" spans="1:15">
      <c r="A19" s="263" t="s">
        <v>189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178</v>
      </c>
      <c r="K19" s="150" t="s">
        <v>178</v>
      </c>
      <c r="L19" s="150" t="s">
        <v>182</v>
      </c>
      <c r="M19" s="171"/>
      <c r="N19" s="171"/>
      <c r="O19" s="400"/>
    </row>
    <row r="20" s="118" customFormat="1" ht="16" customHeight="1" spans="1:15">
      <c r="A20" s="263" t="s">
        <v>190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178</v>
      </c>
      <c r="K20" s="150" t="s">
        <v>178</v>
      </c>
      <c r="L20" s="150" t="s">
        <v>178</v>
      </c>
      <c r="M20" s="171"/>
      <c r="N20" s="171"/>
      <c r="O20" s="400"/>
    </row>
    <row r="21" s="118" customFormat="1" ht="16" customHeight="1" spans="1:15">
      <c r="A21" s="142"/>
      <c r="B21" s="143"/>
      <c r="C21" s="143"/>
      <c r="D21" s="143"/>
      <c r="E21" s="143"/>
      <c r="F21" s="143"/>
      <c r="G21" s="143"/>
      <c r="H21" s="143"/>
      <c r="I21" s="152"/>
      <c r="J21" s="171"/>
      <c r="K21" s="171"/>
      <c r="L21" s="171"/>
      <c r="M21" s="171"/>
      <c r="N21" s="171"/>
      <c r="O21" s="400"/>
    </row>
    <row r="22" s="118" customFormat="1" ht="16" customHeight="1" spans="1:15">
      <c r="A22" s="277"/>
      <c r="B22" s="278"/>
      <c r="C22" s="278"/>
      <c r="D22" s="278"/>
      <c r="E22" s="278"/>
      <c r="F22" s="278"/>
      <c r="G22" s="278"/>
      <c r="H22" s="278"/>
      <c r="I22" s="152"/>
      <c r="J22" s="171"/>
      <c r="K22" s="171"/>
      <c r="L22" s="171"/>
      <c r="M22" s="171"/>
      <c r="N22" s="171"/>
      <c r="O22" s="400"/>
    </row>
    <row r="23" s="118" customFormat="1" ht="16" customHeight="1" spans="1:15">
      <c r="A23" s="277"/>
      <c r="B23" s="279"/>
      <c r="C23" s="279"/>
      <c r="D23" s="280"/>
      <c r="E23" s="279"/>
      <c r="F23" s="279"/>
      <c r="G23" s="279"/>
      <c r="H23" s="279"/>
      <c r="I23" s="152"/>
      <c r="J23" s="171"/>
      <c r="K23" s="171"/>
      <c r="L23" s="171"/>
      <c r="M23" s="171"/>
      <c r="N23" s="171"/>
      <c r="O23" s="400"/>
    </row>
    <row r="24" s="118" customFormat="1" ht="16" customHeight="1" spans="1:15">
      <c r="A24" s="281"/>
      <c r="B24" s="282"/>
      <c r="C24" s="282"/>
      <c r="D24" s="283"/>
      <c r="E24" s="282"/>
      <c r="F24" s="282"/>
      <c r="G24" s="282"/>
      <c r="H24" s="282"/>
      <c r="I24" s="401"/>
      <c r="J24" s="402"/>
      <c r="K24" s="402"/>
      <c r="L24" s="403"/>
      <c r="M24" s="402"/>
      <c r="N24" s="402"/>
      <c r="O24" s="404"/>
    </row>
    <row r="25" s="118" customFormat="1" ht="14.25" spans="1:15">
      <c r="A25" s="156" t="s">
        <v>191</v>
      </c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</row>
    <row r="26" s="118" customFormat="1" ht="14.25" spans="1:15">
      <c r="A26" s="118" t="s">
        <v>192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</row>
    <row r="27" s="118" customFormat="1" ht="14.25" spans="1:14">
      <c r="A27" s="157"/>
      <c r="B27" s="157"/>
      <c r="C27" s="157"/>
      <c r="D27" s="157"/>
      <c r="E27" s="157"/>
      <c r="F27" s="157"/>
      <c r="G27" s="157"/>
      <c r="H27" s="157"/>
      <c r="I27" s="157"/>
      <c r="J27" s="156" t="s">
        <v>193</v>
      </c>
      <c r="K27" s="293"/>
      <c r="L27" s="156" t="s">
        <v>194</v>
      </c>
      <c r="M27" s="156"/>
      <c r="N27" s="156" t="s">
        <v>195</v>
      </c>
    </row>
  </sheetData>
  <mergeCells count="7">
    <mergeCell ref="A1:O1"/>
    <mergeCell ref="B2:C2"/>
    <mergeCell ref="E2:H2"/>
    <mergeCell ref="K2:O2"/>
    <mergeCell ref="B3:H3"/>
    <mergeCell ref="J3:O3"/>
    <mergeCell ref="A3:A5"/>
  </mergeCells>
  <pageMargins left="0.75" right="0.75" top="1" bottom="1" header="0.5" footer="0.5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topLeftCell="A5" workbookViewId="0">
      <selection activeCell="A4" sqref="A4:G8"/>
    </sheetView>
  </sheetViews>
  <sheetFormatPr defaultColWidth="10" defaultRowHeight="16.5" customHeight="1"/>
  <cols>
    <col min="1" max="1" width="10.875" style="294" customWidth="1"/>
    <col min="2" max="16384" width="10" style="294"/>
  </cols>
  <sheetData>
    <row r="1" ht="22.5" customHeight="1" spans="1:11">
      <c r="A1" s="295" t="s">
        <v>196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</row>
    <row r="2" ht="17.25" customHeight="1" spans="1:11">
      <c r="A2" s="296" t="s">
        <v>53</v>
      </c>
      <c r="B2" s="297"/>
      <c r="C2" s="297"/>
      <c r="D2" s="298" t="s">
        <v>55</v>
      </c>
      <c r="E2" s="298"/>
      <c r="F2" s="297"/>
      <c r="G2" s="297"/>
      <c r="H2" s="299" t="s">
        <v>57</v>
      </c>
      <c r="I2" s="374" t="s">
        <v>58</v>
      </c>
      <c r="J2" s="374"/>
      <c r="K2" s="375"/>
    </row>
    <row r="3" customHeight="1" spans="1:11">
      <c r="A3" s="300" t="s">
        <v>59</v>
      </c>
      <c r="B3" s="301"/>
      <c r="C3" s="302"/>
      <c r="D3" s="303" t="s">
        <v>60</v>
      </c>
      <c r="E3" s="304"/>
      <c r="F3" s="304"/>
      <c r="G3" s="305"/>
      <c r="H3" s="303" t="s">
        <v>61</v>
      </c>
      <c r="I3" s="304"/>
      <c r="J3" s="304"/>
      <c r="K3" s="305"/>
    </row>
    <row r="4" customHeight="1" spans="1:11">
      <c r="A4" s="306" t="s">
        <v>62</v>
      </c>
      <c r="B4" s="307" t="s">
        <v>63</v>
      </c>
      <c r="C4" s="308"/>
      <c r="D4" s="306" t="s">
        <v>64</v>
      </c>
      <c r="E4" s="309"/>
      <c r="F4" s="310">
        <v>44952</v>
      </c>
      <c r="G4" s="311"/>
      <c r="H4" s="306" t="s">
        <v>197</v>
      </c>
      <c r="I4" s="309"/>
      <c r="J4" s="307" t="s">
        <v>66</v>
      </c>
      <c r="K4" s="308" t="s">
        <v>67</v>
      </c>
    </row>
    <row r="5" customHeight="1" spans="1:11">
      <c r="A5" s="312" t="s">
        <v>68</v>
      </c>
      <c r="B5" s="307" t="s">
        <v>69</v>
      </c>
      <c r="C5" s="308"/>
      <c r="D5" s="306" t="s">
        <v>70</v>
      </c>
      <c r="E5" s="309"/>
      <c r="F5" s="310" t="s">
        <v>71</v>
      </c>
      <c r="G5" s="311"/>
      <c r="H5" s="306" t="s">
        <v>198</v>
      </c>
      <c r="I5" s="309"/>
      <c r="J5" s="307" t="s">
        <v>66</v>
      </c>
      <c r="K5" s="308" t="s">
        <v>67</v>
      </c>
    </row>
    <row r="6" customHeight="1" spans="1:11">
      <c r="A6" s="306" t="s">
        <v>73</v>
      </c>
      <c r="B6" s="313">
        <v>2</v>
      </c>
      <c r="C6" s="314">
        <v>6</v>
      </c>
      <c r="D6" s="312" t="s">
        <v>74</v>
      </c>
      <c r="E6" s="315"/>
      <c r="F6" s="316">
        <v>44920</v>
      </c>
      <c r="G6" s="317"/>
      <c r="H6" s="318" t="s">
        <v>199</v>
      </c>
      <c r="I6" s="351"/>
      <c r="J6" s="351"/>
      <c r="K6" s="376"/>
    </row>
    <row r="7" customHeight="1" spans="1:11">
      <c r="A7" s="306" t="s">
        <v>76</v>
      </c>
      <c r="B7" s="319">
        <v>1100</v>
      </c>
      <c r="C7" s="320"/>
      <c r="D7" s="312" t="s">
        <v>77</v>
      </c>
      <c r="E7" s="321"/>
      <c r="F7" s="316">
        <v>44923</v>
      </c>
      <c r="G7" s="317"/>
      <c r="H7" s="322"/>
      <c r="I7" s="307"/>
      <c r="J7" s="307"/>
      <c r="K7" s="308"/>
    </row>
    <row r="8" customHeight="1" spans="1:11">
      <c r="A8" s="323" t="s">
        <v>79</v>
      </c>
      <c r="B8" s="324"/>
      <c r="C8" s="325"/>
      <c r="D8" s="326" t="s">
        <v>80</v>
      </c>
      <c r="E8" s="327"/>
      <c r="F8" s="328">
        <v>44931</v>
      </c>
      <c r="G8" s="329"/>
      <c r="H8" s="326"/>
      <c r="I8" s="327"/>
      <c r="J8" s="327"/>
      <c r="K8" s="377"/>
    </row>
    <row r="9" customHeight="1" spans="1:11">
      <c r="A9" s="330" t="s">
        <v>200</v>
      </c>
      <c r="B9" s="330"/>
      <c r="C9" s="330"/>
      <c r="D9" s="330"/>
      <c r="E9" s="330"/>
      <c r="F9" s="330"/>
      <c r="G9" s="330"/>
      <c r="H9" s="330"/>
      <c r="I9" s="330"/>
      <c r="J9" s="330"/>
      <c r="K9" s="330"/>
    </row>
    <row r="10" customHeight="1" spans="1:11">
      <c r="A10" s="331" t="s">
        <v>84</v>
      </c>
      <c r="B10" s="332" t="s">
        <v>85</v>
      </c>
      <c r="C10" s="333" t="s">
        <v>86</v>
      </c>
      <c r="D10" s="334"/>
      <c r="E10" s="335" t="s">
        <v>89</v>
      </c>
      <c r="F10" s="332" t="s">
        <v>85</v>
      </c>
      <c r="G10" s="333" t="s">
        <v>86</v>
      </c>
      <c r="H10" s="332"/>
      <c r="I10" s="335" t="s">
        <v>87</v>
      </c>
      <c r="J10" s="332" t="s">
        <v>85</v>
      </c>
      <c r="K10" s="378" t="s">
        <v>86</v>
      </c>
    </row>
    <row r="11" customHeight="1" spans="1:11">
      <c r="A11" s="312" t="s">
        <v>90</v>
      </c>
      <c r="B11" s="336" t="s">
        <v>85</v>
      </c>
      <c r="C11" s="307" t="s">
        <v>86</v>
      </c>
      <c r="D11" s="321"/>
      <c r="E11" s="315" t="s">
        <v>92</v>
      </c>
      <c r="F11" s="336" t="s">
        <v>85</v>
      </c>
      <c r="G11" s="307" t="s">
        <v>86</v>
      </c>
      <c r="H11" s="336"/>
      <c r="I11" s="315" t="s">
        <v>97</v>
      </c>
      <c r="J11" s="336" t="s">
        <v>85</v>
      </c>
      <c r="K11" s="308" t="s">
        <v>86</v>
      </c>
    </row>
    <row r="12" customHeight="1" spans="1:11">
      <c r="A12" s="326" t="s">
        <v>191</v>
      </c>
      <c r="B12" s="327"/>
      <c r="C12" s="327"/>
      <c r="D12" s="327"/>
      <c r="E12" s="327"/>
      <c r="F12" s="327"/>
      <c r="G12" s="327"/>
      <c r="H12" s="327"/>
      <c r="I12" s="327"/>
      <c r="J12" s="327"/>
      <c r="K12" s="377"/>
    </row>
    <row r="13" customHeight="1" spans="1:11">
      <c r="A13" s="337" t="s">
        <v>201</v>
      </c>
      <c r="B13" s="337"/>
      <c r="C13" s="337"/>
      <c r="D13" s="337"/>
      <c r="E13" s="337"/>
      <c r="F13" s="337"/>
      <c r="G13" s="337"/>
      <c r="H13" s="337"/>
      <c r="I13" s="337"/>
      <c r="J13" s="337"/>
      <c r="K13" s="337"/>
    </row>
    <row r="14" customHeight="1" spans="1:11">
      <c r="A14" s="338" t="s">
        <v>202</v>
      </c>
      <c r="B14" s="339"/>
      <c r="C14" s="339"/>
      <c r="D14" s="339"/>
      <c r="E14" s="339"/>
      <c r="F14" s="339"/>
      <c r="G14" s="339"/>
      <c r="H14" s="339"/>
      <c r="I14" s="379"/>
      <c r="J14" s="379"/>
      <c r="K14" s="380"/>
    </row>
    <row r="15" customHeight="1" spans="1:11">
      <c r="A15" s="340"/>
      <c r="B15" s="341"/>
      <c r="C15" s="341"/>
      <c r="D15" s="342"/>
      <c r="E15" s="343"/>
      <c r="F15" s="341"/>
      <c r="G15" s="341"/>
      <c r="H15" s="342"/>
      <c r="I15" s="381"/>
      <c r="J15" s="382"/>
      <c r="K15" s="383"/>
    </row>
    <row r="16" customHeight="1" spans="1:11">
      <c r="A16" s="344"/>
      <c r="B16" s="345"/>
      <c r="C16" s="345"/>
      <c r="D16" s="345"/>
      <c r="E16" s="345"/>
      <c r="F16" s="345"/>
      <c r="G16" s="345"/>
      <c r="H16" s="345"/>
      <c r="I16" s="345"/>
      <c r="J16" s="345"/>
      <c r="K16" s="384"/>
    </row>
    <row r="17" customHeight="1" spans="1:11">
      <c r="A17" s="337" t="s">
        <v>203</v>
      </c>
      <c r="B17" s="337"/>
      <c r="C17" s="337"/>
      <c r="D17" s="337"/>
      <c r="E17" s="337"/>
      <c r="F17" s="337"/>
      <c r="G17" s="337"/>
      <c r="H17" s="337"/>
      <c r="I17" s="337"/>
      <c r="J17" s="337"/>
      <c r="K17" s="337"/>
    </row>
    <row r="18" customHeight="1" spans="1:11">
      <c r="A18" s="338" t="s">
        <v>204</v>
      </c>
      <c r="B18" s="339"/>
      <c r="C18" s="339"/>
      <c r="D18" s="339"/>
      <c r="E18" s="339"/>
      <c r="F18" s="339"/>
      <c r="G18" s="339"/>
      <c r="H18" s="339"/>
      <c r="I18" s="379"/>
      <c r="J18" s="379"/>
      <c r="K18" s="380"/>
    </row>
    <row r="19" customHeight="1" spans="1:11">
      <c r="A19" s="340"/>
      <c r="B19" s="341"/>
      <c r="C19" s="341"/>
      <c r="D19" s="342"/>
      <c r="E19" s="343"/>
      <c r="F19" s="341"/>
      <c r="G19" s="341"/>
      <c r="H19" s="342"/>
      <c r="I19" s="381"/>
      <c r="J19" s="382"/>
      <c r="K19" s="383"/>
    </row>
    <row r="20" customHeight="1" spans="1:11">
      <c r="A20" s="344"/>
      <c r="B20" s="345"/>
      <c r="C20" s="345"/>
      <c r="D20" s="345"/>
      <c r="E20" s="345"/>
      <c r="F20" s="345"/>
      <c r="G20" s="345"/>
      <c r="H20" s="345"/>
      <c r="I20" s="345"/>
      <c r="J20" s="345"/>
      <c r="K20" s="384"/>
    </row>
    <row r="21" customHeight="1" spans="1:11">
      <c r="A21" s="346" t="s">
        <v>124</v>
      </c>
      <c r="B21" s="346"/>
      <c r="C21" s="346"/>
      <c r="D21" s="346"/>
      <c r="E21" s="346"/>
      <c r="F21" s="346"/>
      <c r="G21" s="346"/>
      <c r="H21" s="346"/>
      <c r="I21" s="346"/>
      <c r="J21" s="346"/>
      <c r="K21" s="346"/>
    </row>
    <row r="22" customHeight="1" spans="1:11">
      <c r="A22" s="182" t="s">
        <v>125</v>
      </c>
      <c r="B22" s="217"/>
      <c r="C22" s="217"/>
      <c r="D22" s="217"/>
      <c r="E22" s="217"/>
      <c r="F22" s="217"/>
      <c r="G22" s="217"/>
      <c r="H22" s="217"/>
      <c r="I22" s="217"/>
      <c r="J22" s="217"/>
      <c r="K22" s="247"/>
    </row>
    <row r="23" customHeight="1" spans="1:11">
      <c r="A23" s="194" t="s">
        <v>126</v>
      </c>
      <c r="B23" s="196"/>
      <c r="C23" s="307" t="s">
        <v>66</v>
      </c>
      <c r="D23" s="307" t="s">
        <v>67</v>
      </c>
      <c r="E23" s="193"/>
      <c r="F23" s="193"/>
      <c r="G23" s="193"/>
      <c r="H23" s="193"/>
      <c r="I23" s="193"/>
      <c r="J23" s="193"/>
      <c r="K23" s="241"/>
    </row>
    <row r="24" customHeight="1" spans="1:11">
      <c r="A24" s="347" t="s">
        <v>205</v>
      </c>
      <c r="B24" s="348"/>
      <c r="C24" s="348"/>
      <c r="D24" s="348"/>
      <c r="E24" s="348"/>
      <c r="F24" s="348"/>
      <c r="G24" s="348"/>
      <c r="H24" s="348"/>
      <c r="I24" s="348"/>
      <c r="J24" s="348"/>
      <c r="K24" s="385"/>
    </row>
    <row r="25" customHeight="1" spans="1:11">
      <c r="A25" s="349"/>
      <c r="B25" s="350"/>
      <c r="C25" s="350"/>
      <c r="D25" s="350"/>
      <c r="E25" s="350"/>
      <c r="F25" s="350"/>
      <c r="G25" s="350"/>
      <c r="H25" s="350"/>
      <c r="I25" s="350"/>
      <c r="J25" s="350"/>
      <c r="K25" s="386"/>
    </row>
    <row r="26" customHeight="1" spans="1:11">
      <c r="A26" s="330" t="s">
        <v>133</v>
      </c>
      <c r="B26" s="330"/>
      <c r="C26" s="330"/>
      <c r="D26" s="330"/>
      <c r="E26" s="330"/>
      <c r="F26" s="330"/>
      <c r="G26" s="330"/>
      <c r="H26" s="330"/>
      <c r="I26" s="330"/>
      <c r="J26" s="330"/>
      <c r="K26" s="330"/>
    </row>
    <row r="27" customHeight="1" spans="1:11">
      <c r="A27" s="300" t="s">
        <v>134</v>
      </c>
      <c r="B27" s="333" t="s">
        <v>95</v>
      </c>
      <c r="C27" s="333" t="s">
        <v>96</v>
      </c>
      <c r="D27" s="333" t="s">
        <v>88</v>
      </c>
      <c r="E27" s="301" t="s">
        <v>135</v>
      </c>
      <c r="F27" s="333" t="s">
        <v>95</v>
      </c>
      <c r="G27" s="333" t="s">
        <v>96</v>
      </c>
      <c r="H27" s="333" t="s">
        <v>88</v>
      </c>
      <c r="I27" s="301" t="s">
        <v>136</v>
      </c>
      <c r="J27" s="333" t="s">
        <v>95</v>
      </c>
      <c r="K27" s="378" t="s">
        <v>96</v>
      </c>
    </row>
    <row r="28" customHeight="1" spans="1:11">
      <c r="A28" s="318" t="s">
        <v>87</v>
      </c>
      <c r="B28" s="307" t="s">
        <v>95</v>
      </c>
      <c r="C28" s="307" t="s">
        <v>96</v>
      </c>
      <c r="D28" s="307" t="s">
        <v>88</v>
      </c>
      <c r="E28" s="351" t="s">
        <v>94</v>
      </c>
      <c r="F28" s="307" t="s">
        <v>95</v>
      </c>
      <c r="G28" s="307" t="s">
        <v>96</v>
      </c>
      <c r="H28" s="307" t="s">
        <v>88</v>
      </c>
      <c r="I28" s="351" t="s">
        <v>105</v>
      </c>
      <c r="J28" s="307" t="s">
        <v>95</v>
      </c>
      <c r="K28" s="308" t="s">
        <v>96</v>
      </c>
    </row>
    <row r="29" customHeight="1" spans="1:11">
      <c r="A29" s="306" t="s">
        <v>98</v>
      </c>
      <c r="B29" s="352"/>
      <c r="C29" s="352"/>
      <c r="D29" s="352"/>
      <c r="E29" s="352"/>
      <c r="F29" s="352"/>
      <c r="G29" s="352"/>
      <c r="H29" s="352"/>
      <c r="I29" s="352"/>
      <c r="J29" s="352"/>
      <c r="K29" s="387"/>
    </row>
    <row r="30" customHeight="1" spans="1:11">
      <c r="A30" s="353"/>
      <c r="B30" s="354"/>
      <c r="C30" s="354"/>
      <c r="D30" s="354"/>
      <c r="E30" s="354"/>
      <c r="F30" s="354"/>
      <c r="G30" s="354"/>
      <c r="H30" s="354"/>
      <c r="I30" s="354"/>
      <c r="J30" s="354"/>
      <c r="K30" s="388"/>
    </row>
    <row r="31" customHeight="1" spans="1:11">
      <c r="A31" s="355" t="s">
        <v>206</v>
      </c>
      <c r="B31" s="355"/>
      <c r="C31" s="355"/>
      <c r="D31" s="355"/>
      <c r="E31" s="355"/>
      <c r="F31" s="355"/>
      <c r="G31" s="355"/>
      <c r="H31" s="355"/>
      <c r="I31" s="355"/>
      <c r="J31" s="355"/>
      <c r="K31" s="355"/>
    </row>
    <row r="32" ht="17.25" customHeight="1" spans="1:11">
      <c r="A32" s="356" t="s">
        <v>207</v>
      </c>
      <c r="B32" s="357"/>
      <c r="C32" s="357"/>
      <c r="D32" s="357"/>
      <c r="E32" s="357"/>
      <c r="F32" s="357"/>
      <c r="G32" s="357"/>
      <c r="H32" s="357"/>
      <c r="I32" s="357"/>
      <c r="J32" s="357"/>
      <c r="K32" s="389"/>
    </row>
    <row r="33" ht="17.25" customHeight="1" spans="1:11">
      <c r="A33" s="358" t="s">
        <v>208</v>
      </c>
      <c r="B33" s="359"/>
      <c r="C33" s="359"/>
      <c r="D33" s="359"/>
      <c r="E33" s="359"/>
      <c r="F33" s="359"/>
      <c r="G33" s="359"/>
      <c r="H33" s="359"/>
      <c r="I33" s="359"/>
      <c r="J33" s="359"/>
      <c r="K33" s="390"/>
    </row>
    <row r="34" ht="17.25" customHeight="1" spans="1:11">
      <c r="A34" s="358"/>
      <c r="B34" s="359"/>
      <c r="C34" s="359"/>
      <c r="D34" s="359"/>
      <c r="E34" s="359"/>
      <c r="F34" s="359"/>
      <c r="G34" s="359"/>
      <c r="H34" s="359"/>
      <c r="I34" s="359"/>
      <c r="J34" s="359"/>
      <c r="K34" s="390"/>
    </row>
    <row r="35" ht="17.25" customHeight="1" spans="1:11">
      <c r="A35" s="358"/>
      <c r="B35" s="359"/>
      <c r="C35" s="359"/>
      <c r="D35" s="359"/>
      <c r="E35" s="359"/>
      <c r="F35" s="359"/>
      <c r="G35" s="359"/>
      <c r="H35" s="359"/>
      <c r="I35" s="359"/>
      <c r="J35" s="359"/>
      <c r="K35" s="390"/>
    </row>
    <row r="36" ht="17.25" customHeight="1" spans="1:11">
      <c r="A36" s="358"/>
      <c r="B36" s="359"/>
      <c r="C36" s="359"/>
      <c r="D36" s="359"/>
      <c r="E36" s="359"/>
      <c r="F36" s="359"/>
      <c r="G36" s="359"/>
      <c r="H36" s="359"/>
      <c r="I36" s="359"/>
      <c r="J36" s="359"/>
      <c r="K36" s="390"/>
    </row>
    <row r="37" ht="17.25" customHeight="1" spans="1:11">
      <c r="A37" s="358"/>
      <c r="B37" s="359"/>
      <c r="C37" s="359"/>
      <c r="D37" s="359"/>
      <c r="E37" s="359"/>
      <c r="F37" s="359"/>
      <c r="G37" s="359"/>
      <c r="H37" s="359"/>
      <c r="I37" s="359"/>
      <c r="J37" s="359"/>
      <c r="K37" s="390"/>
    </row>
    <row r="38" ht="17.25" customHeight="1" spans="1:11">
      <c r="A38" s="358"/>
      <c r="B38" s="359"/>
      <c r="C38" s="359"/>
      <c r="D38" s="359"/>
      <c r="E38" s="359"/>
      <c r="F38" s="359"/>
      <c r="G38" s="359"/>
      <c r="H38" s="359"/>
      <c r="I38" s="359"/>
      <c r="J38" s="359"/>
      <c r="K38" s="390"/>
    </row>
    <row r="39" ht="17.25" customHeight="1" spans="1:11">
      <c r="A39" s="358"/>
      <c r="B39" s="359"/>
      <c r="C39" s="359"/>
      <c r="D39" s="359"/>
      <c r="E39" s="359"/>
      <c r="F39" s="359"/>
      <c r="G39" s="359"/>
      <c r="H39" s="359"/>
      <c r="I39" s="359"/>
      <c r="J39" s="359"/>
      <c r="K39" s="390"/>
    </row>
    <row r="40" ht="17.25" customHeight="1" spans="1:11">
      <c r="A40" s="358"/>
      <c r="B40" s="359"/>
      <c r="C40" s="359"/>
      <c r="D40" s="359"/>
      <c r="E40" s="359"/>
      <c r="F40" s="359"/>
      <c r="G40" s="359"/>
      <c r="H40" s="359"/>
      <c r="I40" s="359"/>
      <c r="J40" s="359"/>
      <c r="K40" s="390"/>
    </row>
    <row r="41" ht="17.25" customHeight="1" spans="1:11">
      <c r="A41" s="358"/>
      <c r="B41" s="359"/>
      <c r="C41" s="359"/>
      <c r="D41" s="359"/>
      <c r="E41" s="359"/>
      <c r="F41" s="359"/>
      <c r="G41" s="359"/>
      <c r="H41" s="359"/>
      <c r="I41" s="359"/>
      <c r="J41" s="359"/>
      <c r="K41" s="390"/>
    </row>
    <row r="42" ht="17.25" customHeight="1" spans="1:11">
      <c r="A42" s="358"/>
      <c r="B42" s="359"/>
      <c r="C42" s="359"/>
      <c r="D42" s="359"/>
      <c r="E42" s="359"/>
      <c r="F42" s="359"/>
      <c r="G42" s="359"/>
      <c r="H42" s="359"/>
      <c r="I42" s="359"/>
      <c r="J42" s="359"/>
      <c r="K42" s="390"/>
    </row>
    <row r="43" ht="17.25" customHeight="1" spans="1:11">
      <c r="A43" s="353" t="s">
        <v>132</v>
      </c>
      <c r="B43" s="354"/>
      <c r="C43" s="354"/>
      <c r="D43" s="354"/>
      <c r="E43" s="354"/>
      <c r="F43" s="354"/>
      <c r="G43" s="354"/>
      <c r="H43" s="354"/>
      <c r="I43" s="354"/>
      <c r="J43" s="354"/>
      <c r="K43" s="388"/>
    </row>
    <row r="44" customHeight="1" spans="1:11">
      <c r="A44" s="355" t="s">
        <v>209</v>
      </c>
      <c r="B44" s="355"/>
      <c r="C44" s="355"/>
      <c r="D44" s="355"/>
      <c r="E44" s="355"/>
      <c r="F44" s="355"/>
      <c r="G44" s="355"/>
      <c r="H44" s="355"/>
      <c r="I44" s="355"/>
      <c r="J44" s="355"/>
      <c r="K44" s="355"/>
    </row>
    <row r="45" ht="18" customHeight="1" spans="1:11">
      <c r="A45" s="360" t="s">
        <v>191</v>
      </c>
      <c r="B45" s="361"/>
      <c r="C45" s="361"/>
      <c r="D45" s="361"/>
      <c r="E45" s="361"/>
      <c r="F45" s="361"/>
      <c r="G45" s="361"/>
      <c r="H45" s="361"/>
      <c r="I45" s="361"/>
      <c r="J45" s="361"/>
      <c r="K45" s="391"/>
    </row>
    <row r="46" ht="18" customHeight="1" spans="1:11">
      <c r="A46" s="360"/>
      <c r="B46" s="361"/>
      <c r="C46" s="361"/>
      <c r="D46" s="361"/>
      <c r="E46" s="361"/>
      <c r="F46" s="361"/>
      <c r="G46" s="361"/>
      <c r="H46" s="361"/>
      <c r="I46" s="361"/>
      <c r="J46" s="361"/>
      <c r="K46" s="391"/>
    </row>
    <row r="47" ht="18" customHeight="1" spans="1:11">
      <c r="A47" s="349"/>
      <c r="B47" s="350"/>
      <c r="C47" s="350"/>
      <c r="D47" s="350"/>
      <c r="E47" s="350"/>
      <c r="F47" s="350"/>
      <c r="G47" s="350"/>
      <c r="H47" s="350"/>
      <c r="I47" s="350"/>
      <c r="J47" s="350"/>
      <c r="K47" s="386"/>
    </row>
    <row r="48" ht="21" customHeight="1" spans="1:11">
      <c r="A48" s="362" t="s">
        <v>138</v>
      </c>
      <c r="B48" s="363" t="s">
        <v>139</v>
      </c>
      <c r="C48" s="363"/>
      <c r="D48" s="364" t="s">
        <v>140</v>
      </c>
      <c r="E48" s="365"/>
      <c r="F48" s="364" t="s">
        <v>141</v>
      </c>
      <c r="G48" s="366">
        <v>11.2</v>
      </c>
      <c r="H48" s="367" t="s">
        <v>142</v>
      </c>
      <c r="I48" s="367"/>
      <c r="J48" s="363"/>
      <c r="K48" s="392"/>
    </row>
    <row r="49" customHeight="1" spans="1:11">
      <c r="A49" s="368" t="s">
        <v>143</v>
      </c>
      <c r="B49" s="369"/>
      <c r="C49" s="369"/>
      <c r="D49" s="369"/>
      <c r="E49" s="369"/>
      <c r="F49" s="369"/>
      <c r="G49" s="369"/>
      <c r="H49" s="369"/>
      <c r="I49" s="369"/>
      <c r="J49" s="369"/>
      <c r="K49" s="393"/>
    </row>
    <row r="50" customHeight="1" spans="1:11">
      <c r="A50" s="370"/>
      <c r="B50" s="371"/>
      <c r="C50" s="371"/>
      <c r="D50" s="371"/>
      <c r="E50" s="371"/>
      <c r="F50" s="371"/>
      <c r="G50" s="371"/>
      <c r="H50" s="371"/>
      <c r="I50" s="371"/>
      <c r="J50" s="371"/>
      <c r="K50" s="394"/>
    </row>
    <row r="51" customHeight="1" spans="1:11">
      <c r="A51" s="372"/>
      <c r="B51" s="373"/>
      <c r="C51" s="373"/>
      <c r="D51" s="373"/>
      <c r="E51" s="373"/>
      <c r="F51" s="373"/>
      <c r="G51" s="373"/>
      <c r="H51" s="373"/>
      <c r="I51" s="373"/>
      <c r="J51" s="373"/>
      <c r="K51" s="395"/>
    </row>
    <row r="52" ht="21" customHeight="1" spans="1:11">
      <c r="A52" s="362" t="s">
        <v>138</v>
      </c>
      <c r="B52" s="363" t="s">
        <v>139</v>
      </c>
      <c r="C52" s="363"/>
      <c r="D52" s="364" t="s">
        <v>140</v>
      </c>
      <c r="E52" s="364"/>
      <c r="F52" s="364" t="s">
        <v>141</v>
      </c>
      <c r="G52" s="364"/>
      <c r="H52" s="367" t="s">
        <v>142</v>
      </c>
      <c r="I52" s="367"/>
      <c r="J52" s="396"/>
      <c r="K52" s="39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9"/>
  <sheetViews>
    <sheetView workbookViewId="0">
      <selection activeCell="T24" sqref="T24"/>
    </sheetView>
  </sheetViews>
  <sheetFormatPr defaultColWidth="9" defaultRowHeight="26" customHeight="1"/>
  <cols>
    <col min="1" max="1" width="17.1666666666667" style="118" customWidth="1"/>
    <col min="2" max="8" width="9.33333333333333" style="118" customWidth="1"/>
    <col min="9" max="9" width="1.33333333333333" style="118" customWidth="1"/>
    <col min="10" max="10" width="10.9" style="118" customWidth="1"/>
    <col min="11" max="11" width="11" style="118" customWidth="1"/>
    <col min="12" max="12" width="11.6" style="118" customWidth="1"/>
    <col min="13" max="13" width="11.7" style="118" customWidth="1"/>
    <col min="14" max="14" width="11.8" style="118" customWidth="1"/>
    <col min="15" max="15" width="13.4" style="118" customWidth="1"/>
    <col min="16" max="16" width="8.5" style="118" customWidth="1"/>
    <col min="17" max="16384" width="9" style="118"/>
  </cols>
  <sheetData>
    <row r="1" s="118" customFormat="1" ht="16" customHeight="1" spans="1:16">
      <c r="A1" s="275" t="s">
        <v>145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</row>
    <row r="2" s="118" customFormat="1" ht="16" customHeight="1" spans="1:16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284"/>
      <c r="J2" s="285" t="s">
        <v>57</v>
      </c>
      <c r="K2" s="123" t="s">
        <v>58</v>
      </c>
      <c r="L2" s="123"/>
      <c r="M2" s="123"/>
      <c r="N2" s="123"/>
      <c r="O2" s="123"/>
      <c r="P2" s="286"/>
    </row>
    <row r="3" s="118" customFormat="1" ht="16" customHeight="1" spans="1:16">
      <c r="A3" s="125" t="s">
        <v>146</v>
      </c>
      <c r="B3" s="126" t="s">
        <v>147</v>
      </c>
      <c r="C3" s="126"/>
      <c r="D3" s="126"/>
      <c r="E3" s="126"/>
      <c r="F3" s="126"/>
      <c r="G3" s="126"/>
      <c r="H3" s="126"/>
      <c r="I3" s="152"/>
      <c r="J3" s="163" t="s">
        <v>148</v>
      </c>
      <c r="K3" s="163"/>
      <c r="L3" s="163"/>
      <c r="M3" s="163"/>
      <c r="N3" s="163"/>
      <c r="O3" s="163"/>
      <c r="P3" s="287"/>
    </row>
    <row r="4" s="118" customFormat="1" ht="16" customHeight="1" spans="1:16">
      <c r="A4" s="125"/>
      <c r="B4" s="127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8" t="s">
        <v>118</v>
      </c>
      <c r="I4" s="152"/>
      <c r="J4" s="166" t="s">
        <v>121</v>
      </c>
      <c r="K4" s="166" t="s">
        <v>120</v>
      </c>
      <c r="L4" s="166" t="s">
        <v>121</v>
      </c>
      <c r="M4" s="166" t="s">
        <v>120</v>
      </c>
      <c r="N4" s="166" t="s">
        <v>121</v>
      </c>
      <c r="O4" s="166" t="s">
        <v>120</v>
      </c>
      <c r="P4" s="288"/>
    </row>
    <row r="5" s="118" customFormat="1" ht="16" customHeight="1" spans="1:16">
      <c r="A5" s="125"/>
      <c r="B5" s="127" t="s">
        <v>149</v>
      </c>
      <c r="C5" s="128" t="s">
        <v>150</v>
      </c>
      <c r="D5" s="129" t="s">
        <v>151</v>
      </c>
      <c r="E5" s="128" t="s">
        <v>152</v>
      </c>
      <c r="F5" s="128" t="s">
        <v>153</v>
      </c>
      <c r="G5" s="128" t="s">
        <v>154</v>
      </c>
      <c r="H5" s="128" t="s">
        <v>155</v>
      </c>
      <c r="I5" s="152"/>
      <c r="J5" s="127" t="s">
        <v>210</v>
      </c>
      <c r="K5" s="128" t="s">
        <v>211</v>
      </c>
      <c r="L5" s="128" t="s">
        <v>212</v>
      </c>
      <c r="M5" s="128" t="s">
        <v>213</v>
      </c>
      <c r="N5" s="128" t="s">
        <v>214</v>
      </c>
      <c r="O5" s="128" t="s">
        <v>215</v>
      </c>
      <c r="P5" s="289" t="s">
        <v>118</v>
      </c>
    </row>
    <row r="6" s="118" customFormat="1" ht="16" customHeight="1" spans="1:16">
      <c r="A6" s="142" t="s">
        <v>157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52"/>
      <c r="J6" s="150" t="s">
        <v>216</v>
      </c>
      <c r="K6" s="150" t="s">
        <v>217</v>
      </c>
      <c r="L6" s="150" t="s">
        <v>218</v>
      </c>
      <c r="M6" s="150" t="s">
        <v>219</v>
      </c>
      <c r="N6" s="150" t="s">
        <v>220</v>
      </c>
      <c r="O6" s="150" t="s">
        <v>221</v>
      </c>
      <c r="P6" s="290"/>
    </row>
    <row r="7" s="118" customFormat="1" ht="16" customHeight="1" spans="1:16">
      <c r="A7" s="258" t="s">
        <v>161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52"/>
      <c r="J7" s="150" t="s">
        <v>222</v>
      </c>
      <c r="K7" s="150" t="s">
        <v>223</v>
      </c>
      <c r="L7" s="150" t="s">
        <v>224</v>
      </c>
      <c r="M7" s="150" t="s">
        <v>225</v>
      </c>
      <c r="N7" s="150" t="s">
        <v>226</v>
      </c>
      <c r="O7" s="150" t="s">
        <v>227</v>
      </c>
      <c r="P7" s="290"/>
    </row>
    <row r="8" s="118" customFormat="1" ht="16" customHeight="1" spans="1:16">
      <c r="A8" s="142" t="s">
        <v>164</v>
      </c>
      <c r="B8" s="131">
        <f>C8-4</f>
        <v>76</v>
      </c>
      <c r="C8" s="131">
        <f>D8-4</f>
        <v>80</v>
      </c>
      <c r="D8" s="257" t="s">
        <v>165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52"/>
      <c r="J8" s="291" t="s">
        <v>228</v>
      </c>
      <c r="K8" s="150" t="s">
        <v>229</v>
      </c>
      <c r="L8" s="150" t="s">
        <v>178</v>
      </c>
      <c r="M8" s="291" t="s">
        <v>228</v>
      </c>
      <c r="N8" s="291" t="s">
        <v>162</v>
      </c>
      <c r="O8" s="291" t="s">
        <v>159</v>
      </c>
      <c r="P8" s="290"/>
    </row>
    <row r="9" s="118" customFormat="1" ht="16" customHeight="1" spans="1:16">
      <c r="A9" s="142" t="s">
        <v>166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52"/>
      <c r="J9" s="150" t="s">
        <v>216</v>
      </c>
      <c r="K9" s="150" t="s">
        <v>230</v>
      </c>
      <c r="L9" s="150" t="s">
        <v>160</v>
      </c>
      <c r="M9" s="150" t="s">
        <v>184</v>
      </c>
      <c r="N9" s="291" t="s">
        <v>231</v>
      </c>
      <c r="O9" s="291" t="s">
        <v>231</v>
      </c>
      <c r="P9" s="290"/>
    </row>
    <row r="10" s="118" customFormat="1" ht="16" customHeight="1" spans="1:16">
      <c r="A10" s="142" t="s">
        <v>168</v>
      </c>
      <c r="B10" s="131">
        <f>C10-3.6</f>
        <v>99.8</v>
      </c>
      <c r="C10" s="131">
        <f>D10-3.6</f>
        <v>103.4</v>
      </c>
      <c r="D10" s="257" t="s">
        <v>169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52"/>
      <c r="J10" s="150" t="s">
        <v>232</v>
      </c>
      <c r="K10" s="150" t="s">
        <v>172</v>
      </c>
      <c r="L10" s="150" t="s">
        <v>222</v>
      </c>
      <c r="M10" s="150" t="s">
        <v>216</v>
      </c>
      <c r="N10" s="150" t="s">
        <v>233</v>
      </c>
      <c r="O10" s="150" t="s">
        <v>234</v>
      </c>
      <c r="P10" s="290"/>
    </row>
    <row r="11" s="118" customFormat="1" ht="16" customHeight="1" spans="1:16">
      <c r="A11" s="142" t="s">
        <v>173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52"/>
      <c r="J11" s="150" t="s">
        <v>235</v>
      </c>
      <c r="K11" s="150" t="s">
        <v>236</v>
      </c>
      <c r="L11" s="150" t="s">
        <v>184</v>
      </c>
      <c r="M11" s="150" t="s">
        <v>237</v>
      </c>
      <c r="N11" s="150" t="s">
        <v>238</v>
      </c>
      <c r="O11" s="150" t="s">
        <v>239</v>
      </c>
      <c r="P11" s="290"/>
    </row>
    <row r="12" s="118" customFormat="1" ht="16" customHeight="1" spans="1:16">
      <c r="A12" s="142" t="s">
        <v>177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52"/>
      <c r="J12" s="150" t="s">
        <v>178</v>
      </c>
      <c r="K12" s="150" t="s">
        <v>240</v>
      </c>
      <c r="L12" s="150" t="s">
        <v>241</v>
      </c>
      <c r="M12" s="150" t="s">
        <v>174</v>
      </c>
      <c r="N12" s="150" t="s">
        <v>242</v>
      </c>
      <c r="O12" s="150" t="s">
        <v>243</v>
      </c>
      <c r="P12" s="290"/>
    </row>
    <row r="13" s="118" customFormat="1" ht="16" customHeight="1" spans="1:16">
      <c r="A13" s="142" t="s">
        <v>181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52"/>
      <c r="J13" s="150" t="s">
        <v>244</v>
      </c>
      <c r="K13" s="150" t="s">
        <v>245</v>
      </c>
      <c r="L13" s="150" t="s">
        <v>246</v>
      </c>
      <c r="M13" s="150" t="s">
        <v>247</v>
      </c>
      <c r="N13" s="150" t="s">
        <v>248</v>
      </c>
      <c r="O13" s="150" t="s">
        <v>249</v>
      </c>
      <c r="P13" s="290"/>
    </row>
    <row r="14" s="118" customFormat="1" ht="16" customHeight="1" spans="1:16">
      <c r="A14" s="142" t="s">
        <v>183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52"/>
      <c r="J14" s="150" t="s">
        <v>250</v>
      </c>
      <c r="K14" s="150" t="s">
        <v>251</v>
      </c>
      <c r="L14" s="150" t="s">
        <v>184</v>
      </c>
      <c r="M14" s="150" t="s">
        <v>252</v>
      </c>
      <c r="N14" s="150" t="s">
        <v>253</v>
      </c>
      <c r="O14" s="150" t="s">
        <v>254</v>
      </c>
      <c r="P14" s="290"/>
    </row>
    <row r="15" s="118" customFormat="1" ht="16" customHeight="1" spans="1:16">
      <c r="A15" s="142" t="s">
        <v>185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52"/>
      <c r="J15" s="150" t="s">
        <v>178</v>
      </c>
      <c r="K15" s="150" t="s">
        <v>240</v>
      </c>
      <c r="L15" s="150" t="s">
        <v>241</v>
      </c>
      <c r="M15" s="150" t="s">
        <v>174</v>
      </c>
      <c r="N15" s="150" t="s">
        <v>242</v>
      </c>
      <c r="O15" s="150" t="s">
        <v>243</v>
      </c>
      <c r="P15" s="290"/>
    </row>
    <row r="16" s="118" customFormat="1" ht="16" customHeight="1" spans="1:16">
      <c r="A16" s="142" t="s">
        <v>186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52"/>
      <c r="J16" s="150" t="s">
        <v>178</v>
      </c>
      <c r="K16" s="150" t="s">
        <v>178</v>
      </c>
      <c r="L16" s="150" t="s">
        <v>178</v>
      </c>
      <c r="M16" s="150" t="s">
        <v>178</v>
      </c>
      <c r="N16" s="150" t="s">
        <v>178</v>
      </c>
      <c r="O16" s="150" t="s">
        <v>178</v>
      </c>
      <c r="P16" s="290"/>
    </row>
    <row r="17" s="118" customFormat="1" ht="16" customHeight="1" spans="1:16">
      <c r="A17" s="142" t="s">
        <v>187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52"/>
      <c r="J17" s="150" t="s">
        <v>178</v>
      </c>
      <c r="K17" s="150" t="s">
        <v>178</v>
      </c>
      <c r="L17" s="150" t="s">
        <v>178</v>
      </c>
      <c r="M17" s="150" t="s">
        <v>178</v>
      </c>
      <c r="N17" s="150" t="s">
        <v>178</v>
      </c>
      <c r="O17" s="150" t="s">
        <v>178</v>
      </c>
      <c r="P17" s="290"/>
    </row>
    <row r="18" s="118" customFormat="1" ht="16" customHeight="1" spans="1:16">
      <c r="A18" s="142" t="s">
        <v>188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52"/>
      <c r="J18" s="150" t="s">
        <v>178</v>
      </c>
      <c r="K18" s="150" t="s">
        <v>178</v>
      </c>
      <c r="L18" s="150" t="s">
        <v>178</v>
      </c>
      <c r="M18" s="150" t="s">
        <v>178</v>
      </c>
      <c r="N18" s="150" t="s">
        <v>178</v>
      </c>
      <c r="O18" s="150" t="s">
        <v>178</v>
      </c>
      <c r="P18" s="290"/>
    </row>
    <row r="19" s="118" customFormat="1" ht="16" customHeight="1" spans="1:16">
      <c r="A19" s="263" t="s">
        <v>189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52"/>
      <c r="J19" s="150" t="s">
        <v>178</v>
      </c>
      <c r="K19" s="150" t="s">
        <v>178</v>
      </c>
      <c r="L19" s="150" t="s">
        <v>178</v>
      </c>
      <c r="M19" s="150" t="s">
        <v>178</v>
      </c>
      <c r="N19" s="150" t="s">
        <v>178</v>
      </c>
      <c r="O19" s="150" t="s">
        <v>178</v>
      </c>
      <c r="P19" s="290"/>
    </row>
    <row r="20" s="118" customFormat="1" ht="16" customHeight="1" spans="1:16">
      <c r="A20" s="263" t="s">
        <v>190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52"/>
      <c r="J20" s="150" t="s">
        <v>178</v>
      </c>
      <c r="K20" s="150" t="s">
        <v>178</v>
      </c>
      <c r="L20" s="150" t="s">
        <v>178</v>
      </c>
      <c r="M20" s="150" t="s">
        <v>178</v>
      </c>
      <c r="N20" s="150" t="s">
        <v>178</v>
      </c>
      <c r="O20" s="150" t="s">
        <v>178</v>
      </c>
      <c r="P20" s="290"/>
    </row>
    <row r="21" s="118" customFormat="1" ht="16" customHeight="1" spans="1:16">
      <c r="A21" s="142"/>
      <c r="B21" s="143"/>
      <c r="C21" s="143"/>
      <c r="D21" s="143"/>
      <c r="E21" s="143"/>
      <c r="F21" s="143"/>
      <c r="G21" s="143"/>
      <c r="H21" s="143"/>
      <c r="I21" s="152"/>
      <c r="J21" s="150"/>
      <c r="K21" s="150"/>
      <c r="L21" s="150"/>
      <c r="M21" s="150"/>
      <c r="N21" s="150"/>
      <c r="O21" s="150"/>
      <c r="P21" s="290"/>
    </row>
    <row r="22" s="118" customFormat="1" ht="16" customHeight="1" spans="1:16">
      <c r="A22" s="277"/>
      <c r="B22" s="278"/>
      <c r="C22" s="278"/>
      <c r="D22" s="278"/>
      <c r="E22" s="278"/>
      <c r="F22" s="278"/>
      <c r="G22" s="278"/>
      <c r="H22" s="278"/>
      <c r="I22" s="152"/>
      <c r="J22" s="150"/>
      <c r="K22" s="150"/>
      <c r="L22" s="150"/>
      <c r="M22" s="150"/>
      <c r="N22" s="150"/>
      <c r="O22" s="150"/>
      <c r="P22" s="290"/>
    </row>
    <row r="23" s="118" customFormat="1" ht="16" customHeight="1" spans="1:16">
      <c r="A23" s="277"/>
      <c r="B23" s="279"/>
      <c r="C23" s="279"/>
      <c r="D23" s="280"/>
      <c r="E23" s="279"/>
      <c r="F23" s="279"/>
      <c r="G23" s="279"/>
      <c r="H23" s="279"/>
      <c r="I23" s="152"/>
      <c r="J23" s="150"/>
      <c r="K23" s="150"/>
      <c r="L23" s="150"/>
      <c r="M23" s="150"/>
      <c r="N23" s="150"/>
      <c r="O23" s="150"/>
      <c r="P23" s="290"/>
    </row>
    <row r="24" s="118" customFormat="1" ht="16" customHeight="1" spans="1:16">
      <c r="A24" s="281"/>
      <c r="B24" s="282"/>
      <c r="C24" s="282"/>
      <c r="D24" s="283"/>
      <c r="E24" s="282"/>
      <c r="F24" s="282"/>
      <c r="G24" s="282"/>
      <c r="H24" s="282"/>
      <c r="I24" s="152"/>
      <c r="J24" s="150"/>
      <c r="K24" s="150"/>
      <c r="L24" s="150"/>
      <c r="M24" s="150"/>
      <c r="N24" s="150"/>
      <c r="O24" s="150"/>
      <c r="P24" s="290"/>
    </row>
    <row r="25" s="118" customFormat="1" ht="16" customHeight="1" spans="1:16">
      <c r="A25" s="127"/>
      <c r="B25" s="131"/>
      <c r="C25" s="131"/>
      <c r="D25" s="132"/>
      <c r="E25" s="133"/>
      <c r="F25" s="131"/>
      <c r="G25" s="133"/>
      <c r="H25" s="131"/>
      <c r="I25" s="152"/>
      <c r="J25" s="150"/>
      <c r="K25" s="150"/>
      <c r="L25" s="150"/>
      <c r="M25" s="150"/>
      <c r="N25" s="150"/>
      <c r="O25" s="150"/>
      <c r="P25" s="290"/>
    </row>
    <row r="26" s="118" customFormat="1" ht="16" customHeight="1" spans="1:16">
      <c r="A26" s="142"/>
      <c r="B26" s="143"/>
      <c r="C26" s="143"/>
      <c r="D26" s="143"/>
      <c r="E26" s="143"/>
      <c r="F26" s="143"/>
      <c r="G26" s="143"/>
      <c r="H26" s="143"/>
      <c r="I26" s="152"/>
      <c r="J26" s="171"/>
      <c r="K26" s="150"/>
      <c r="L26" s="150"/>
      <c r="M26" s="150"/>
      <c r="N26" s="150"/>
      <c r="O26" s="150"/>
      <c r="P26" s="290"/>
    </row>
    <row r="27" s="118" customFormat="1" ht="14.25" spans="1:16">
      <c r="A27" s="156" t="s">
        <v>191</v>
      </c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</row>
    <row r="28" s="118" customFormat="1" ht="14.25" spans="1:16">
      <c r="A28" s="118" t="s">
        <v>192</v>
      </c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</row>
    <row r="29" s="118" customFormat="1" ht="14.25" spans="1:15">
      <c r="A29" s="157"/>
      <c r="B29" s="157"/>
      <c r="C29" s="157"/>
      <c r="D29" s="157"/>
      <c r="E29" s="157"/>
      <c r="F29" s="157"/>
      <c r="G29" s="157"/>
      <c r="H29" s="157"/>
      <c r="I29" s="157"/>
      <c r="J29" s="156" t="s">
        <v>255</v>
      </c>
      <c r="K29" s="292">
        <v>44913</v>
      </c>
      <c r="L29" s="293"/>
      <c r="M29" s="156" t="s">
        <v>194</v>
      </c>
      <c r="N29" s="156"/>
      <c r="O29" s="156" t="s">
        <v>195</v>
      </c>
    </row>
  </sheetData>
  <mergeCells count="7">
    <mergeCell ref="A1:P1"/>
    <mergeCell ref="B2:C2"/>
    <mergeCell ref="E2:H2"/>
    <mergeCell ref="K2:P2"/>
    <mergeCell ref="B3:H3"/>
    <mergeCell ref="J3:P3"/>
    <mergeCell ref="A3:A5"/>
  </mergeCells>
  <pageMargins left="0.75" right="0.75" top="1" bottom="1" header="0.5" footer="0.5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J30" sqref="J30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145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159"/>
      <c r="J2" s="160" t="s">
        <v>57</v>
      </c>
      <c r="K2" s="161" t="s">
        <v>256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146</v>
      </c>
      <c r="B3" s="126" t="s">
        <v>147</v>
      </c>
      <c r="C3" s="126"/>
      <c r="D3" s="126"/>
      <c r="E3" s="126"/>
      <c r="F3" s="126"/>
      <c r="G3" s="126"/>
      <c r="H3" s="126"/>
      <c r="I3" s="148"/>
      <c r="J3" s="163" t="s">
        <v>148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8" t="s">
        <v>118</v>
      </c>
      <c r="I4" s="148"/>
      <c r="J4" s="166"/>
      <c r="K4" s="167" t="s">
        <v>112</v>
      </c>
      <c r="L4" s="167" t="s">
        <v>113</v>
      </c>
      <c r="M4" s="168" t="s">
        <v>114</v>
      </c>
      <c r="N4" s="167" t="s">
        <v>115</v>
      </c>
      <c r="O4" s="167" t="s">
        <v>116</v>
      </c>
      <c r="P4" s="167" t="s">
        <v>117</v>
      </c>
      <c r="Q4" s="153" t="s">
        <v>257</v>
      </c>
    </row>
    <row r="5" s="118" customFormat="1" ht="29.1" customHeight="1" spans="1:17">
      <c r="A5" s="125"/>
      <c r="B5" s="127" t="s">
        <v>149</v>
      </c>
      <c r="C5" s="128" t="s">
        <v>150</v>
      </c>
      <c r="D5" s="129" t="s">
        <v>151</v>
      </c>
      <c r="E5" s="128" t="s">
        <v>152</v>
      </c>
      <c r="F5" s="128" t="s">
        <v>153</v>
      </c>
      <c r="G5" s="128" t="s">
        <v>154</v>
      </c>
      <c r="H5" s="128" t="s">
        <v>155</v>
      </c>
      <c r="I5" s="148"/>
      <c r="J5" s="166"/>
      <c r="K5" s="169" t="s">
        <v>258</v>
      </c>
      <c r="L5" s="169" t="s">
        <v>259</v>
      </c>
      <c r="M5" s="169" t="s">
        <v>260</v>
      </c>
      <c r="N5" s="169" t="s">
        <v>261</v>
      </c>
      <c r="O5" s="169" t="s">
        <v>262</v>
      </c>
      <c r="P5" s="169" t="s">
        <v>263</v>
      </c>
      <c r="Q5" s="169" t="s">
        <v>264</v>
      </c>
    </row>
    <row r="6" s="118" customFormat="1" ht="29.1" customHeight="1" spans="1:17">
      <c r="A6" s="142" t="s">
        <v>157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48"/>
      <c r="J6" s="142" t="s">
        <v>157</v>
      </c>
      <c r="K6" s="171" t="s">
        <v>265</v>
      </c>
      <c r="L6" s="171" t="s">
        <v>265</v>
      </c>
      <c r="M6" s="171" t="s">
        <v>266</v>
      </c>
      <c r="N6" s="171" t="s">
        <v>265</v>
      </c>
      <c r="O6" s="171" t="s">
        <v>266</v>
      </c>
      <c r="P6" s="171" t="s">
        <v>265</v>
      </c>
      <c r="Q6" s="171"/>
    </row>
    <row r="7" s="118" customFormat="1" ht="29.1" customHeight="1" spans="1:17">
      <c r="A7" s="258" t="s">
        <v>161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48"/>
      <c r="J7" s="258" t="s">
        <v>161</v>
      </c>
      <c r="K7" s="171" t="s">
        <v>265</v>
      </c>
      <c r="L7" s="264" t="s">
        <v>267</v>
      </c>
      <c r="M7" s="171" t="s">
        <v>265</v>
      </c>
      <c r="N7" s="264" t="s">
        <v>267</v>
      </c>
      <c r="O7" s="171" t="s">
        <v>265</v>
      </c>
      <c r="P7" s="264" t="s">
        <v>267</v>
      </c>
      <c r="Q7" s="171"/>
    </row>
    <row r="8" s="118" customFormat="1" ht="29.1" customHeight="1" spans="1:17">
      <c r="A8" s="142" t="s">
        <v>164</v>
      </c>
      <c r="B8" s="131">
        <f>C8-4</f>
        <v>76</v>
      </c>
      <c r="C8" s="131">
        <f>D8-4</f>
        <v>80</v>
      </c>
      <c r="D8" s="257" t="s">
        <v>165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48"/>
      <c r="J8" s="142" t="s">
        <v>164</v>
      </c>
      <c r="K8" s="171" t="s">
        <v>265</v>
      </c>
      <c r="L8" s="171" t="s">
        <v>265</v>
      </c>
      <c r="M8" s="171" t="s">
        <v>265</v>
      </c>
      <c r="N8" s="171" t="s">
        <v>266</v>
      </c>
      <c r="O8" s="171" t="s">
        <v>266</v>
      </c>
      <c r="P8" s="171" t="s">
        <v>266</v>
      </c>
      <c r="Q8" s="150"/>
    </row>
    <row r="9" s="118" customFormat="1" ht="29.1" customHeight="1" spans="1:17">
      <c r="A9" s="142" t="s">
        <v>166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48"/>
      <c r="J9" s="142" t="s">
        <v>166</v>
      </c>
      <c r="K9" s="150" t="s">
        <v>268</v>
      </c>
      <c r="L9" s="171" t="s">
        <v>265</v>
      </c>
      <c r="M9" s="150" t="s">
        <v>268</v>
      </c>
      <c r="N9" s="171" t="s">
        <v>265</v>
      </c>
      <c r="O9" s="150" t="s">
        <v>268</v>
      </c>
      <c r="P9" s="171" t="s">
        <v>265</v>
      </c>
      <c r="Q9" s="171"/>
    </row>
    <row r="10" s="118" customFormat="1" ht="29.1" customHeight="1" spans="1:17">
      <c r="A10" s="142" t="s">
        <v>168</v>
      </c>
      <c r="B10" s="131">
        <f>C10-3.6</f>
        <v>99.8</v>
      </c>
      <c r="C10" s="131">
        <f>D10-3.6</f>
        <v>103.4</v>
      </c>
      <c r="D10" s="257" t="s">
        <v>169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48"/>
      <c r="J10" s="142" t="s">
        <v>168</v>
      </c>
      <c r="K10" s="171" t="s">
        <v>269</v>
      </c>
      <c r="L10" s="172" t="s">
        <v>270</v>
      </c>
      <c r="M10" s="171" t="s">
        <v>269</v>
      </c>
      <c r="N10" s="171" t="s">
        <v>265</v>
      </c>
      <c r="O10" s="171" t="s">
        <v>269</v>
      </c>
      <c r="P10" s="171" t="s">
        <v>265</v>
      </c>
      <c r="Q10" s="150"/>
    </row>
    <row r="11" s="118" customFormat="1" ht="29.1" customHeight="1" spans="1:17">
      <c r="A11" s="142" t="s">
        <v>173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48"/>
      <c r="J11" s="142" t="s">
        <v>173</v>
      </c>
      <c r="K11" s="150" t="s">
        <v>271</v>
      </c>
      <c r="L11" s="171" t="s">
        <v>265</v>
      </c>
      <c r="M11" s="150" t="s">
        <v>271</v>
      </c>
      <c r="N11" s="171" t="s">
        <v>265</v>
      </c>
      <c r="O11" s="150" t="s">
        <v>271</v>
      </c>
      <c r="P11" s="172" t="s">
        <v>272</v>
      </c>
      <c r="Q11" s="150"/>
    </row>
    <row r="12" s="118" customFormat="1" ht="29.1" customHeight="1" spans="1:17">
      <c r="A12" s="142" t="s">
        <v>177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48"/>
      <c r="J12" s="142" t="s">
        <v>177</v>
      </c>
      <c r="K12" s="150" t="s">
        <v>273</v>
      </c>
      <c r="L12" s="171" t="s">
        <v>265</v>
      </c>
      <c r="M12" s="150" t="s">
        <v>273</v>
      </c>
      <c r="N12" s="172" t="s">
        <v>274</v>
      </c>
      <c r="O12" s="150" t="s">
        <v>273</v>
      </c>
      <c r="P12" s="172" t="s">
        <v>274</v>
      </c>
      <c r="Q12" s="150"/>
    </row>
    <row r="13" s="118" customFormat="1" ht="29.1" customHeight="1" spans="1:17">
      <c r="A13" s="142" t="s">
        <v>181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48"/>
      <c r="J13" s="142" t="s">
        <v>181</v>
      </c>
      <c r="K13" s="171" t="s">
        <v>265</v>
      </c>
      <c r="L13" s="172" t="s">
        <v>275</v>
      </c>
      <c r="M13" s="171" t="s">
        <v>265</v>
      </c>
      <c r="N13" s="171" t="s">
        <v>265</v>
      </c>
      <c r="O13" s="171" t="s">
        <v>265</v>
      </c>
      <c r="P13" s="172" t="s">
        <v>275</v>
      </c>
      <c r="Q13" s="150"/>
    </row>
    <row r="14" s="118" customFormat="1" ht="29.1" customHeight="1" spans="1:17">
      <c r="A14" s="142" t="s">
        <v>183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48"/>
      <c r="J14" s="142" t="s">
        <v>183</v>
      </c>
      <c r="K14" s="150" t="s">
        <v>276</v>
      </c>
      <c r="L14" s="172" t="s">
        <v>277</v>
      </c>
      <c r="M14" s="150" t="s">
        <v>276</v>
      </c>
      <c r="N14" s="171" t="s">
        <v>265</v>
      </c>
      <c r="O14" s="150" t="s">
        <v>276</v>
      </c>
      <c r="P14" s="172" t="s">
        <v>277</v>
      </c>
      <c r="Q14" s="150"/>
    </row>
    <row r="15" s="118" customFormat="1" ht="29.1" customHeight="1" spans="1:17">
      <c r="A15" s="142" t="s">
        <v>185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48"/>
      <c r="J15" s="142" t="s">
        <v>185</v>
      </c>
      <c r="K15" s="150" t="s">
        <v>268</v>
      </c>
      <c r="L15" s="171" t="s">
        <v>265</v>
      </c>
      <c r="M15" s="150" t="s">
        <v>268</v>
      </c>
      <c r="N15" s="171" t="s">
        <v>265</v>
      </c>
      <c r="O15" s="150" t="s">
        <v>268</v>
      </c>
      <c r="P15" s="171" t="s">
        <v>265</v>
      </c>
      <c r="Q15" s="150"/>
    </row>
    <row r="16" s="118" customFormat="1" ht="29.1" customHeight="1" spans="1:17">
      <c r="A16" s="142" t="s">
        <v>186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48"/>
      <c r="J16" s="142" t="s">
        <v>186</v>
      </c>
      <c r="K16" s="171" t="s">
        <v>265</v>
      </c>
      <c r="L16" s="171" t="s">
        <v>265</v>
      </c>
      <c r="M16" s="171" t="s">
        <v>265</v>
      </c>
      <c r="N16" s="171" t="s">
        <v>265</v>
      </c>
      <c r="O16" s="171" t="s">
        <v>265</v>
      </c>
      <c r="P16" s="171" t="s">
        <v>265</v>
      </c>
      <c r="Q16" s="150"/>
    </row>
    <row r="17" s="118" customFormat="1" ht="29.1" customHeight="1" spans="1:17">
      <c r="A17" s="142" t="s">
        <v>187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48"/>
      <c r="J17" s="142" t="s">
        <v>187</v>
      </c>
      <c r="K17" s="171" t="s">
        <v>265</v>
      </c>
      <c r="L17" s="171" t="s">
        <v>265</v>
      </c>
      <c r="M17" s="171" t="s">
        <v>265</v>
      </c>
      <c r="N17" s="171" t="s">
        <v>265</v>
      </c>
      <c r="O17" s="171" t="s">
        <v>265</v>
      </c>
      <c r="P17" s="171" t="s">
        <v>265</v>
      </c>
      <c r="Q17" s="150"/>
    </row>
    <row r="18" s="118" customFormat="1" ht="29.1" customHeight="1" spans="1:17">
      <c r="A18" s="142" t="s">
        <v>188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48"/>
      <c r="J18" s="142" t="s">
        <v>188</v>
      </c>
      <c r="K18" s="171" t="s">
        <v>265</v>
      </c>
      <c r="L18" s="171" t="s">
        <v>265</v>
      </c>
      <c r="M18" s="171" t="s">
        <v>265</v>
      </c>
      <c r="N18" s="171" t="s">
        <v>265</v>
      </c>
      <c r="O18" s="171" t="s">
        <v>278</v>
      </c>
      <c r="P18" s="171" t="s">
        <v>265</v>
      </c>
      <c r="Q18" s="150"/>
    </row>
    <row r="19" s="118" customFormat="1" ht="29.1" customHeight="1" spans="1:17">
      <c r="A19" s="263" t="s">
        <v>189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48"/>
      <c r="J19" s="263" t="s">
        <v>189</v>
      </c>
      <c r="K19" s="171" t="s">
        <v>265</v>
      </c>
      <c r="L19" s="171" t="s">
        <v>265</v>
      </c>
      <c r="M19" s="171" t="s">
        <v>265</v>
      </c>
      <c r="N19" s="171" t="s">
        <v>265</v>
      </c>
      <c r="O19" s="171" t="s">
        <v>265</v>
      </c>
      <c r="P19" s="171" t="s">
        <v>265</v>
      </c>
      <c r="Q19" s="150"/>
    </row>
    <row r="20" s="118" customFormat="1" ht="29.1" customHeight="1" spans="1:17">
      <c r="A20" s="263" t="s">
        <v>190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48"/>
      <c r="J20" s="263" t="s">
        <v>190</v>
      </c>
      <c r="K20" s="171" t="s">
        <v>265</v>
      </c>
      <c r="L20" s="171" t="s">
        <v>265</v>
      </c>
      <c r="M20" s="171" t="s">
        <v>265</v>
      </c>
      <c r="N20" s="171" t="s">
        <v>265</v>
      </c>
      <c r="O20" s="171" t="s">
        <v>265</v>
      </c>
      <c r="P20" s="171" t="s">
        <v>265</v>
      </c>
      <c r="Q20" s="150"/>
    </row>
    <row r="21" s="118" customFormat="1" ht="29.1" customHeight="1" spans="1:17">
      <c r="A21" s="271"/>
      <c r="B21" s="272"/>
      <c r="C21" s="272"/>
      <c r="D21" s="273"/>
      <c r="E21" s="272"/>
      <c r="F21" s="272"/>
      <c r="G21" s="272"/>
      <c r="H21" s="272"/>
      <c r="I21" s="148"/>
      <c r="J21" s="274"/>
      <c r="K21" s="150"/>
      <c r="L21" s="172"/>
      <c r="M21" s="150"/>
      <c r="N21" s="171"/>
      <c r="O21" s="150"/>
      <c r="P21" s="172"/>
      <c r="Q21" s="150"/>
    </row>
    <row r="22" s="118" customFormat="1" ht="29.1" customHeight="1" spans="1:17">
      <c r="A22" s="271"/>
      <c r="B22" s="272"/>
      <c r="C22" s="272"/>
      <c r="D22" s="273"/>
      <c r="E22" s="272"/>
      <c r="F22" s="272"/>
      <c r="G22" s="272"/>
      <c r="H22" s="272"/>
      <c r="I22" s="148"/>
      <c r="J22" s="274"/>
      <c r="K22" s="150"/>
      <c r="L22" s="172"/>
      <c r="M22" s="150"/>
      <c r="N22" s="171"/>
      <c r="O22" s="150"/>
      <c r="P22" s="172"/>
      <c r="Q22" s="150"/>
    </row>
    <row r="23" s="118" customFormat="1" ht="29.1" customHeight="1" spans="1:17">
      <c r="A23" s="271"/>
      <c r="B23" s="272"/>
      <c r="C23" s="272"/>
      <c r="D23" s="273"/>
      <c r="E23" s="272"/>
      <c r="F23" s="272"/>
      <c r="G23" s="272"/>
      <c r="H23" s="272"/>
      <c r="I23" s="148"/>
      <c r="J23" s="274"/>
      <c r="K23" s="150"/>
      <c r="L23" s="172"/>
      <c r="M23" s="150"/>
      <c r="N23" s="171"/>
      <c r="O23" s="150"/>
      <c r="P23" s="172"/>
      <c r="Q23" s="150"/>
    </row>
    <row r="24" s="118" customFormat="1" ht="29.1" customHeight="1" spans="1:17">
      <c r="A24" s="271"/>
      <c r="B24" s="272"/>
      <c r="C24" s="272"/>
      <c r="D24" s="273"/>
      <c r="E24" s="272"/>
      <c r="F24" s="272"/>
      <c r="G24" s="272"/>
      <c r="H24" s="272"/>
      <c r="I24" s="148"/>
      <c r="J24" s="274"/>
      <c r="K24" s="150"/>
      <c r="L24" s="172"/>
      <c r="M24" s="150"/>
      <c r="N24" s="171"/>
      <c r="O24" s="150"/>
      <c r="P24" s="172"/>
      <c r="Q24" s="150"/>
    </row>
    <row r="25" s="118" customFormat="1" ht="29.1" customHeight="1" spans="1:17">
      <c r="A25" s="142"/>
      <c r="B25" s="143"/>
      <c r="C25" s="143"/>
      <c r="D25" s="143"/>
      <c r="E25" s="143"/>
      <c r="F25" s="143"/>
      <c r="G25" s="143"/>
      <c r="H25" s="143"/>
      <c r="I25" s="148"/>
      <c r="J25" s="150"/>
      <c r="K25" s="150"/>
      <c r="L25" s="150"/>
      <c r="M25" s="150"/>
      <c r="N25" s="150"/>
      <c r="O25" s="150"/>
      <c r="P25" s="150"/>
      <c r="Q25" s="150"/>
    </row>
    <row r="26" s="118" customFormat="1" ht="29.1" customHeight="1" spans="1:17">
      <c r="A26" s="152"/>
      <c r="B26" s="153"/>
      <c r="C26" s="154"/>
      <c r="D26" s="154"/>
      <c r="E26" s="155"/>
      <c r="F26" s="155"/>
      <c r="G26" s="153"/>
      <c r="H26" s="148"/>
      <c r="I26" s="148"/>
      <c r="J26" s="153"/>
      <c r="K26" s="153"/>
      <c r="L26" s="150"/>
      <c r="M26" s="153"/>
      <c r="N26" s="153"/>
      <c r="O26" s="153"/>
      <c r="P26" s="153"/>
      <c r="Q26" s="153"/>
    </row>
    <row r="27" s="118" customFormat="1" ht="14.25" spans="1:17">
      <c r="A27" s="156" t="s">
        <v>191</v>
      </c>
      <c r="D27" s="157"/>
      <c r="E27" s="157"/>
      <c r="F27" s="157"/>
      <c r="G27" s="157"/>
      <c r="H27" s="157"/>
      <c r="I27" s="157"/>
      <c r="J27" s="157"/>
      <c r="K27" s="174"/>
      <c r="L27" s="174"/>
      <c r="M27" s="174"/>
      <c r="N27" s="174"/>
      <c r="O27" s="174"/>
      <c r="P27" s="174"/>
      <c r="Q27" s="174"/>
    </row>
    <row r="28" s="118" customFormat="1" ht="14.25" spans="1:17">
      <c r="A28" s="118" t="s">
        <v>192</v>
      </c>
      <c r="B28" s="157"/>
      <c r="C28" s="157"/>
      <c r="D28" s="157"/>
      <c r="E28" s="157"/>
      <c r="F28" s="157"/>
      <c r="G28" s="157"/>
      <c r="H28" s="157"/>
      <c r="I28" s="157"/>
      <c r="J28" s="156" t="s">
        <v>255</v>
      </c>
      <c r="K28" s="175"/>
      <c r="L28" s="175" t="s">
        <v>194</v>
      </c>
      <c r="M28" s="175"/>
      <c r="N28" s="175" t="s">
        <v>279</v>
      </c>
      <c r="O28" s="175"/>
      <c r="P28" s="175"/>
      <c r="Q28" s="119"/>
    </row>
    <row r="29" s="118" customFormat="1" customHeight="1" spans="1:17">
      <c r="A29" s="157"/>
      <c r="K29" s="119"/>
      <c r="L29" s="119"/>
      <c r="M29" s="119"/>
      <c r="N29" s="119"/>
      <c r="O29" s="119"/>
      <c r="P29" s="119"/>
      <c r="Q29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" right="0.7" top="0.75" bottom="0.75" header="0.3" footer="0.3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tabSelected="1" workbookViewId="0">
      <selection activeCell="C8" sqref="C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13.1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 t="s">
        <v>63</v>
      </c>
      <c r="F2" s="186" t="s">
        <v>281</v>
      </c>
      <c r="G2" s="187" t="s">
        <v>69</v>
      </c>
      <c r="H2" s="187"/>
      <c r="I2" s="217" t="s">
        <v>57</v>
      </c>
      <c r="J2" s="187" t="s">
        <v>282</v>
      </c>
      <c r="K2" s="240"/>
    </row>
    <row r="3" s="178" customFormat="1" ht="27" customHeight="1" spans="1:11">
      <c r="A3" s="188" t="s">
        <v>76</v>
      </c>
      <c r="B3" s="189">
        <v>1100</v>
      </c>
      <c r="C3" s="189"/>
      <c r="D3" s="190" t="s">
        <v>283</v>
      </c>
      <c r="E3" s="191" t="s">
        <v>284</v>
      </c>
      <c r="F3" s="192"/>
      <c r="G3" s="192"/>
      <c r="H3" s="193" t="s">
        <v>285</v>
      </c>
      <c r="I3" s="193"/>
      <c r="J3" s="193"/>
      <c r="K3" s="241"/>
    </row>
    <row r="4" s="178" customFormat="1" spans="1:11">
      <c r="A4" s="194" t="s">
        <v>73</v>
      </c>
      <c r="B4" s="195">
        <v>2</v>
      </c>
      <c r="C4" s="195">
        <v>6</v>
      </c>
      <c r="D4" s="196" t="s">
        <v>286</v>
      </c>
      <c r="E4" s="197"/>
      <c r="F4" s="197"/>
      <c r="G4" s="197"/>
      <c r="H4" s="196" t="s">
        <v>287</v>
      </c>
      <c r="I4" s="196"/>
      <c r="J4" s="210" t="s">
        <v>66</v>
      </c>
      <c r="K4" s="242" t="s">
        <v>67</v>
      </c>
    </row>
    <row r="5" s="178" customFormat="1" spans="1:11">
      <c r="A5" s="194" t="s">
        <v>288</v>
      </c>
      <c r="B5" s="189">
        <v>1</v>
      </c>
      <c r="C5" s="189"/>
      <c r="D5" s="190" t="s">
        <v>289</v>
      </c>
      <c r="E5" s="190" t="s">
        <v>290</v>
      </c>
      <c r="F5" s="190" t="s">
        <v>291</v>
      </c>
      <c r="G5" s="265" t="s">
        <v>292</v>
      </c>
      <c r="H5" s="196" t="s">
        <v>293</v>
      </c>
      <c r="I5" s="196"/>
      <c r="J5" s="210" t="s">
        <v>66</v>
      </c>
      <c r="K5" s="242" t="s">
        <v>67</v>
      </c>
    </row>
    <row r="6" s="178" customFormat="1" ht="15" spans="1:11">
      <c r="A6" s="198" t="s">
        <v>294</v>
      </c>
      <c r="B6" s="199">
        <v>90</v>
      </c>
      <c r="C6" s="199"/>
      <c r="D6" s="200" t="s">
        <v>295</v>
      </c>
      <c r="E6" s="201"/>
      <c r="F6" s="266">
        <v>567</v>
      </c>
      <c r="G6" s="200"/>
      <c r="H6" s="203" t="s">
        <v>296</v>
      </c>
      <c r="I6" s="203"/>
      <c r="J6" s="202" t="s">
        <v>66</v>
      </c>
      <c r="K6" s="243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297</v>
      </c>
      <c r="B8" s="186" t="s">
        <v>298</v>
      </c>
      <c r="C8" s="186" t="s">
        <v>299</v>
      </c>
      <c r="D8" s="186" t="s">
        <v>300</v>
      </c>
      <c r="E8" s="186" t="s">
        <v>301</v>
      </c>
      <c r="F8" s="186" t="s">
        <v>302</v>
      </c>
      <c r="G8" s="267" t="s">
        <v>303</v>
      </c>
      <c r="H8" s="268"/>
      <c r="I8" s="268"/>
      <c r="J8" s="268"/>
      <c r="K8" s="270"/>
    </row>
    <row r="9" s="178" customFormat="1" spans="1:11">
      <c r="A9" s="194" t="s">
        <v>304</v>
      </c>
      <c r="B9" s="196"/>
      <c r="C9" s="210" t="s">
        <v>66</v>
      </c>
      <c r="D9" s="210" t="s">
        <v>67</v>
      </c>
      <c r="E9" s="190" t="s">
        <v>305</v>
      </c>
      <c r="F9" s="211" t="s">
        <v>306</v>
      </c>
      <c r="G9" s="212"/>
      <c r="H9" s="213"/>
      <c r="I9" s="213"/>
      <c r="J9" s="213"/>
      <c r="K9" s="245"/>
    </row>
    <row r="10" s="178" customFormat="1" spans="1:11">
      <c r="A10" s="194" t="s">
        <v>307</v>
      </c>
      <c r="B10" s="196"/>
      <c r="C10" s="210" t="s">
        <v>66</v>
      </c>
      <c r="D10" s="210" t="s">
        <v>67</v>
      </c>
      <c r="E10" s="190" t="s">
        <v>308</v>
      </c>
      <c r="F10" s="211" t="s">
        <v>309</v>
      </c>
      <c r="G10" s="212" t="s">
        <v>310</v>
      </c>
      <c r="H10" s="213"/>
      <c r="I10" s="213"/>
      <c r="J10" s="213"/>
      <c r="K10" s="245"/>
    </row>
    <row r="11" s="178" customFormat="1" spans="1:11">
      <c r="A11" s="214" t="s">
        <v>200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6"/>
    </row>
    <row r="12" s="178" customFormat="1" spans="1:11">
      <c r="A12" s="188" t="s">
        <v>89</v>
      </c>
      <c r="B12" s="210" t="s">
        <v>85</v>
      </c>
      <c r="C12" s="210" t="s">
        <v>86</v>
      </c>
      <c r="D12" s="211"/>
      <c r="E12" s="190" t="s">
        <v>87</v>
      </c>
      <c r="F12" s="210" t="s">
        <v>85</v>
      </c>
      <c r="G12" s="210" t="s">
        <v>86</v>
      </c>
      <c r="H12" s="210"/>
      <c r="I12" s="190" t="s">
        <v>311</v>
      </c>
      <c r="J12" s="210" t="s">
        <v>85</v>
      </c>
      <c r="K12" s="242" t="s">
        <v>86</v>
      </c>
    </row>
    <row r="13" s="178" customFormat="1" spans="1:11">
      <c r="A13" s="188" t="s">
        <v>92</v>
      </c>
      <c r="B13" s="210" t="s">
        <v>85</v>
      </c>
      <c r="C13" s="210" t="s">
        <v>86</v>
      </c>
      <c r="D13" s="211"/>
      <c r="E13" s="190" t="s">
        <v>97</v>
      </c>
      <c r="F13" s="210" t="s">
        <v>85</v>
      </c>
      <c r="G13" s="210" t="s">
        <v>86</v>
      </c>
      <c r="H13" s="210"/>
      <c r="I13" s="190" t="s">
        <v>312</v>
      </c>
      <c r="J13" s="210" t="s">
        <v>85</v>
      </c>
      <c r="K13" s="242" t="s">
        <v>86</v>
      </c>
    </row>
    <row r="14" s="178" customFormat="1" ht="15" spans="1:11">
      <c r="A14" s="198" t="s">
        <v>313</v>
      </c>
      <c r="B14" s="202" t="s">
        <v>85</v>
      </c>
      <c r="C14" s="202" t="s">
        <v>86</v>
      </c>
      <c r="D14" s="201"/>
      <c r="E14" s="200" t="s">
        <v>314</v>
      </c>
      <c r="F14" s="202" t="s">
        <v>85</v>
      </c>
      <c r="G14" s="202" t="s">
        <v>86</v>
      </c>
      <c r="H14" s="202"/>
      <c r="I14" s="200" t="s">
        <v>315</v>
      </c>
      <c r="J14" s="202" t="s">
        <v>85</v>
      </c>
      <c r="K14" s="243" t="s">
        <v>86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316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317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318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319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320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/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321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323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324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 spans="1:1">
      <c r="A30" s="178" t="s">
        <v>325</v>
      </c>
    </row>
    <row r="31" s="178" customFormat="1" ht="17.25" customHeight="1" spans="1:11">
      <c r="A31" s="228" t="s">
        <v>326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327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328</v>
      </c>
      <c r="B40" s="196"/>
      <c r="C40" s="196"/>
      <c r="D40" s="193" t="s">
        <v>329</v>
      </c>
      <c r="E40" s="193"/>
      <c r="F40" s="235" t="s">
        <v>330</v>
      </c>
      <c r="G40" s="236"/>
      <c r="H40" s="196" t="s">
        <v>331</v>
      </c>
      <c r="I40" s="196"/>
      <c r="J40" s="196" t="s">
        <v>332</v>
      </c>
      <c r="K40" s="248"/>
    </row>
    <row r="41" s="178" customFormat="1" ht="18.75" customHeight="1" spans="1:13">
      <c r="A41" s="194" t="s">
        <v>191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333</v>
      </c>
      <c r="C44" s="237"/>
      <c r="D44" s="200" t="s">
        <v>334</v>
      </c>
      <c r="E44" s="201" t="s">
        <v>335</v>
      </c>
      <c r="F44" s="200" t="s">
        <v>141</v>
      </c>
      <c r="G44" s="269">
        <v>1.3</v>
      </c>
      <c r="H44" s="239" t="s">
        <v>142</v>
      </c>
      <c r="I44" s="239"/>
      <c r="J44" s="237" t="s">
        <v>336</v>
      </c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0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161925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2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9"/>
  <sheetViews>
    <sheetView workbookViewId="0">
      <selection activeCell="J9" sqref="J9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145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63</v>
      </c>
      <c r="C2" s="123"/>
      <c r="D2" s="124" t="s">
        <v>68</v>
      </c>
      <c r="E2" s="123" t="s">
        <v>69</v>
      </c>
      <c r="F2" s="123"/>
      <c r="G2" s="123"/>
      <c r="H2" s="123"/>
      <c r="I2" s="159"/>
      <c r="J2" s="160" t="s">
        <v>57</v>
      </c>
      <c r="K2" s="161" t="s">
        <v>58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146</v>
      </c>
      <c r="B3" s="126" t="s">
        <v>147</v>
      </c>
      <c r="C3" s="126"/>
      <c r="D3" s="126"/>
      <c r="E3" s="126"/>
      <c r="F3" s="126"/>
      <c r="G3" s="126"/>
      <c r="H3" s="126"/>
      <c r="I3" s="148"/>
      <c r="J3" s="163" t="s">
        <v>148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112</v>
      </c>
      <c r="C4" s="128" t="s">
        <v>113</v>
      </c>
      <c r="D4" s="129" t="s">
        <v>114</v>
      </c>
      <c r="E4" s="128" t="s">
        <v>115</v>
      </c>
      <c r="F4" s="128" t="s">
        <v>116</v>
      </c>
      <c r="G4" s="128" t="s">
        <v>117</v>
      </c>
      <c r="H4" s="128" t="s">
        <v>118</v>
      </c>
      <c r="I4" s="148"/>
      <c r="J4" s="166"/>
      <c r="K4" s="167" t="s">
        <v>112</v>
      </c>
      <c r="L4" s="167" t="s">
        <v>113</v>
      </c>
      <c r="M4" s="168" t="s">
        <v>114</v>
      </c>
      <c r="N4" s="167" t="s">
        <v>115</v>
      </c>
      <c r="O4" s="167" t="s">
        <v>116</v>
      </c>
      <c r="P4" s="167" t="s">
        <v>117</v>
      </c>
      <c r="Q4" s="153" t="s">
        <v>257</v>
      </c>
    </row>
    <row r="5" s="118" customFormat="1" ht="29.1" customHeight="1" spans="1:17">
      <c r="A5" s="125"/>
      <c r="B5" s="127" t="s">
        <v>149</v>
      </c>
      <c r="C5" s="128" t="s">
        <v>150</v>
      </c>
      <c r="D5" s="129" t="s">
        <v>151</v>
      </c>
      <c r="E5" s="128" t="s">
        <v>152</v>
      </c>
      <c r="F5" s="128" t="s">
        <v>153</v>
      </c>
      <c r="G5" s="128" t="s">
        <v>154</v>
      </c>
      <c r="H5" s="128" t="s">
        <v>155</v>
      </c>
      <c r="I5" s="148"/>
      <c r="J5" s="166"/>
      <c r="K5" s="169" t="s">
        <v>258</v>
      </c>
      <c r="L5" s="169" t="s">
        <v>259</v>
      </c>
      <c r="M5" s="169" t="s">
        <v>260</v>
      </c>
      <c r="N5" s="169" t="s">
        <v>261</v>
      </c>
      <c r="O5" s="169" t="s">
        <v>262</v>
      </c>
      <c r="P5" s="169" t="s">
        <v>263</v>
      </c>
      <c r="Q5" s="169" t="s">
        <v>264</v>
      </c>
    </row>
    <row r="6" s="118" customFormat="1" ht="29.1" customHeight="1" spans="1:17">
      <c r="A6" s="142" t="s">
        <v>157</v>
      </c>
      <c r="B6" s="131">
        <f>C6-1</f>
        <v>50</v>
      </c>
      <c r="C6" s="131">
        <f>D6-1</f>
        <v>51</v>
      </c>
      <c r="D6" s="257">
        <v>52</v>
      </c>
      <c r="E6" s="131">
        <f t="shared" ref="E6:H6" si="0">D6+1</f>
        <v>53</v>
      </c>
      <c r="F6" s="131">
        <f t="shared" si="0"/>
        <v>54</v>
      </c>
      <c r="G6" s="131">
        <f t="shared" si="0"/>
        <v>55</v>
      </c>
      <c r="H6" s="131">
        <f t="shared" si="0"/>
        <v>56</v>
      </c>
      <c r="I6" s="148"/>
      <c r="J6" s="142" t="s">
        <v>157</v>
      </c>
      <c r="K6" s="171" t="s">
        <v>266</v>
      </c>
      <c r="L6" s="171" t="s">
        <v>337</v>
      </c>
      <c r="M6" s="171" t="s">
        <v>265</v>
      </c>
      <c r="N6" s="171" t="s">
        <v>265</v>
      </c>
      <c r="O6" s="171" t="s">
        <v>265</v>
      </c>
      <c r="P6" s="171" t="s">
        <v>265</v>
      </c>
      <c r="Q6" s="171"/>
    </row>
    <row r="7" s="118" customFormat="1" ht="29.1" customHeight="1" spans="1:17">
      <c r="A7" s="258" t="s">
        <v>161</v>
      </c>
      <c r="B7" s="259">
        <f>C7-1.5</f>
        <v>-3</v>
      </c>
      <c r="C7" s="259">
        <f>D7-1.5</f>
        <v>-1.5</v>
      </c>
      <c r="D7" s="260"/>
      <c r="E7" s="259">
        <f t="shared" ref="E7:H7" si="1">D7+1.5</f>
        <v>1.5</v>
      </c>
      <c r="F7" s="259">
        <f t="shared" si="1"/>
        <v>3</v>
      </c>
      <c r="G7" s="259">
        <f t="shared" si="1"/>
        <v>4.5</v>
      </c>
      <c r="H7" s="259">
        <f t="shared" si="1"/>
        <v>6</v>
      </c>
      <c r="I7" s="148"/>
      <c r="J7" s="258" t="s">
        <v>161</v>
      </c>
      <c r="K7" s="171" t="s">
        <v>265</v>
      </c>
      <c r="L7" s="171" t="s">
        <v>265</v>
      </c>
      <c r="M7" s="171" t="s">
        <v>265</v>
      </c>
      <c r="N7" s="171" t="s">
        <v>265</v>
      </c>
      <c r="O7" s="171" t="s">
        <v>265</v>
      </c>
      <c r="P7" s="171" t="s">
        <v>265</v>
      </c>
      <c r="Q7" s="171"/>
    </row>
    <row r="8" s="118" customFormat="1" ht="29.1" customHeight="1" spans="1:17">
      <c r="A8" s="142" t="s">
        <v>164</v>
      </c>
      <c r="B8" s="131">
        <f>C8-4</f>
        <v>76</v>
      </c>
      <c r="C8" s="131">
        <f>D8-4</f>
        <v>80</v>
      </c>
      <c r="D8" s="257" t="s">
        <v>165</v>
      </c>
      <c r="E8" s="131">
        <f t="shared" ref="E8:E10" si="2">D8+4</f>
        <v>88</v>
      </c>
      <c r="F8" s="131">
        <f>E8+5</f>
        <v>93</v>
      </c>
      <c r="G8" s="131">
        <f>F8+6</f>
        <v>99</v>
      </c>
      <c r="H8" s="131">
        <f>G8+6</f>
        <v>105</v>
      </c>
      <c r="I8" s="148"/>
      <c r="J8" s="142" t="s">
        <v>164</v>
      </c>
      <c r="K8" s="150" t="s">
        <v>271</v>
      </c>
      <c r="L8" s="150" t="s">
        <v>273</v>
      </c>
      <c r="M8" s="171" t="s">
        <v>265</v>
      </c>
      <c r="N8" s="171" t="s">
        <v>265</v>
      </c>
      <c r="O8" s="172" t="s">
        <v>338</v>
      </c>
      <c r="P8" s="172" t="s">
        <v>269</v>
      </c>
      <c r="Q8" s="150"/>
    </row>
    <row r="9" s="118" customFormat="1" ht="29.1" customHeight="1" spans="1:17">
      <c r="A9" s="142" t="s">
        <v>166</v>
      </c>
      <c r="B9" s="131">
        <f>C9-4</f>
        <v>88</v>
      </c>
      <c r="C9" s="131">
        <f>D9-4</f>
        <v>92</v>
      </c>
      <c r="D9" s="257">
        <v>96</v>
      </c>
      <c r="E9" s="131">
        <f t="shared" si="2"/>
        <v>100</v>
      </c>
      <c r="F9" s="131">
        <f>E9+5</f>
        <v>105</v>
      </c>
      <c r="G9" s="131">
        <f>F9+6</f>
        <v>111</v>
      </c>
      <c r="H9" s="131">
        <f>G9+6</f>
        <v>117</v>
      </c>
      <c r="I9" s="148"/>
      <c r="J9" s="142" t="s">
        <v>166</v>
      </c>
      <c r="K9" s="150" t="s">
        <v>268</v>
      </c>
      <c r="L9" s="171" t="s">
        <v>339</v>
      </c>
      <c r="M9" s="171" t="s">
        <v>265</v>
      </c>
      <c r="N9" s="172" t="s">
        <v>269</v>
      </c>
      <c r="O9" s="171" t="s">
        <v>265</v>
      </c>
      <c r="P9" s="171" t="s">
        <v>265</v>
      </c>
      <c r="Q9" s="171"/>
    </row>
    <row r="10" s="118" customFormat="1" ht="29.1" customHeight="1" spans="1:17">
      <c r="A10" s="142" t="s">
        <v>168</v>
      </c>
      <c r="B10" s="131">
        <f>C10-3.6</f>
        <v>99.8</v>
      </c>
      <c r="C10" s="131">
        <f>D10-3.6</f>
        <v>103.4</v>
      </c>
      <c r="D10" s="257" t="s">
        <v>169</v>
      </c>
      <c r="E10" s="131">
        <f t="shared" si="2"/>
        <v>111</v>
      </c>
      <c r="F10" s="131">
        <f t="shared" ref="F10:H10" si="3">E10+4</f>
        <v>115</v>
      </c>
      <c r="G10" s="131">
        <f t="shared" si="3"/>
        <v>119</v>
      </c>
      <c r="H10" s="131">
        <f t="shared" si="3"/>
        <v>123</v>
      </c>
      <c r="I10" s="148"/>
      <c r="J10" s="142" t="s">
        <v>168</v>
      </c>
      <c r="K10" s="171" t="s">
        <v>337</v>
      </c>
      <c r="L10" s="171" t="s">
        <v>339</v>
      </c>
      <c r="M10" s="171" t="s">
        <v>265</v>
      </c>
      <c r="N10" s="171" t="s">
        <v>265</v>
      </c>
      <c r="O10" s="171" t="s">
        <v>339</v>
      </c>
      <c r="P10" s="171" t="s">
        <v>339</v>
      </c>
      <c r="Q10" s="150"/>
    </row>
    <row r="11" s="118" customFormat="1" ht="29.1" customHeight="1" spans="1:17">
      <c r="A11" s="142" t="s">
        <v>173</v>
      </c>
      <c r="B11" s="131">
        <f>C11-2.3/2</f>
        <v>31.7</v>
      </c>
      <c r="C11" s="131">
        <f>D11-2.3/2</f>
        <v>32.85</v>
      </c>
      <c r="D11" s="257">
        <v>34</v>
      </c>
      <c r="E11" s="131">
        <f t="shared" ref="E11:H11" si="4">D11+2.6/2</f>
        <v>35.3</v>
      </c>
      <c r="F11" s="131">
        <f t="shared" si="4"/>
        <v>36.6</v>
      </c>
      <c r="G11" s="131">
        <f t="shared" si="4"/>
        <v>37.9</v>
      </c>
      <c r="H11" s="131">
        <f t="shared" si="4"/>
        <v>39.2</v>
      </c>
      <c r="I11" s="148"/>
      <c r="J11" s="142" t="s">
        <v>173</v>
      </c>
      <c r="K11" s="150" t="s">
        <v>271</v>
      </c>
      <c r="L11" s="150" t="s">
        <v>340</v>
      </c>
      <c r="M11" s="150" t="s">
        <v>337</v>
      </c>
      <c r="N11" s="171" t="s">
        <v>265</v>
      </c>
      <c r="O11" s="150" t="s">
        <v>273</v>
      </c>
      <c r="P11" s="150" t="s">
        <v>273</v>
      </c>
      <c r="Q11" s="150"/>
    </row>
    <row r="12" s="118" customFormat="1" ht="29.1" customHeight="1" spans="1:17">
      <c r="A12" s="142" t="s">
        <v>177</v>
      </c>
      <c r="B12" s="261">
        <f>C12-0.7</f>
        <v>26.1</v>
      </c>
      <c r="C12" s="261">
        <f>D12-0.7</f>
        <v>26.8</v>
      </c>
      <c r="D12" s="262">
        <v>27.5</v>
      </c>
      <c r="E12" s="261">
        <f>D12+0.7</f>
        <v>28.2</v>
      </c>
      <c r="F12" s="261">
        <f>E12+0.7</f>
        <v>28.9</v>
      </c>
      <c r="G12" s="261">
        <f>F12+0.9</f>
        <v>29.8</v>
      </c>
      <c r="H12" s="261">
        <f>G12+0.9</f>
        <v>30.7</v>
      </c>
      <c r="I12" s="148"/>
      <c r="J12" s="142" t="s">
        <v>177</v>
      </c>
      <c r="K12" s="150" t="s">
        <v>273</v>
      </c>
      <c r="L12" s="171" t="s">
        <v>273</v>
      </c>
      <c r="M12" s="150" t="s">
        <v>273</v>
      </c>
      <c r="N12" s="150" t="s">
        <v>273</v>
      </c>
      <c r="O12" s="150" t="s">
        <v>273</v>
      </c>
      <c r="P12" s="150" t="s">
        <v>273</v>
      </c>
      <c r="Q12" s="150"/>
    </row>
    <row r="13" s="118" customFormat="1" ht="29.1" customHeight="1" spans="1:17">
      <c r="A13" s="142" t="s">
        <v>181</v>
      </c>
      <c r="B13" s="131">
        <f>C13-0.7</f>
        <v>28.7</v>
      </c>
      <c r="C13" s="131">
        <f>D13-0.6</f>
        <v>29.4</v>
      </c>
      <c r="D13" s="257">
        <v>30</v>
      </c>
      <c r="E13" s="131">
        <f>D13+0.6</f>
        <v>30.6</v>
      </c>
      <c r="F13" s="131">
        <f>E13+0.7</f>
        <v>31.3</v>
      </c>
      <c r="G13" s="131">
        <f>F13+0.6</f>
        <v>31.9</v>
      </c>
      <c r="H13" s="131">
        <f>G13+0.7</f>
        <v>32.6</v>
      </c>
      <c r="I13" s="148"/>
      <c r="J13" s="142" t="s">
        <v>181</v>
      </c>
      <c r="K13" s="171" t="s">
        <v>265</v>
      </c>
      <c r="L13" s="150" t="s">
        <v>273</v>
      </c>
      <c r="M13" s="171" t="s">
        <v>265</v>
      </c>
      <c r="N13" s="150" t="s">
        <v>273</v>
      </c>
      <c r="O13" s="171" t="s">
        <v>265</v>
      </c>
      <c r="P13" s="171" t="s">
        <v>265</v>
      </c>
      <c r="Q13" s="150"/>
    </row>
    <row r="14" s="118" customFormat="1" ht="29.1" customHeight="1" spans="1:17">
      <c r="A14" s="142" t="s">
        <v>183</v>
      </c>
      <c r="B14" s="131">
        <f>C14-0.9</f>
        <v>40.2</v>
      </c>
      <c r="C14" s="131">
        <f>D14-0.9</f>
        <v>41.1</v>
      </c>
      <c r="D14" s="257">
        <v>42</v>
      </c>
      <c r="E14" s="131">
        <f t="shared" ref="E14:H14" si="5">D14+1.1</f>
        <v>43.1</v>
      </c>
      <c r="F14" s="131">
        <f t="shared" si="5"/>
        <v>44.2</v>
      </c>
      <c r="G14" s="131">
        <f t="shared" si="5"/>
        <v>45.3</v>
      </c>
      <c r="H14" s="131">
        <f t="shared" si="5"/>
        <v>46.4</v>
      </c>
      <c r="I14" s="148"/>
      <c r="J14" s="142" t="s">
        <v>183</v>
      </c>
      <c r="K14" s="150" t="s">
        <v>276</v>
      </c>
      <c r="L14" s="171" t="s">
        <v>265</v>
      </c>
      <c r="M14" s="171" t="s">
        <v>265</v>
      </c>
      <c r="N14" s="171" t="s">
        <v>265</v>
      </c>
      <c r="O14" s="150" t="s">
        <v>273</v>
      </c>
      <c r="P14" s="150" t="s">
        <v>273</v>
      </c>
      <c r="Q14" s="150"/>
    </row>
    <row r="15" s="118" customFormat="1" ht="29.1" customHeight="1" spans="1:17">
      <c r="A15" s="142" t="s">
        <v>185</v>
      </c>
      <c r="B15" s="131">
        <f t="shared" ref="B15:B17" si="6">D15-0.5</f>
        <v>13.5</v>
      </c>
      <c r="C15" s="131">
        <f t="shared" ref="C15:H15" si="7">B15</f>
        <v>13.5</v>
      </c>
      <c r="D15" s="257">
        <v>14</v>
      </c>
      <c r="E15" s="131">
        <f t="shared" si="7"/>
        <v>14</v>
      </c>
      <c r="F15" s="131">
        <f t="shared" ref="F15:F17" si="8">D15+1.5</f>
        <v>15.5</v>
      </c>
      <c r="G15" s="131">
        <f t="shared" si="7"/>
        <v>15.5</v>
      </c>
      <c r="H15" s="131">
        <f t="shared" si="7"/>
        <v>15.5</v>
      </c>
      <c r="I15" s="148"/>
      <c r="J15" s="142" t="s">
        <v>185</v>
      </c>
      <c r="K15" s="171" t="s">
        <v>265</v>
      </c>
      <c r="L15" s="171" t="s">
        <v>273</v>
      </c>
      <c r="M15" s="171" t="s">
        <v>265</v>
      </c>
      <c r="N15" s="171" t="s">
        <v>265</v>
      </c>
      <c r="O15" s="150" t="s">
        <v>273</v>
      </c>
      <c r="P15" s="171" t="s">
        <v>265</v>
      </c>
      <c r="Q15" s="150"/>
    </row>
    <row r="16" s="118" customFormat="1" ht="29.1" customHeight="1" spans="1:17">
      <c r="A16" s="142" t="s">
        <v>186</v>
      </c>
      <c r="B16" s="131">
        <f t="shared" si="6"/>
        <v>16.5</v>
      </c>
      <c r="C16" s="131">
        <f t="shared" ref="C16:H16" si="9">B16</f>
        <v>16.5</v>
      </c>
      <c r="D16" s="257">
        <v>17</v>
      </c>
      <c r="E16" s="131">
        <f t="shared" si="9"/>
        <v>17</v>
      </c>
      <c r="F16" s="131">
        <f t="shared" si="8"/>
        <v>18.5</v>
      </c>
      <c r="G16" s="131">
        <f t="shared" si="9"/>
        <v>18.5</v>
      </c>
      <c r="H16" s="131">
        <f t="shared" si="9"/>
        <v>18.5</v>
      </c>
      <c r="I16" s="148"/>
      <c r="J16" s="142" t="s">
        <v>186</v>
      </c>
      <c r="K16" s="171" t="s">
        <v>265</v>
      </c>
      <c r="L16" s="171" t="s">
        <v>273</v>
      </c>
      <c r="M16" s="171" t="s">
        <v>265</v>
      </c>
      <c r="N16" s="171" t="s">
        <v>265</v>
      </c>
      <c r="O16" s="171" t="s">
        <v>265</v>
      </c>
      <c r="P16" s="150" t="s">
        <v>273</v>
      </c>
      <c r="Q16" s="150"/>
    </row>
    <row r="17" s="118" customFormat="1" ht="29.1" customHeight="1" spans="1:17">
      <c r="A17" s="142" t="s">
        <v>187</v>
      </c>
      <c r="B17" s="131">
        <f t="shared" si="6"/>
        <v>14</v>
      </c>
      <c r="C17" s="131">
        <f t="shared" ref="C17:H17" si="10">B17</f>
        <v>14</v>
      </c>
      <c r="D17" s="257">
        <v>14.5</v>
      </c>
      <c r="E17" s="131">
        <f t="shared" si="10"/>
        <v>14.5</v>
      </c>
      <c r="F17" s="131">
        <f t="shared" si="8"/>
        <v>16</v>
      </c>
      <c r="G17" s="131">
        <f t="shared" si="10"/>
        <v>16</v>
      </c>
      <c r="H17" s="131">
        <f t="shared" si="10"/>
        <v>16</v>
      </c>
      <c r="I17" s="148"/>
      <c r="J17" s="142" t="s">
        <v>187</v>
      </c>
      <c r="K17" s="171" t="s">
        <v>265</v>
      </c>
      <c r="L17" s="171" t="s">
        <v>273</v>
      </c>
      <c r="M17" s="171" t="s">
        <v>265</v>
      </c>
      <c r="N17" s="171" t="s">
        <v>265</v>
      </c>
      <c r="O17" s="150" t="s">
        <v>273</v>
      </c>
      <c r="P17" s="171" t="s">
        <v>265</v>
      </c>
      <c r="Q17" s="150"/>
    </row>
    <row r="18" s="118" customFormat="1" ht="29.1" customHeight="1" spans="1:17">
      <c r="A18" s="142" t="s">
        <v>188</v>
      </c>
      <c r="B18" s="131">
        <f>C18</f>
        <v>4.5</v>
      </c>
      <c r="C18" s="131">
        <f>D18</f>
        <v>4.5</v>
      </c>
      <c r="D18" s="257">
        <v>4.5</v>
      </c>
      <c r="E18" s="131">
        <f t="shared" ref="E18:H18" si="11">D18</f>
        <v>4.5</v>
      </c>
      <c r="F18" s="131">
        <f t="shared" si="11"/>
        <v>4.5</v>
      </c>
      <c r="G18" s="131">
        <f t="shared" si="11"/>
        <v>4.5</v>
      </c>
      <c r="H18" s="131">
        <f t="shared" si="11"/>
        <v>4.5</v>
      </c>
      <c r="I18" s="148"/>
      <c r="J18" s="142" t="s">
        <v>188</v>
      </c>
      <c r="K18" s="171" t="s">
        <v>265</v>
      </c>
      <c r="L18" s="171" t="s">
        <v>273</v>
      </c>
      <c r="M18" s="171" t="s">
        <v>265</v>
      </c>
      <c r="N18" s="171" t="s">
        <v>265</v>
      </c>
      <c r="O18" s="171" t="s">
        <v>265</v>
      </c>
      <c r="P18" s="150" t="s">
        <v>273</v>
      </c>
      <c r="Q18" s="150"/>
    </row>
    <row r="19" s="118" customFormat="1" ht="29.1" customHeight="1" spans="1:17">
      <c r="A19" s="263" t="s">
        <v>189</v>
      </c>
      <c r="B19" s="131">
        <f>C19-0.3</f>
        <v>15.4</v>
      </c>
      <c r="C19" s="131">
        <f>D19-0.3</f>
        <v>15.7</v>
      </c>
      <c r="D19" s="257">
        <v>16</v>
      </c>
      <c r="E19" s="131">
        <f t="shared" ref="E19:H19" si="12">D19+0.3</f>
        <v>16.3</v>
      </c>
      <c r="F19" s="131">
        <f t="shared" si="12"/>
        <v>16.6</v>
      </c>
      <c r="G19" s="131">
        <f t="shared" si="12"/>
        <v>16.9</v>
      </c>
      <c r="H19" s="131">
        <f t="shared" si="12"/>
        <v>17.2</v>
      </c>
      <c r="I19" s="148"/>
      <c r="J19" s="263" t="s">
        <v>189</v>
      </c>
      <c r="K19" s="171" t="s">
        <v>265</v>
      </c>
      <c r="L19" s="171" t="s">
        <v>273</v>
      </c>
      <c r="M19" s="171" t="s">
        <v>265</v>
      </c>
      <c r="N19" s="171" t="s">
        <v>265</v>
      </c>
      <c r="O19" s="150" t="s">
        <v>273</v>
      </c>
      <c r="P19" s="171" t="s">
        <v>265</v>
      </c>
      <c r="Q19" s="150"/>
    </row>
    <row r="20" s="118" customFormat="1" ht="29.1" customHeight="1" spans="1:17">
      <c r="A20" s="263" t="s">
        <v>190</v>
      </c>
      <c r="B20" s="131">
        <f>C20-0.3</f>
        <v>17.9</v>
      </c>
      <c r="C20" s="131">
        <f>D20-0.3</f>
        <v>18.2</v>
      </c>
      <c r="D20" s="257">
        <v>18.5</v>
      </c>
      <c r="E20" s="131">
        <f t="shared" ref="E20:H20" si="13">D20+0.3</f>
        <v>18.8</v>
      </c>
      <c r="F20" s="131">
        <f t="shared" si="13"/>
        <v>19.1</v>
      </c>
      <c r="G20" s="131">
        <f t="shared" si="13"/>
        <v>19.4</v>
      </c>
      <c r="H20" s="131">
        <f t="shared" si="13"/>
        <v>19.7</v>
      </c>
      <c r="I20" s="148"/>
      <c r="J20" s="263" t="s">
        <v>190</v>
      </c>
      <c r="K20" s="171" t="s">
        <v>265</v>
      </c>
      <c r="L20" s="171" t="s">
        <v>273</v>
      </c>
      <c r="M20" s="171" t="s">
        <v>265</v>
      </c>
      <c r="N20" s="171" t="s">
        <v>265</v>
      </c>
      <c r="O20" s="171" t="s">
        <v>265</v>
      </c>
      <c r="P20" s="150" t="s">
        <v>273</v>
      </c>
      <c r="Q20" s="150"/>
    </row>
    <row r="21" s="118" customFormat="1" ht="29.1" customHeight="1" spans="1:17">
      <c r="A21" s="127"/>
      <c r="B21" s="143"/>
      <c r="C21" s="143"/>
      <c r="D21" s="143"/>
      <c r="E21" s="143"/>
      <c r="F21" s="143"/>
      <c r="G21" s="143"/>
      <c r="H21" s="143"/>
      <c r="I21" s="148"/>
      <c r="J21" s="170"/>
      <c r="K21" s="171"/>
      <c r="L21" s="171"/>
      <c r="M21" s="171"/>
      <c r="N21" s="264"/>
      <c r="O21" s="150"/>
      <c r="P21" s="150"/>
      <c r="Q21" s="150"/>
    </row>
    <row r="22" s="118" customFormat="1" ht="29.1" customHeight="1" spans="1:17">
      <c r="A22" s="127"/>
      <c r="B22" s="143"/>
      <c r="C22" s="143"/>
      <c r="D22" s="143"/>
      <c r="E22" s="143"/>
      <c r="F22" s="143"/>
      <c r="G22" s="143"/>
      <c r="H22" s="143"/>
      <c r="I22" s="148"/>
      <c r="J22" s="170"/>
      <c r="K22" s="171"/>
      <c r="L22" s="171"/>
      <c r="M22" s="171"/>
      <c r="N22" s="264"/>
      <c r="O22" s="150"/>
      <c r="P22" s="150"/>
      <c r="Q22" s="150"/>
    </row>
    <row r="23" s="118" customFormat="1" ht="29.1" customHeight="1" spans="1:17">
      <c r="A23" s="127"/>
      <c r="B23" s="143"/>
      <c r="C23" s="143"/>
      <c r="D23" s="143"/>
      <c r="E23" s="143"/>
      <c r="F23" s="143"/>
      <c r="G23" s="143"/>
      <c r="H23" s="143"/>
      <c r="I23" s="148"/>
      <c r="J23" s="170"/>
      <c r="K23" s="171"/>
      <c r="L23" s="171"/>
      <c r="M23" s="171"/>
      <c r="N23" s="264"/>
      <c r="O23" s="150"/>
      <c r="P23" s="150"/>
      <c r="Q23" s="150"/>
    </row>
    <row r="24" s="118" customFormat="1" ht="29.1" customHeight="1" spans="1:17">
      <c r="A24" s="144"/>
      <c r="B24" s="145"/>
      <c r="C24" s="146"/>
      <c r="D24" s="147"/>
      <c r="E24" s="146"/>
      <c r="F24" s="146"/>
      <c r="G24" s="146"/>
      <c r="H24" s="148"/>
      <c r="I24" s="148"/>
      <c r="J24" s="150"/>
      <c r="K24" s="150"/>
      <c r="L24" s="150"/>
      <c r="M24" s="150"/>
      <c r="N24" s="172"/>
      <c r="O24" s="150"/>
      <c r="P24" s="150"/>
      <c r="Q24" s="150"/>
    </row>
    <row r="25" s="118" customFormat="1" ht="29.1" customHeight="1" spans="1:17">
      <c r="A25" s="149"/>
      <c r="B25" s="150"/>
      <c r="C25" s="151"/>
      <c r="D25" s="151"/>
      <c r="E25" s="151"/>
      <c r="F25" s="151"/>
      <c r="G25" s="150"/>
      <c r="H25" s="148"/>
      <c r="I25" s="148"/>
      <c r="J25" s="150"/>
      <c r="K25" s="150"/>
      <c r="L25" s="150"/>
      <c r="M25" s="150"/>
      <c r="N25" s="150"/>
      <c r="O25" s="150"/>
      <c r="P25" s="150"/>
      <c r="Q25" s="150"/>
    </row>
    <row r="26" s="118" customFormat="1" ht="29.1" customHeight="1" spans="1:17">
      <c r="A26" s="152"/>
      <c r="B26" s="153"/>
      <c r="C26" s="154"/>
      <c r="D26" s="154"/>
      <c r="E26" s="155"/>
      <c r="F26" s="155"/>
      <c r="G26" s="153"/>
      <c r="H26" s="148"/>
      <c r="I26" s="148"/>
      <c r="J26" s="153"/>
      <c r="K26" s="153"/>
      <c r="L26" s="150"/>
      <c r="M26" s="153"/>
      <c r="N26" s="153"/>
      <c r="O26" s="153"/>
      <c r="P26" s="153"/>
      <c r="Q26" s="153"/>
    </row>
    <row r="27" s="118" customFormat="1" ht="14.25" spans="1:17">
      <c r="A27" s="156" t="s">
        <v>191</v>
      </c>
      <c r="D27" s="157"/>
      <c r="E27" s="157"/>
      <c r="F27" s="157"/>
      <c r="G27" s="157"/>
      <c r="H27" s="157"/>
      <c r="I27" s="157"/>
      <c r="J27" s="157"/>
      <c r="K27" s="174"/>
      <c r="L27" s="174"/>
      <c r="M27" s="174"/>
      <c r="N27" s="174"/>
      <c r="O27" s="174"/>
      <c r="P27" s="174"/>
      <c r="Q27" s="174"/>
    </row>
    <row r="28" s="118" customFormat="1" ht="14.25" spans="1:17">
      <c r="A28" s="118" t="s">
        <v>192</v>
      </c>
      <c r="B28" s="157"/>
      <c r="C28" s="157"/>
      <c r="D28" s="157"/>
      <c r="E28" s="157"/>
      <c r="F28" s="157"/>
      <c r="G28" s="157"/>
      <c r="H28" s="157"/>
      <c r="I28" s="157"/>
      <c r="J28" s="156" t="s">
        <v>341</v>
      </c>
      <c r="K28" s="175"/>
      <c r="L28" s="175" t="s">
        <v>342</v>
      </c>
      <c r="M28" s="175"/>
      <c r="N28" s="175" t="s">
        <v>279</v>
      </c>
      <c r="O28" s="175"/>
      <c r="P28" s="175"/>
      <c r="Q28" s="119"/>
    </row>
    <row r="29" s="118" customFormat="1" customHeight="1" spans="1:17">
      <c r="A29" s="157"/>
      <c r="K29" s="119"/>
      <c r="L29" s="119"/>
      <c r="M29" s="119"/>
      <c r="N29" s="119"/>
      <c r="O29" s="119"/>
      <c r="P29" s="119"/>
      <c r="Q29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7"/>
  <sheetViews>
    <sheetView workbookViewId="0">
      <selection activeCell="G8" sqref="G8:K8"/>
    </sheetView>
  </sheetViews>
  <sheetFormatPr defaultColWidth="10.125" defaultRowHeight="14.25"/>
  <cols>
    <col min="1" max="1" width="9.625" style="178" customWidth="1"/>
    <col min="2" max="2" width="11.125" style="178" customWidth="1"/>
    <col min="3" max="3" width="9.125" style="178" customWidth="1"/>
    <col min="4" max="4" width="9.5" style="178" customWidth="1"/>
    <col min="5" max="5" width="9.125" style="178" customWidth="1"/>
    <col min="6" max="6" width="10.375" style="178" customWidth="1"/>
    <col min="7" max="7" width="9.5" style="178" customWidth="1"/>
    <col min="8" max="8" width="9.125" style="178" customWidth="1"/>
    <col min="9" max="9" width="8.125" style="178" customWidth="1"/>
    <col min="10" max="10" width="10.5" style="178" customWidth="1"/>
    <col min="11" max="11" width="12.125" style="178" customWidth="1"/>
    <col min="12" max="16384" width="10.125" style="178"/>
  </cols>
  <sheetData>
    <row r="1" s="178" customFormat="1" ht="26.25" spans="1:11">
      <c r="A1" s="181" t="s">
        <v>280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</row>
    <row r="2" s="178" customFormat="1" spans="1:11">
      <c r="A2" s="182" t="s">
        <v>53</v>
      </c>
      <c r="B2" s="183" t="s">
        <v>54</v>
      </c>
      <c r="C2" s="183"/>
      <c r="D2" s="184" t="s">
        <v>62</v>
      </c>
      <c r="E2" s="185"/>
      <c r="F2" s="186" t="s">
        <v>281</v>
      </c>
      <c r="G2" s="187" t="s">
        <v>343</v>
      </c>
      <c r="H2" s="187"/>
      <c r="I2" s="217" t="s">
        <v>57</v>
      </c>
      <c r="J2" s="187" t="s">
        <v>282</v>
      </c>
      <c r="K2" s="240"/>
    </row>
    <row r="3" s="178" customFormat="1" ht="27" customHeight="1" spans="1:11">
      <c r="A3" s="188" t="s">
        <v>76</v>
      </c>
      <c r="B3" s="189">
        <v>3498</v>
      </c>
      <c r="C3" s="189"/>
      <c r="D3" s="190" t="s">
        <v>283</v>
      </c>
      <c r="E3" s="191" t="s">
        <v>344</v>
      </c>
      <c r="F3" s="192"/>
      <c r="G3" s="192"/>
      <c r="H3" s="193" t="s">
        <v>285</v>
      </c>
      <c r="I3" s="193"/>
      <c r="J3" s="193"/>
      <c r="K3" s="241"/>
    </row>
    <row r="4" s="178" customFormat="1" spans="1:11">
      <c r="A4" s="194" t="s">
        <v>73</v>
      </c>
      <c r="B4" s="195">
        <v>3</v>
      </c>
      <c r="C4" s="195">
        <v>6</v>
      </c>
      <c r="D4" s="196" t="s">
        <v>286</v>
      </c>
      <c r="E4" s="197" t="s">
        <v>345</v>
      </c>
      <c r="F4" s="197"/>
      <c r="G4" s="197"/>
      <c r="H4" s="196" t="s">
        <v>287</v>
      </c>
      <c r="I4" s="196"/>
      <c r="J4" s="210" t="s">
        <v>66</v>
      </c>
      <c r="K4" s="242" t="s">
        <v>67</v>
      </c>
    </row>
    <row r="5" s="178" customFormat="1" spans="1:11">
      <c r="A5" s="194" t="s">
        <v>288</v>
      </c>
      <c r="B5" s="189">
        <v>1</v>
      </c>
      <c r="C5" s="189"/>
      <c r="D5" s="190" t="s">
        <v>289</v>
      </c>
      <c r="E5" s="190" t="s">
        <v>290</v>
      </c>
      <c r="F5" s="190" t="s">
        <v>291</v>
      </c>
      <c r="G5" s="190" t="s">
        <v>292</v>
      </c>
      <c r="H5" s="196" t="s">
        <v>293</v>
      </c>
      <c r="I5" s="196"/>
      <c r="J5" s="210" t="s">
        <v>66</v>
      </c>
      <c r="K5" s="242" t="s">
        <v>67</v>
      </c>
    </row>
    <row r="6" s="178" customFormat="1" ht="15" spans="1:11">
      <c r="A6" s="198" t="s">
        <v>294</v>
      </c>
      <c r="B6" s="199">
        <v>125</v>
      </c>
      <c r="C6" s="199"/>
      <c r="D6" s="200" t="s">
        <v>295</v>
      </c>
      <c r="E6" s="201"/>
      <c r="F6" s="202">
        <v>2064</v>
      </c>
      <c r="G6" s="200"/>
      <c r="H6" s="203" t="s">
        <v>296</v>
      </c>
      <c r="I6" s="203"/>
      <c r="J6" s="202" t="s">
        <v>66</v>
      </c>
      <c r="K6" s="243" t="s">
        <v>67</v>
      </c>
    </row>
    <row r="7" s="178" customFormat="1" ht="15" spans="1:11">
      <c r="A7" s="204"/>
      <c r="B7" s="205"/>
      <c r="C7" s="205"/>
      <c r="D7" s="204"/>
      <c r="E7" s="205"/>
      <c r="F7" s="206"/>
      <c r="G7" s="204"/>
      <c r="H7" s="206"/>
      <c r="I7" s="205"/>
      <c r="J7" s="205"/>
      <c r="K7" s="205"/>
    </row>
    <row r="8" s="178" customFormat="1" spans="1:11">
      <c r="A8" s="207" t="s">
        <v>297</v>
      </c>
      <c r="B8" s="186" t="s">
        <v>298</v>
      </c>
      <c r="C8" s="186" t="s">
        <v>299</v>
      </c>
      <c r="D8" s="186" t="s">
        <v>300</v>
      </c>
      <c r="E8" s="186" t="s">
        <v>301</v>
      </c>
      <c r="F8" s="186" t="s">
        <v>302</v>
      </c>
      <c r="G8" s="208" t="s">
        <v>346</v>
      </c>
      <c r="H8" s="209"/>
      <c r="I8" s="209"/>
      <c r="J8" s="209"/>
      <c r="K8" s="244"/>
    </row>
    <row r="9" s="178" customFormat="1" spans="1:11">
      <c r="A9" s="194" t="s">
        <v>304</v>
      </c>
      <c r="B9" s="196"/>
      <c r="C9" s="210" t="s">
        <v>66</v>
      </c>
      <c r="D9" s="210" t="s">
        <v>67</v>
      </c>
      <c r="E9" s="190" t="s">
        <v>305</v>
      </c>
      <c r="F9" s="211" t="s">
        <v>306</v>
      </c>
      <c r="G9" s="212"/>
      <c r="H9" s="213"/>
      <c r="I9" s="213"/>
      <c r="J9" s="213"/>
      <c r="K9" s="245"/>
    </row>
    <row r="10" s="178" customFormat="1" spans="1:11">
      <c r="A10" s="194" t="s">
        <v>307</v>
      </c>
      <c r="B10" s="196"/>
      <c r="C10" s="210" t="s">
        <v>66</v>
      </c>
      <c r="D10" s="210" t="s">
        <v>67</v>
      </c>
      <c r="E10" s="190" t="s">
        <v>308</v>
      </c>
      <c r="F10" s="211" t="s">
        <v>309</v>
      </c>
      <c r="G10" s="212" t="s">
        <v>310</v>
      </c>
      <c r="H10" s="213"/>
      <c r="I10" s="213"/>
      <c r="J10" s="213"/>
      <c r="K10" s="245"/>
    </row>
    <row r="11" s="178" customFormat="1" spans="1:11">
      <c r="A11" s="214" t="s">
        <v>200</v>
      </c>
      <c r="B11" s="215"/>
      <c r="C11" s="215"/>
      <c r="D11" s="215"/>
      <c r="E11" s="215"/>
      <c r="F11" s="215"/>
      <c r="G11" s="215"/>
      <c r="H11" s="215"/>
      <c r="I11" s="215"/>
      <c r="J11" s="215"/>
      <c r="K11" s="246"/>
    </row>
    <row r="12" s="178" customFormat="1" spans="1:11">
      <c r="A12" s="188" t="s">
        <v>89</v>
      </c>
      <c r="B12" s="210" t="s">
        <v>85</v>
      </c>
      <c r="C12" s="210" t="s">
        <v>86</v>
      </c>
      <c r="D12" s="211"/>
      <c r="E12" s="190" t="s">
        <v>87</v>
      </c>
      <c r="F12" s="210" t="s">
        <v>85</v>
      </c>
      <c r="G12" s="210" t="s">
        <v>86</v>
      </c>
      <c r="H12" s="210"/>
      <c r="I12" s="190" t="s">
        <v>311</v>
      </c>
      <c r="J12" s="210" t="s">
        <v>85</v>
      </c>
      <c r="K12" s="242" t="s">
        <v>86</v>
      </c>
    </row>
    <row r="13" s="178" customFormat="1" spans="1:11">
      <c r="A13" s="188" t="s">
        <v>92</v>
      </c>
      <c r="B13" s="210" t="s">
        <v>85</v>
      </c>
      <c r="C13" s="210" t="s">
        <v>86</v>
      </c>
      <c r="D13" s="211"/>
      <c r="E13" s="190" t="s">
        <v>97</v>
      </c>
      <c r="F13" s="210" t="s">
        <v>85</v>
      </c>
      <c r="G13" s="210" t="s">
        <v>86</v>
      </c>
      <c r="H13" s="210"/>
      <c r="I13" s="190" t="s">
        <v>312</v>
      </c>
      <c r="J13" s="210" t="s">
        <v>85</v>
      </c>
      <c r="K13" s="242" t="s">
        <v>86</v>
      </c>
    </row>
    <row r="14" s="178" customFormat="1" ht="15" spans="1:11">
      <c r="A14" s="198" t="s">
        <v>313</v>
      </c>
      <c r="B14" s="202" t="s">
        <v>85</v>
      </c>
      <c r="C14" s="202" t="s">
        <v>86</v>
      </c>
      <c r="D14" s="201"/>
      <c r="E14" s="200" t="s">
        <v>314</v>
      </c>
      <c r="F14" s="202" t="s">
        <v>85</v>
      </c>
      <c r="G14" s="202" t="s">
        <v>86</v>
      </c>
      <c r="H14" s="202"/>
      <c r="I14" s="200" t="s">
        <v>315</v>
      </c>
      <c r="J14" s="202" t="s">
        <v>85</v>
      </c>
      <c r="K14" s="243" t="s">
        <v>86</v>
      </c>
    </row>
    <row r="15" s="178" customFormat="1" ht="15" spans="1:11">
      <c r="A15" s="204"/>
      <c r="B15" s="216"/>
      <c r="C15" s="216"/>
      <c r="D15" s="205"/>
      <c r="E15" s="204"/>
      <c r="F15" s="216"/>
      <c r="G15" s="216"/>
      <c r="H15" s="216"/>
      <c r="I15" s="204"/>
      <c r="J15" s="216"/>
      <c r="K15" s="216"/>
    </row>
    <row r="16" s="179" customFormat="1" spans="1:11">
      <c r="A16" s="182" t="s">
        <v>316</v>
      </c>
      <c r="B16" s="217"/>
      <c r="C16" s="217"/>
      <c r="D16" s="217"/>
      <c r="E16" s="217"/>
      <c r="F16" s="217"/>
      <c r="G16" s="217"/>
      <c r="H16" s="217"/>
      <c r="I16" s="217"/>
      <c r="J16" s="217"/>
      <c r="K16" s="247"/>
    </row>
    <row r="17" s="178" customFormat="1" spans="1:11">
      <c r="A17" s="194" t="s">
        <v>317</v>
      </c>
      <c r="B17" s="196"/>
      <c r="C17" s="196"/>
      <c r="D17" s="196"/>
      <c r="E17" s="196"/>
      <c r="F17" s="196"/>
      <c r="G17" s="196"/>
      <c r="H17" s="196"/>
      <c r="I17" s="196"/>
      <c r="J17" s="196"/>
      <c r="K17" s="248"/>
    </row>
    <row r="18" s="178" customFormat="1" spans="1:11">
      <c r="A18" s="194" t="s">
        <v>318</v>
      </c>
      <c r="B18" s="196"/>
      <c r="C18" s="196"/>
      <c r="D18" s="196"/>
      <c r="E18" s="196"/>
      <c r="F18" s="196"/>
      <c r="G18" s="196"/>
      <c r="H18" s="196"/>
      <c r="I18" s="196"/>
      <c r="J18" s="196"/>
      <c r="K18" s="248"/>
    </row>
    <row r="19" s="178" customFormat="1" spans="1:11">
      <c r="A19" s="218" t="s">
        <v>347</v>
      </c>
      <c r="B19" s="210"/>
      <c r="C19" s="210"/>
      <c r="D19" s="210"/>
      <c r="E19" s="210"/>
      <c r="F19" s="210"/>
      <c r="G19" s="210"/>
      <c r="H19" s="210"/>
      <c r="I19" s="210"/>
      <c r="J19" s="210"/>
      <c r="K19" s="242"/>
    </row>
    <row r="20" s="178" customFormat="1" spans="1:11">
      <c r="A20" s="219" t="s">
        <v>348</v>
      </c>
      <c r="B20" s="220"/>
      <c r="C20" s="220"/>
      <c r="D20" s="220"/>
      <c r="E20" s="220"/>
      <c r="F20" s="220"/>
      <c r="G20" s="220"/>
      <c r="H20" s="220"/>
      <c r="I20" s="220"/>
      <c r="J20" s="220"/>
      <c r="K20" s="249"/>
    </row>
    <row r="21" s="178" customFormat="1" spans="1:11">
      <c r="A21" s="219" t="s">
        <v>349</v>
      </c>
      <c r="B21" s="220"/>
      <c r="C21" s="220"/>
      <c r="D21" s="220"/>
      <c r="E21" s="220"/>
      <c r="F21" s="220"/>
      <c r="G21" s="220"/>
      <c r="H21" s="220"/>
      <c r="I21" s="220"/>
      <c r="J21" s="220"/>
      <c r="K21" s="249"/>
    </row>
    <row r="22" s="178" customFormat="1" spans="1:11">
      <c r="A22" s="219" t="s">
        <v>350</v>
      </c>
      <c r="B22" s="220"/>
      <c r="C22" s="220"/>
      <c r="D22" s="220"/>
      <c r="E22" s="220"/>
      <c r="F22" s="220"/>
      <c r="G22" s="220"/>
      <c r="H22" s="220"/>
      <c r="I22" s="220"/>
      <c r="J22" s="220"/>
      <c r="K22" s="249"/>
    </row>
    <row r="23" s="178" customFormat="1" spans="1:11">
      <c r="A23" s="219"/>
      <c r="B23" s="220"/>
      <c r="C23" s="220"/>
      <c r="D23" s="220"/>
      <c r="E23" s="220"/>
      <c r="F23" s="220"/>
      <c r="G23" s="220"/>
      <c r="H23" s="220"/>
      <c r="I23" s="220"/>
      <c r="J23" s="220"/>
      <c r="K23" s="249"/>
    </row>
    <row r="24" s="178" customFormat="1" spans="1:11">
      <c r="A24" s="221"/>
      <c r="B24" s="222"/>
      <c r="C24" s="222"/>
      <c r="D24" s="222"/>
      <c r="E24" s="222"/>
      <c r="F24" s="222"/>
      <c r="G24" s="222"/>
      <c r="H24" s="222"/>
      <c r="I24" s="222"/>
      <c r="J24" s="222"/>
      <c r="K24" s="250"/>
    </row>
    <row r="25" s="178" customFormat="1" spans="1:11">
      <c r="A25" s="194" t="s">
        <v>126</v>
      </c>
      <c r="B25" s="196"/>
      <c r="C25" s="210" t="s">
        <v>66</v>
      </c>
      <c r="D25" s="210" t="s">
        <v>67</v>
      </c>
      <c r="E25" s="193"/>
      <c r="F25" s="193"/>
      <c r="G25" s="193"/>
      <c r="H25" s="193"/>
      <c r="I25" s="193"/>
      <c r="J25" s="193"/>
      <c r="K25" s="241"/>
    </row>
    <row r="26" s="178" customFormat="1" ht="15" spans="1:11">
      <c r="A26" s="223" t="s">
        <v>322</v>
      </c>
      <c r="B26" s="224"/>
      <c r="C26" s="224"/>
      <c r="D26" s="224"/>
      <c r="E26" s="224"/>
      <c r="F26" s="224"/>
      <c r="G26" s="224"/>
      <c r="H26" s="224"/>
      <c r="I26" s="224"/>
      <c r="J26" s="224"/>
      <c r="K26" s="251"/>
    </row>
    <row r="27" s="178" customFormat="1" ht="15" spans="1:11">
      <c r="A27" s="225"/>
      <c r="B27" s="225"/>
      <c r="C27" s="225"/>
      <c r="D27" s="225"/>
      <c r="E27" s="225"/>
      <c r="F27" s="225"/>
      <c r="G27" s="225"/>
      <c r="H27" s="225"/>
      <c r="I27" s="225"/>
      <c r="J27" s="225"/>
      <c r="K27" s="225"/>
    </row>
    <row r="28" s="178" customFormat="1" spans="1:11">
      <c r="A28" s="226" t="s">
        <v>323</v>
      </c>
      <c r="B28" s="227"/>
      <c r="C28" s="227"/>
      <c r="D28" s="227"/>
      <c r="E28" s="227"/>
      <c r="F28" s="227"/>
      <c r="G28" s="227"/>
      <c r="H28" s="227"/>
      <c r="I28" s="227"/>
      <c r="J28" s="227"/>
      <c r="K28" s="252"/>
    </row>
    <row r="29" s="178" customFormat="1" spans="1:11">
      <c r="A29" s="228" t="s">
        <v>351</v>
      </c>
      <c r="B29" s="229"/>
      <c r="C29" s="229"/>
      <c r="D29" s="229"/>
      <c r="E29" s="229"/>
      <c r="F29" s="229"/>
      <c r="G29" s="229"/>
      <c r="H29" s="229"/>
      <c r="I29" s="229"/>
      <c r="J29" s="229"/>
      <c r="K29" s="253"/>
    </row>
    <row r="30" s="178" customFormat="1" ht="17.25" customHeight="1" spans="1:1">
      <c r="A30" s="178" t="s">
        <v>352</v>
      </c>
    </row>
    <row r="31" s="178" customFormat="1" ht="17.25" customHeight="1" spans="1:11">
      <c r="A31" s="228" t="s">
        <v>353</v>
      </c>
      <c r="B31" s="229"/>
      <c r="C31" s="229"/>
      <c r="D31" s="229"/>
      <c r="E31" s="229"/>
      <c r="F31" s="229"/>
      <c r="G31" s="229"/>
      <c r="H31" s="229"/>
      <c r="I31" s="229"/>
      <c r="J31" s="229"/>
      <c r="K31" s="253"/>
    </row>
    <row r="32" s="178" customFormat="1" ht="17.25" customHeight="1" spans="1:11">
      <c r="A32" s="228"/>
      <c r="B32" s="229"/>
      <c r="C32" s="229"/>
      <c r="D32" s="229"/>
      <c r="E32" s="229"/>
      <c r="F32" s="229"/>
      <c r="G32" s="229"/>
      <c r="H32" s="229"/>
      <c r="I32" s="229"/>
      <c r="J32" s="229"/>
      <c r="K32" s="253"/>
    </row>
    <row r="33" s="178" customFormat="1" ht="17.25" customHeight="1" spans="1:11">
      <c r="A33" s="228"/>
      <c r="B33" s="229"/>
      <c r="C33" s="229"/>
      <c r="D33" s="229"/>
      <c r="E33" s="229"/>
      <c r="F33" s="229"/>
      <c r="G33" s="229"/>
      <c r="H33" s="229"/>
      <c r="I33" s="229"/>
      <c r="J33" s="229"/>
      <c r="K33" s="253"/>
    </row>
    <row r="34" s="178" customFormat="1" ht="17.25" customHeight="1" spans="1:11">
      <c r="A34" s="228"/>
      <c r="B34" s="229"/>
      <c r="C34" s="229"/>
      <c r="D34" s="229"/>
      <c r="E34" s="229"/>
      <c r="F34" s="229"/>
      <c r="G34" s="229"/>
      <c r="H34" s="229"/>
      <c r="I34" s="229"/>
      <c r="J34" s="229"/>
      <c r="K34" s="253"/>
    </row>
    <row r="35" s="178" customFormat="1" ht="17.25" customHeight="1" spans="1:11">
      <c r="A35" s="228"/>
      <c r="B35" s="229"/>
      <c r="C35" s="229"/>
      <c r="D35" s="229"/>
      <c r="E35" s="229"/>
      <c r="F35" s="229"/>
      <c r="G35" s="229"/>
      <c r="H35" s="229"/>
      <c r="I35" s="229"/>
      <c r="J35" s="229"/>
      <c r="K35" s="253"/>
    </row>
    <row r="36" s="178" customFormat="1" ht="17.25" customHeight="1" spans="1:11">
      <c r="A36" s="219"/>
      <c r="B36" s="220"/>
      <c r="C36" s="220"/>
      <c r="D36" s="220"/>
      <c r="E36" s="220"/>
      <c r="F36" s="220"/>
      <c r="G36" s="220"/>
      <c r="H36" s="220"/>
      <c r="I36" s="220"/>
      <c r="J36" s="220"/>
      <c r="K36" s="249"/>
    </row>
    <row r="37" s="178" customFormat="1" ht="17.25" customHeight="1" spans="1:11">
      <c r="A37" s="230"/>
      <c r="B37" s="220"/>
      <c r="C37" s="220"/>
      <c r="D37" s="220"/>
      <c r="E37" s="220"/>
      <c r="F37" s="220"/>
      <c r="G37" s="220"/>
      <c r="H37" s="220"/>
      <c r="I37" s="220"/>
      <c r="J37" s="220"/>
      <c r="K37" s="249"/>
    </row>
    <row r="38" s="178" customFormat="1" ht="17.25" customHeight="1" spans="1:11">
      <c r="A38" s="231"/>
      <c r="B38" s="232"/>
      <c r="C38" s="232"/>
      <c r="D38" s="232"/>
      <c r="E38" s="232"/>
      <c r="F38" s="232"/>
      <c r="G38" s="232"/>
      <c r="H38" s="232"/>
      <c r="I38" s="232"/>
      <c r="J38" s="232"/>
      <c r="K38" s="254"/>
    </row>
    <row r="39" s="178" customFormat="1" ht="18.75" customHeight="1" spans="1:11">
      <c r="A39" s="233" t="s">
        <v>327</v>
      </c>
      <c r="B39" s="234"/>
      <c r="C39" s="234"/>
      <c r="D39" s="234"/>
      <c r="E39" s="234"/>
      <c r="F39" s="234"/>
      <c r="G39" s="234"/>
      <c r="H39" s="234"/>
      <c r="I39" s="234"/>
      <c r="J39" s="234"/>
      <c r="K39" s="255"/>
    </row>
    <row r="40" s="180" customFormat="1" ht="18.75" customHeight="1" spans="1:11">
      <c r="A40" s="194" t="s">
        <v>328</v>
      </c>
      <c r="B40" s="196"/>
      <c r="C40" s="196"/>
      <c r="D40" s="193" t="s">
        <v>329</v>
      </c>
      <c r="E40" s="193"/>
      <c r="F40" s="235" t="s">
        <v>330</v>
      </c>
      <c r="G40" s="236"/>
      <c r="H40" s="196" t="s">
        <v>331</v>
      </c>
      <c r="I40" s="196"/>
      <c r="J40" s="196" t="s">
        <v>332</v>
      </c>
      <c r="K40" s="248"/>
    </row>
    <row r="41" s="178" customFormat="1" ht="18.75" customHeight="1" spans="1:13">
      <c r="A41" s="194" t="s">
        <v>191</v>
      </c>
      <c r="B41" s="196"/>
      <c r="C41" s="196"/>
      <c r="D41" s="196"/>
      <c r="E41" s="196"/>
      <c r="F41" s="196"/>
      <c r="G41" s="196"/>
      <c r="H41" s="196"/>
      <c r="I41" s="196"/>
      <c r="J41" s="196"/>
      <c r="K41" s="248"/>
      <c r="M41" s="180"/>
    </row>
    <row r="42" s="178" customFormat="1" ht="30.95" customHeight="1" spans="1:11">
      <c r="A42" s="194"/>
      <c r="B42" s="196"/>
      <c r="C42" s="196"/>
      <c r="D42" s="196"/>
      <c r="E42" s="196"/>
      <c r="F42" s="196"/>
      <c r="G42" s="196"/>
      <c r="H42" s="196"/>
      <c r="I42" s="196"/>
      <c r="J42" s="196"/>
      <c r="K42" s="248"/>
    </row>
    <row r="43" s="178" customFormat="1" ht="18.75" customHeight="1" spans="1:11">
      <c r="A43" s="194"/>
      <c r="B43" s="196"/>
      <c r="C43" s="196"/>
      <c r="D43" s="196"/>
      <c r="E43" s="196"/>
      <c r="F43" s="196"/>
      <c r="G43" s="196"/>
      <c r="H43" s="196"/>
      <c r="I43" s="196"/>
      <c r="J43" s="196"/>
      <c r="K43" s="248"/>
    </row>
    <row r="44" s="178" customFormat="1" ht="32.1" customHeight="1" spans="1:11">
      <c r="A44" s="198" t="s">
        <v>138</v>
      </c>
      <c r="B44" s="237" t="s">
        <v>333</v>
      </c>
      <c r="C44" s="237"/>
      <c r="D44" s="200" t="s">
        <v>334</v>
      </c>
      <c r="E44" s="201"/>
      <c r="F44" s="200" t="s">
        <v>141</v>
      </c>
      <c r="G44" s="238">
        <v>11.27</v>
      </c>
      <c r="H44" s="239" t="s">
        <v>142</v>
      </c>
      <c r="I44" s="239"/>
      <c r="J44" s="237"/>
      <c r="K44" s="256"/>
    </row>
    <row r="45" s="178" customFormat="1" ht="16.5" customHeight="1"/>
    <row r="46" s="178" customFormat="1" ht="16.5" customHeight="1"/>
    <row r="47" s="178" customFormat="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C40"/>
    <mergeCell ref="D40:E40"/>
    <mergeCell ref="F40:G40"/>
    <mergeCell ref="H40:I40"/>
    <mergeCell ref="J40:K40"/>
    <mergeCell ref="B41:K41"/>
    <mergeCell ref="A42:K42"/>
    <mergeCell ref="A43:K43"/>
    <mergeCell ref="B44:C44"/>
    <mergeCell ref="H44:I44"/>
    <mergeCell ref="J44:K44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name="Check Box 40" r:id="rId42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name="Check Box 41" r:id="rId43">
              <controlPr defaultSize="0">
                <anchor moveWithCells="1">
                  <from>
                    <xdr:col>1</xdr:col>
                    <xdr:colOff>533400</xdr:colOff>
                    <xdr:row>39</xdr:row>
                    <xdr:rowOff>0</xdr:rowOff>
                  </from>
                  <to>
                    <xdr:col>2</xdr:col>
                    <xdr:colOff>76200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name="Check Box 42" r:id="rId44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name="Check Box 43" r:id="rId45">
              <controlPr defaultSize="0">
                <anchor moveWithCells="1">
                  <from>
                    <xdr:col>6</xdr:col>
                    <xdr:colOff>47625</xdr:colOff>
                    <xdr:row>39</xdr:row>
                    <xdr:rowOff>0</xdr:rowOff>
                  </from>
                  <to>
                    <xdr:col>6</xdr:col>
                    <xdr:colOff>447675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name="Check Box 44" r:id="rId46">
              <controlPr defaultSize="0">
                <anchor moveWithCells="1">
                  <from>
                    <xdr:col>8</xdr:col>
                    <xdr:colOff>85725</xdr:colOff>
                    <xdr:row>39</xdr:row>
                    <xdr:rowOff>0</xdr:rowOff>
                  </from>
                  <to>
                    <xdr:col>8</xdr:col>
                    <xdr:colOff>485775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name="Check Box 45" r:id="rId47">
              <controlPr defaultSize="0">
                <anchor moveWithCells="1">
                  <from>
                    <xdr:col>10</xdr:col>
                    <xdr:colOff>66675</xdr:colOff>
                    <xdr:row>39</xdr:row>
                    <xdr:rowOff>9525</xdr:rowOff>
                  </from>
                  <to>
                    <xdr:col>10</xdr:col>
                    <xdr:colOff>457200</xdr:colOff>
                    <xdr:row>39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name="Check Box 46" r:id="rId48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name="Check Box 47" r:id="rId49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name="Check Box 48" r:id="rId50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name="Check Box 49" r:id="rId51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name="Check Box 50" r:id="rId52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name="Check Box 51" r:id="rId53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0" name="Check Box 52" r:id="rId54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1" name="Check Box 53" r:id="rId55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2" name="Check Box 54" r:id="rId56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3" name="Check Box 55" r:id="rId57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4" name="Check Box 56" r:id="rId58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5" name="Check Box 57" r:id="rId59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6" name="Check Box 58" r:id="rId60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7" name="Check Box 59" r:id="rId6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8" name="Check Box 60" r:id="rId62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9" name="Check Box 61" r:id="rId63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0" name="Check Box 62" r:id="rId64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1" name="Check Box 63" r:id="rId65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2" name="Check Box 64" r:id="rId66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3" name="Check Box 65" r:id="rId67">
              <controlPr defaultSize="0">
                <anchor moveWithCells="1">
                  <from>
                    <xdr:col>3</xdr:col>
                    <xdr:colOff>238125</xdr:colOff>
                    <xdr:row>23</xdr:row>
                    <xdr:rowOff>161925</xdr:rowOff>
                  </from>
                  <to>
                    <xdr:col>3</xdr:col>
                    <xdr:colOff>638175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4" name="Check Box 66" r:id="rId68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5" name="Check Box 67" r:id="rId69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6" name="Check Box 68" r:id="rId70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7" name="Check Box 69" r:id="rId71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8" name="Check Box 70" r:id="rId7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9" name="Check Box 71" r:id="rId73">
              <controlPr defaultSize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name="Check Box 72" r:id="rId74">
              <controlPr defaultSize="0">
                <anchor moveWithCells="1">
                  <from>
                    <xdr:col>2</xdr:col>
                    <xdr:colOff>180975</xdr:colOff>
                    <xdr:row>22</xdr:row>
                    <xdr:rowOff>161925</xdr:rowOff>
                  </from>
                  <to>
                    <xdr:col>3</xdr:col>
                    <xdr:colOff>504825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name="Check Box 73" r:id="rId75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name="Check Box 74" r:id="rId76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3" name="Check Box 75" r:id="rId77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4" name="Check Box 76" r:id="rId78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5" name="Check Box 77" r:id="rId79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6" name="Check Box 78" r:id="rId80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1"/>
  <sheetViews>
    <sheetView topLeftCell="A2" workbookViewId="0">
      <selection activeCell="A16" sqref="A16"/>
    </sheetView>
  </sheetViews>
  <sheetFormatPr defaultColWidth="9" defaultRowHeight="26.1" customHeight="1"/>
  <cols>
    <col min="1" max="1" width="17.125" style="118" customWidth="1"/>
    <col min="2" max="7" width="9.375" style="118" customWidth="1"/>
    <col min="8" max="8" width="9.68333333333333" style="118" customWidth="1"/>
    <col min="9" max="9" width="1.86666666666667" style="118" customWidth="1"/>
    <col min="10" max="10" width="20.3083333333333" style="118" customWidth="1"/>
    <col min="11" max="11" width="19.0583333333333" style="119" customWidth="1"/>
    <col min="12" max="12" width="20" style="119" customWidth="1"/>
    <col min="13" max="13" width="17.9666666666667" style="119" customWidth="1"/>
    <col min="14" max="14" width="15.775" style="119" customWidth="1"/>
    <col min="15" max="15" width="16.4" style="119" customWidth="1"/>
    <col min="16" max="16" width="16.0916666666667" style="119" customWidth="1"/>
    <col min="17" max="17" width="16.375" style="119" customWidth="1"/>
    <col min="18" max="16384" width="9" style="118"/>
  </cols>
  <sheetData>
    <row r="1" s="118" customFormat="1" ht="30" customHeight="1" spans="1:17">
      <c r="A1" s="120" t="s">
        <v>145</v>
      </c>
      <c r="B1" s="121"/>
      <c r="C1" s="121"/>
      <c r="D1" s="121"/>
      <c r="E1" s="121"/>
      <c r="F1" s="121"/>
      <c r="G1" s="121"/>
      <c r="H1" s="121"/>
      <c r="I1" s="121"/>
      <c r="J1" s="121"/>
      <c r="K1" s="158"/>
      <c r="L1" s="158"/>
      <c r="M1" s="158"/>
      <c r="N1" s="158"/>
      <c r="O1" s="158"/>
      <c r="P1" s="158"/>
      <c r="Q1" s="158"/>
    </row>
    <row r="2" s="118" customFormat="1" ht="29.1" customHeight="1" spans="1:17">
      <c r="A2" s="122" t="s">
        <v>62</v>
      </c>
      <c r="B2" s="123" t="s">
        <v>354</v>
      </c>
      <c r="C2" s="123"/>
      <c r="D2" s="124" t="s">
        <v>68</v>
      </c>
      <c r="E2" s="123" t="s">
        <v>355</v>
      </c>
      <c r="F2" s="123"/>
      <c r="G2" s="123"/>
      <c r="H2" s="123"/>
      <c r="I2" s="159"/>
      <c r="J2" s="160" t="s">
        <v>57</v>
      </c>
      <c r="K2" s="161" t="s">
        <v>356</v>
      </c>
      <c r="L2" s="161"/>
      <c r="M2" s="161"/>
      <c r="N2" s="161"/>
      <c r="O2" s="162"/>
      <c r="P2" s="162"/>
      <c r="Q2" s="176"/>
    </row>
    <row r="3" s="118" customFormat="1" ht="29.1" customHeight="1" spans="1:17">
      <c r="A3" s="125" t="s">
        <v>146</v>
      </c>
      <c r="B3" s="126" t="s">
        <v>147</v>
      </c>
      <c r="C3" s="126"/>
      <c r="D3" s="126"/>
      <c r="E3" s="126"/>
      <c r="F3" s="126"/>
      <c r="G3" s="126"/>
      <c r="H3" s="126"/>
      <c r="I3" s="148"/>
      <c r="J3" s="163" t="s">
        <v>148</v>
      </c>
      <c r="K3" s="164"/>
      <c r="L3" s="164"/>
      <c r="M3" s="164"/>
      <c r="N3" s="164"/>
      <c r="O3" s="165"/>
      <c r="P3" s="165"/>
      <c r="Q3" s="177"/>
    </row>
    <row r="4" s="118" customFormat="1" ht="29.1" customHeight="1" spans="1:17">
      <c r="A4" s="125"/>
      <c r="B4" s="127" t="s">
        <v>112</v>
      </c>
      <c r="C4" s="128" t="s">
        <v>113</v>
      </c>
      <c r="D4" s="129" t="s">
        <v>114</v>
      </c>
      <c r="E4" s="130" t="s">
        <v>115</v>
      </c>
      <c r="F4" s="128" t="s">
        <v>116</v>
      </c>
      <c r="G4" s="130" t="s">
        <v>117</v>
      </c>
      <c r="H4" s="128" t="s">
        <v>118</v>
      </c>
      <c r="I4" s="148"/>
      <c r="J4" s="166"/>
      <c r="K4" s="167" t="s">
        <v>112</v>
      </c>
      <c r="L4" s="167" t="s">
        <v>113</v>
      </c>
      <c r="M4" s="168" t="s">
        <v>114</v>
      </c>
      <c r="N4" s="167" t="s">
        <v>115</v>
      </c>
      <c r="O4" s="167" t="s">
        <v>116</v>
      </c>
      <c r="P4" s="167" t="s">
        <v>117</v>
      </c>
      <c r="Q4" s="153" t="s">
        <v>257</v>
      </c>
    </row>
    <row r="5" s="118" customFormat="1" ht="29.1" customHeight="1" spans="1:17">
      <c r="A5" s="125"/>
      <c r="B5" s="127" t="s">
        <v>258</v>
      </c>
      <c r="C5" s="128" t="s">
        <v>259</v>
      </c>
      <c r="D5" s="129" t="s">
        <v>260</v>
      </c>
      <c r="E5" s="130" t="s">
        <v>261</v>
      </c>
      <c r="F5" s="128" t="s">
        <v>262</v>
      </c>
      <c r="G5" s="130" t="s">
        <v>263</v>
      </c>
      <c r="H5" s="128" t="s">
        <v>264</v>
      </c>
      <c r="I5" s="148"/>
      <c r="J5" s="166"/>
      <c r="K5" s="169" t="s">
        <v>258</v>
      </c>
      <c r="L5" s="169" t="s">
        <v>259</v>
      </c>
      <c r="M5" s="169" t="s">
        <v>260</v>
      </c>
      <c r="N5" s="169" t="s">
        <v>261</v>
      </c>
      <c r="O5" s="169" t="s">
        <v>262</v>
      </c>
      <c r="P5" s="169" t="s">
        <v>263</v>
      </c>
      <c r="Q5" s="169" t="s">
        <v>264</v>
      </c>
    </row>
    <row r="6" s="118" customFormat="1" ht="29.1" customHeight="1" spans="1:17">
      <c r="A6" s="128" t="s">
        <v>357</v>
      </c>
      <c r="B6" s="131">
        <f>C6-1</f>
        <v>68</v>
      </c>
      <c r="C6" s="131">
        <f>D6-2</f>
        <v>69</v>
      </c>
      <c r="D6" s="132">
        <v>71</v>
      </c>
      <c r="E6" s="133">
        <f>D6+2</f>
        <v>73</v>
      </c>
      <c r="F6" s="131">
        <f>E6+2</f>
        <v>75</v>
      </c>
      <c r="G6" s="133">
        <f>F6+1</f>
        <v>76</v>
      </c>
      <c r="H6" s="131">
        <f>G6+1</f>
        <v>77</v>
      </c>
      <c r="I6" s="148"/>
      <c r="J6" s="170" t="s">
        <v>357</v>
      </c>
      <c r="K6" s="171" t="s">
        <v>337</v>
      </c>
      <c r="L6" s="171" t="s">
        <v>337</v>
      </c>
      <c r="M6" s="171" t="s">
        <v>265</v>
      </c>
      <c r="N6" s="171" t="s">
        <v>337</v>
      </c>
      <c r="O6" s="171" t="s">
        <v>265</v>
      </c>
      <c r="P6" s="171" t="s">
        <v>265</v>
      </c>
      <c r="Q6" s="171"/>
    </row>
    <row r="7" s="118" customFormat="1" ht="29.1" customHeight="1" spans="1:17">
      <c r="A7" s="128" t="s">
        <v>358</v>
      </c>
      <c r="B7" s="131">
        <f>C7-1</f>
        <v>65</v>
      </c>
      <c r="C7" s="131">
        <f>D7-2</f>
        <v>66</v>
      </c>
      <c r="D7" s="132">
        <v>68</v>
      </c>
      <c r="E7" s="133">
        <f>D7+2</f>
        <v>70</v>
      </c>
      <c r="F7" s="131">
        <f>E7+2</f>
        <v>72</v>
      </c>
      <c r="G7" s="133">
        <f>F7+1</f>
        <v>73</v>
      </c>
      <c r="H7" s="131">
        <f>G7+1</f>
        <v>74</v>
      </c>
      <c r="I7" s="148"/>
      <c r="J7" s="170" t="s">
        <v>358</v>
      </c>
      <c r="K7" s="171" t="s">
        <v>265</v>
      </c>
      <c r="L7" s="171" t="s">
        <v>265</v>
      </c>
      <c r="M7" s="171" t="s">
        <v>265</v>
      </c>
      <c r="N7" s="150" t="s">
        <v>273</v>
      </c>
      <c r="O7" s="171" t="s">
        <v>265</v>
      </c>
      <c r="P7" s="171" t="s">
        <v>265</v>
      </c>
      <c r="Q7" s="171"/>
    </row>
    <row r="8" s="118" customFormat="1" ht="29.1" customHeight="1" spans="1:17">
      <c r="A8" s="128" t="s">
        <v>359</v>
      </c>
      <c r="B8" s="131">
        <f>C8-4</f>
        <v>104</v>
      </c>
      <c r="C8" s="131">
        <f>D8-4</f>
        <v>108</v>
      </c>
      <c r="D8" s="134" t="s">
        <v>360</v>
      </c>
      <c r="E8" s="133">
        <f>D8+4</f>
        <v>116</v>
      </c>
      <c r="F8" s="131">
        <f>E8+4</f>
        <v>120</v>
      </c>
      <c r="G8" s="133">
        <f>F8+6</f>
        <v>126</v>
      </c>
      <c r="H8" s="131">
        <f>G8+6</f>
        <v>132</v>
      </c>
      <c r="I8" s="148"/>
      <c r="J8" s="170" t="s">
        <v>359</v>
      </c>
      <c r="K8" s="171" t="s">
        <v>337</v>
      </c>
      <c r="L8" s="150" t="s">
        <v>273</v>
      </c>
      <c r="M8" s="171" t="s">
        <v>265</v>
      </c>
      <c r="N8" s="171" t="s">
        <v>265</v>
      </c>
      <c r="O8" s="172" t="s">
        <v>338</v>
      </c>
      <c r="P8" s="172" t="s">
        <v>269</v>
      </c>
      <c r="Q8" s="150"/>
    </row>
    <row r="9" s="118" customFormat="1" ht="29.1" customHeight="1" spans="1:17">
      <c r="A9" s="135" t="s">
        <v>361</v>
      </c>
      <c r="B9" s="136">
        <f>C9-4</f>
        <v>102</v>
      </c>
      <c r="C9" s="136">
        <f>D9-4</f>
        <v>106</v>
      </c>
      <c r="D9" s="137">
        <v>110</v>
      </c>
      <c r="E9" s="138">
        <f>D9+4</f>
        <v>114</v>
      </c>
      <c r="F9" s="136">
        <f>E9+5</f>
        <v>119</v>
      </c>
      <c r="G9" s="138">
        <f>F9+6</f>
        <v>125</v>
      </c>
      <c r="H9" s="136">
        <f>G9+7</f>
        <v>132</v>
      </c>
      <c r="I9" s="148"/>
      <c r="J9" s="170" t="s">
        <v>362</v>
      </c>
      <c r="K9" s="150" t="s">
        <v>268</v>
      </c>
      <c r="L9" s="171" t="s">
        <v>339</v>
      </c>
      <c r="M9" s="171" t="s">
        <v>265</v>
      </c>
      <c r="N9" s="172" t="s">
        <v>269</v>
      </c>
      <c r="O9" s="171" t="s">
        <v>265</v>
      </c>
      <c r="P9" s="171" t="s">
        <v>265</v>
      </c>
      <c r="Q9" s="171"/>
    </row>
    <row r="10" s="118" customFormat="1" ht="29.1" customHeight="1" spans="1:17">
      <c r="A10" s="128" t="s">
        <v>363</v>
      </c>
      <c r="B10" s="131">
        <f>C10-1.2</f>
        <v>83.5</v>
      </c>
      <c r="C10" s="131">
        <f>D10-1.8</f>
        <v>84.7</v>
      </c>
      <c r="D10" s="132">
        <v>86.5</v>
      </c>
      <c r="E10" s="133">
        <f>D10+1.8</f>
        <v>88.3</v>
      </c>
      <c r="F10" s="131">
        <f>E10+1.8</f>
        <v>90.1</v>
      </c>
      <c r="G10" s="133">
        <f>F10+1.3</f>
        <v>91.4</v>
      </c>
      <c r="H10" s="131">
        <f>G10+1.3</f>
        <v>92.7</v>
      </c>
      <c r="I10" s="148"/>
      <c r="J10" s="170" t="s">
        <v>361</v>
      </c>
      <c r="K10" s="171" t="s">
        <v>337</v>
      </c>
      <c r="L10" s="171" t="s">
        <v>339</v>
      </c>
      <c r="M10" s="150" t="s">
        <v>273</v>
      </c>
      <c r="N10" s="171" t="s">
        <v>265</v>
      </c>
      <c r="O10" s="171" t="s">
        <v>339</v>
      </c>
      <c r="P10" s="171" t="s">
        <v>339</v>
      </c>
      <c r="Q10" s="150"/>
    </row>
    <row r="11" s="118" customFormat="1" ht="29.1" customHeight="1" spans="1:17">
      <c r="A11" s="128" t="s">
        <v>364</v>
      </c>
      <c r="B11" s="131">
        <f>C11-0.8</f>
        <v>19.9</v>
      </c>
      <c r="C11" s="131">
        <f>D11-0.8</f>
        <v>20.7</v>
      </c>
      <c r="D11" s="132">
        <v>21.5</v>
      </c>
      <c r="E11" s="133">
        <f>D11+0.8</f>
        <v>22.3</v>
      </c>
      <c r="F11" s="131">
        <f>E11+0.8</f>
        <v>23.1</v>
      </c>
      <c r="G11" s="133">
        <f>F11+1.3</f>
        <v>24.4</v>
      </c>
      <c r="H11" s="131">
        <f>G11+1.3</f>
        <v>25.7</v>
      </c>
      <c r="I11" s="148"/>
      <c r="J11" s="170" t="s">
        <v>365</v>
      </c>
      <c r="K11" s="150" t="s">
        <v>271</v>
      </c>
      <c r="L11" s="150" t="s">
        <v>340</v>
      </c>
      <c r="M11" s="150" t="s">
        <v>337</v>
      </c>
      <c r="N11" s="171" t="s">
        <v>265</v>
      </c>
      <c r="O11" s="150" t="s">
        <v>273</v>
      </c>
      <c r="P11" s="150" t="s">
        <v>273</v>
      </c>
      <c r="Q11" s="150"/>
    </row>
    <row r="12" s="118" customFormat="1" ht="29.1" customHeight="1" spans="1:17">
      <c r="A12" s="128" t="s">
        <v>366</v>
      </c>
      <c r="B12" s="131">
        <f>C12-0.7</f>
        <v>16.6</v>
      </c>
      <c r="C12" s="131">
        <f>D12-0.7</f>
        <v>17.3</v>
      </c>
      <c r="D12" s="139">
        <v>18</v>
      </c>
      <c r="E12" s="133">
        <f>D12+0.7</f>
        <v>18.7</v>
      </c>
      <c r="F12" s="131">
        <f>E12+0.7</f>
        <v>19.4</v>
      </c>
      <c r="G12" s="133">
        <f>F12+1</f>
        <v>20.4</v>
      </c>
      <c r="H12" s="131">
        <f>G12+1</f>
        <v>21.4</v>
      </c>
      <c r="I12" s="148"/>
      <c r="J12" s="170" t="s">
        <v>367</v>
      </c>
      <c r="K12" s="171" t="s">
        <v>337</v>
      </c>
      <c r="L12" s="171" t="s">
        <v>273</v>
      </c>
      <c r="M12" s="150" t="s">
        <v>273</v>
      </c>
      <c r="N12" s="150" t="s">
        <v>273</v>
      </c>
      <c r="O12" s="150" t="s">
        <v>273</v>
      </c>
      <c r="P12" s="150" t="s">
        <v>273</v>
      </c>
      <c r="Q12" s="150"/>
    </row>
    <row r="13" s="118" customFormat="1" ht="29.1" customHeight="1" spans="1:17">
      <c r="A13" s="128" t="s">
        <v>368</v>
      </c>
      <c r="B13" s="131">
        <f>C13-0.5</f>
        <v>10</v>
      </c>
      <c r="C13" s="131">
        <f>D13-0.5</f>
        <v>10.5</v>
      </c>
      <c r="D13" s="132">
        <v>11</v>
      </c>
      <c r="E13" s="133">
        <f>D13+0.5</f>
        <v>11.5</v>
      </c>
      <c r="F13" s="131">
        <f>E13+0.5</f>
        <v>12</v>
      </c>
      <c r="G13" s="140">
        <f>F13+0.7</f>
        <v>12.7</v>
      </c>
      <c r="H13" s="141">
        <f>G13+0.7</f>
        <v>13.4</v>
      </c>
      <c r="I13" s="148"/>
      <c r="J13" s="173" t="s">
        <v>369</v>
      </c>
      <c r="K13" s="171" t="s">
        <v>265</v>
      </c>
      <c r="L13" s="150" t="s">
        <v>273</v>
      </c>
      <c r="M13" s="171" t="s">
        <v>265</v>
      </c>
      <c r="N13" s="150" t="s">
        <v>273</v>
      </c>
      <c r="O13" s="171" t="s">
        <v>265</v>
      </c>
      <c r="P13" s="171" t="s">
        <v>265</v>
      </c>
      <c r="Q13" s="150"/>
    </row>
    <row r="14" s="118" customFormat="1" ht="29.1" customHeight="1" spans="1:17">
      <c r="A14" s="128" t="s">
        <v>370</v>
      </c>
      <c r="B14" s="131">
        <f>C14-1</f>
        <v>52</v>
      </c>
      <c r="C14" s="131">
        <f>D14-1</f>
        <v>53</v>
      </c>
      <c r="D14" s="132">
        <v>54</v>
      </c>
      <c r="E14" s="133">
        <f>D14+1</f>
        <v>55</v>
      </c>
      <c r="F14" s="131">
        <f>E14+1</f>
        <v>56</v>
      </c>
      <c r="G14" s="133">
        <f>F14+1.5</f>
        <v>57.5</v>
      </c>
      <c r="H14" s="131">
        <f>G14+1.5</f>
        <v>59</v>
      </c>
      <c r="I14" s="148"/>
      <c r="J14" s="170" t="s">
        <v>366</v>
      </c>
      <c r="K14" s="150" t="s">
        <v>276</v>
      </c>
      <c r="L14" s="171" t="s">
        <v>265</v>
      </c>
      <c r="M14" s="171" t="s">
        <v>265</v>
      </c>
      <c r="N14" s="171" t="s">
        <v>265</v>
      </c>
      <c r="O14" s="150" t="s">
        <v>273</v>
      </c>
      <c r="P14" s="150" t="s">
        <v>273</v>
      </c>
      <c r="Q14" s="150"/>
    </row>
    <row r="15" s="118" customFormat="1" ht="29.1" customHeight="1" spans="1:17">
      <c r="A15" s="142"/>
      <c r="B15" s="143"/>
      <c r="C15" s="143"/>
      <c r="D15" s="143"/>
      <c r="E15" s="143"/>
      <c r="F15" s="143"/>
      <c r="G15" s="143"/>
      <c r="H15" s="143"/>
      <c r="I15" s="148"/>
      <c r="J15" s="170" t="s">
        <v>371</v>
      </c>
      <c r="K15" s="171" t="s">
        <v>265</v>
      </c>
      <c r="L15" s="171" t="s">
        <v>273</v>
      </c>
      <c r="M15" s="150" t="s">
        <v>273</v>
      </c>
      <c r="N15" s="171" t="s">
        <v>265</v>
      </c>
      <c r="O15" s="150" t="s">
        <v>273</v>
      </c>
      <c r="P15" s="171" t="s">
        <v>265</v>
      </c>
      <c r="Q15" s="150"/>
    </row>
    <row r="16" s="118" customFormat="1" ht="29.1" customHeight="1" spans="1:17">
      <c r="A16" s="144"/>
      <c r="B16" s="145"/>
      <c r="C16" s="146"/>
      <c r="D16" s="147"/>
      <c r="E16" s="146"/>
      <c r="F16" s="146"/>
      <c r="G16" s="146"/>
      <c r="H16" s="148"/>
      <c r="I16" s="148"/>
      <c r="J16" s="150"/>
      <c r="K16" s="150"/>
      <c r="L16" s="150"/>
      <c r="M16" s="150"/>
      <c r="N16" s="172"/>
      <c r="O16" s="150"/>
      <c r="P16" s="150"/>
      <c r="Q16" s="150"/>
    </row>
    <row r="17" s="118" customFormat="1" ht="29.1" customHeight="1" spans="1:17">
      <c r="A17" s="149"/>
      <c r="B17" s="150"/>
      <c r="C17" s="151"/>
      <c r="D17" s="151"/>
      <c r="E17" s="151"/>
      <c r="F17" s="151"/>
      <c r="G17" s="150"/>
      <c r="H17" s="148"/>
      <c r="I17" s="148"/>
      <c r="J17" s="150"/>
      <c r="K17" s="150"/>
      <c r="L17" s="150"/>
      <c r="M17" s="150"/>
      <c r="N17" s="150"/>
      <c r="O17" s="150"/>
      <c r="P17" s="150"/>
      <c r="Q17" s="150"/>
    </row>
    <row r="18" s="118" customFormat="1" ht="29.1" customHeight="1" spans="1:17">
      <c r="A18" s="152"/>
      <c r="B18" s="153"/>
      <c r="C18" s="154"/>
      <c r="D18" s="154"/>
      <c r="E18" s="155"/>
      <c r="F18" s="155"/>
      <c r="G18" s="153"/>
      <c r="H18" s="148"/>
      <c r="I18" s="148"/>
      <c r="J18" s="153"/>
      <c r="K18" s="153"/>
      <c r="L18" s="150"/>
      <c r="M18" s="153"/>
      <c r="N18" s="153"/>
      <c r="O18" s="153"/>
      <c r="P18" s="153"/>
      <c r="Q18" s="153"/>
    </row>
    <row r="19" s="118" customFormat="1" ht="14.25" spans="1:17">
      <c r="A19" s="156" t="s">
        <v>191</v>
      </c>
      <c r="D19" s="157"/>
      <c r="E19" s="157"/>
      <c r="F19" s="157"/>
      <c r="G19" s="157"/>
      <c r="H19" s="157"/>
      <c r="I19" s="157"/>
      <c r="J19" s="157"/>
      <c r="K19" s="174"/>
      <c r="L19" s="174"/>
      <c r="M19" s="174"/>
      <c r="N19" s="174"/>
      <c r="O19" s="174"/>
      <c r="P19" s="174"/>
      <c r="Q19" s="174"/>
    </row>
    <row r="20" s="118" customFormat="1" ht="14.25" spans="1:17">
      <c r="A20" s="118" t="s">
        <v>192</v>
      </c>
      <c r="B20" s="157"/>
      <c r="C20" s="157"/>
      <c r="D20" s="157"/>
      <c r="E20" s="157"/>
      <c r="F20" s="157"/>
      <c r="G20" s="157"/>
      <c r="H20" s="157"/>
      <c r="I20" s="157"/>
      <c r="J20" s="156" t="s">
        <v>341</v>
      </c>
      <c r="K20" s="175"/>
      <c r="L20" s="175" t="s">
        <v>342</v>
      </c>
      <c r="M20" s="175"/>
      <c r="N20" s="175" t="s">
        <v>279</v>
      </c>
      <c r="O20" s="175"/>
      <c r="P20" s="175"/>
      <c r="Q20" s="119"/>
    </row>
    <row r="21" s="118" customFormat="1" customHeight="1" spans="1:17">
      <c r="A21" s="157"/>
      <c r="K21" s="119"/>
      <c r="L21" s="119"/>
      <c r="M21" s="119"/>
      <c r="N21" s="119"/>
      <c r="O21" s="119"/>
      <c r="P21" s="119"/>
      <c r="Q21" s="119"/>
    </row>
  </sheetData>
  <mergeCells count="7">
    <mergeCell ref="A1:Q1"/>
    <mergeCell ref="B2:C2"/>
    <mergeCell ref="E2:H2"/>
    <mergeCell ref="K2:Q2"/>
    <mergeCell ref="B3:H3"/>
    <mergeCell ref="J3:Q3"/>
    <mergeCell ref="A3:A5"/>
  </mergeCells>
  <pageMargins left="0.75" right="0.75" top="1" bottom="1" header="0.5" footer="0.5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9"/>
  <sheetViews>
    <sheetView zoomScale="125" zoomScaleNormal="125" workbookViewId="0">
      <selection activeCell="B4" sqref="B4:E5"/>
    </sheetView>
  </sheetViews>
  <sheetFormatPr defaultColWidth="9" defaultRowHeight="14.25"/>
  <cols>
    <col min="1" max="1" width="5" style="60" customWidth="1"/>
    <col min="2" max="2" width="11" style="60" customWidth="1"/>
    <col min="3" max="3" width="19" style="60" customWidth="1"/>
    <col min="4" max="4" width="10" style="60" customWidth="1"/>
    <col min="5" max="5" width="14.25" style="60" customWidth="1"/>
    <col min="6" max="6" width="11.25" style="60" customWidth="1"/>
    <col min="7" max="7" width="8" style="60" customWidth="1"/>
    <col min="8" max="8" width="11.75" style="60" customWidth="1"/>
    <col min="9" max="12" width="10" style="60" customWidth="1"/>
    <col min="13" max="14" width="9.25" style="60" customWidth="1"/>
    <col min="15" max="15" width="10.75" style="60" customWidth="1"/>
    <col min="16" max="16384" width="9" style="60"/>
  </cols>
  <sheetData>
    <row r="1" s="60" customFormat="1" ht="29.25" spans="1:15">
      <c r="A1" s="61" t="s">
        <v>372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</row>
    <row r="2" s="55" customFormat="1" ht="16.5" spans="1:15">
      <c r="A2" s="67" t="s">
        <v>373</v>
      </c>
      <c r="B2" s="62" t="s">
        <v>374</v>
      </c>
      <c r="C2" s="62" t="s">
        <v>375</v>
      </c>
      <c r="D2" s="62" t="s">
        <v>376</v>
      </c>
      <c r="E2" s="62" t="s">
        <v>377</v>
      </c>
      <c r="F2" s="62" t="s">
        <v>378</v>
      </c>
      <c r="G2" s="62" t="s">
        <v>379</v>
      </c>
      <c r="H2" s="62" t="s">
        <v>380</v>
      </c>
      <c r="I2" s="67" t="s">
        <v>381</v>
      </c>
      <c r="J2" s="67" t="s">
        <v>382</v>
      </c>
      <c r="K2" s="67" t="s">
        <v>383</v>
      </c>
      <c r="L2" s="67" t="s">
        <v>384</v>
      </c>
      <c r="M2" s="67" t="s">
        <v>385</v>
      </c>
      <c r="N2" s="62" t="s">
        <v>386</v>
      </c>
      <c r="O2" s="62" t="s">
        <v>387</v>
      </c>
    </row>
    <row r="3" s="55" customFormat="1" ht="16.5" spans="1:15">
      <c r="A3" s="67"/>
      <c r="B3" s="65"/>
      <c r="C3" s="65"/>
      <c r="D3" s="65"/>
      <c r="E3" s="65"/>
      <c r="F3" s="65"/>
      <c r="G3" s="65"/>
      <c r="H3" s="65"/>
      <c r="I3" s="67" t="s">
        <v>388</v>
      </c>
      <c r="J3" s="67" t="s">
        <v>388</v>
      </c>
      <c r="K3" s="67" t="s">
        <v>388</v>
      </c>
      <c r="L3" s="67" t="s">
        <v>388</v>
      </c>
      <c r="M3" s="67" t="s">
        <v>388</v>
      </c>
      <c r="N3" s="65"/>
      <c r="O3" s="65"/>
    </row>
    <row r="4" s="56" customFormat="1" spans="1:15">
      <c r="A4" s="103">
        <v>1</v>
      </c>
      <c r="B4" s="104" t="s">
        <v>389</v>
      </c>
      <c r="C4" s="75" t="s">
        <v>390</v>
      </c>
      <c r="D4" s="103" t="s">
        <v>120</v>
      </c>
      <c r="E4" s="103" t="s">
        <v>391</v>
      </c>
      <c r="F4" s="75" t="s">
        <v>54</v>
      </c>
      <c r="G4" s="75"/>
      <c r="H4" s="103"/>
      <c r="I4" s="75"/>
      <c r="J4" s="75"/>
      <c r="K4" s="75">
        <v>1</v>
      </c>
      <c r="L4" s="75"/>
      <c r="M4" s="75"/>
      <c r="N4" s="75">
        <f>SUM(I4:M4)</f>
        <v>1</v>
      </c>
      <c r="O4" s="75" t="s">
        <v>392</v>
      </c>
    </row>
    <row r="5" s="56" customFormat="1" spans="1:15">
      <c r="A5" s="103">
        <v>2</v>
      </c>
      <c r="B5" s="104" t="s">
        <v>393</v>
      </c>
      <c r="C5" s="75" t="s">
        <v>390</v>
      </c>
      <c r="D5" s="103" t="s">
        <v>121</v>
      </c>
      <c r="E5" s="103" t="s">
        <v>391</v>
      </c>
      <c r="F5" s="75" t="s">
        <v>54</v>
      </c>
      <c r="G5" s="103"/>
      <c r="H5" s="103"/>
      <c r="I5" s="103">
        <v>1</v>
      </c>
      <c r="J5" s="103"/>
      <c r="K5" s="103"/>
      <c r="L5" s="103"/>
      <c r="M5" s="103"/>
      <c r="N5" s="75">
        <f>SUM(I5:M5)</f>
        <v>1</v>
      </c>
      <c r="O5" s="75" t="s">
        <v>392</v>
      </c>
    </row>
    <row r="6" s="56" customFormat="1" spans="1:15">
      <c r="A6" s="103"/>
      <c r="B6" s="103"/>
      <c r="C6" s="75"/>
      <c r="D6" s="103"/>
      <c r="E6" s="103"/>
      <c r="F6" s="75"/>
      <c r="G6" s="75"/>
      <c r="H6" s="103"/>
      <c r="I6" s="75"/>
      <c r="J6" s="75"/>
      <c r="K6" s="75"/>
      <c r="L6" s="75"/>
      <c r="M6" s="75"/>
      <c r="N6" s="75"/>
      <c r="O6" s="75"/>
    </row>
    <row r="7" s="56" customFormat="1" spans="1:15">
      <c r="A7" s="103"/>
      <c r="B7" s="103"/>
      <c r="C7" s="75"/>
      <c r="D7" s="103"/>
      <c r="E7" s="103"/>
      <c r="F7" s="75"/>
      <c r="G7" s="103"/>
      <c r="H7" s="103"/>
      <c r="I7" s="103"/>
      <c r="J7" s="103"/>
      <c r="K7" s="103"/>
      <c r="L7" s="103"/>
      <c r="M7" s="103"/>
      <c r="N7" s="75"/>
      <c r="O7" s="75"/>
    </row>
    <row r="8" s="56" customFormat="1" spans="1:15">
      <c r="A8" s="103"/>
      <c r="B8" s="103"/>
      <c r="C8" s="75"/>
      <c r="D8" s="103"/>
      <c r="E8" s="103"/>
      <c r="F8" s="75"/>
      <c r="G8" s="103"/>
      <c r="H8" s="103"/>
      <c r="I8" s="103"/>
      <c r="J8" s="103"/>
      <c r="K8" s="103"/>
      <c r="L8" s="103"/>
      <c r="M8" s="103"/>
      <c r="N8" s="75"/>
      <c r="O8" s="75"/>
    </row>
    <row r="9" s="56" customFormat="1" spans="1:15">
      <c r="A9" s="103"/>
      <c r="B9" s="103"/>
      <c r="C9" s="75"/>
      <c r="D9" s="103"/>
      <c r="E9" s="103"/>
      <c r="F9" s="75"/>
      <c r="G9" s="75"/>
      <c r="H9" s="75"/>
      <c r="I9" s="75"/>
      <c r="J9" s="75"/>
      <c r="K9" s="75"/>
      <c r="L9" s="75"/>
      <c r="M9" s="75"/>
      <c r="N9" s="75"/>
      <c r="O9" s="75"/>
    </row>
    <row r="10" s="56" customFormat="1" spans="1:15">
      <c r="A10" s="103"/>
      <c r="B10" s="103"/>
      <c r="C10" s="75"/>
      <c r="D10" s="103"/>
      <c r="E10" s="103"/>
      <c r="F10" s="75"/>
      <c r="G10" s="75"/>
      <c r="H10" s="75"/>
      <c r="I10" s="75"/>
      <c r="J10" s="75"/>
      <c r="K10" s="75"/>
      <c r="L10" s="75"/>
      <c r="M10" s="75"/>
      <c r="N10" s="75"/>
      <c r="O10" s="75"/>
    </row>
    <row r="11" s="56" customFormat="1" spans="1:15">
      <c r="A11" s="103"/>
      <c r="B11" s="103"/>
      <c r="C11" s="75"/>
      <c r="D11" s="103"/>
      <c r="E11" s="103"/>
      <c r="F11" s="75"/>
      <c r="G11" s="75"/>
      <c r="H11" s="75"/>
      <c r="I11" s="75"/>
      <c r="J11" s="75"/>
      <c r="K11" s="75"/>
      <c r="L11" s="75"/>
      <c r="M11" s="75"/>
      <c r="N11" s="75"/>
      <c r="O11" s="75"/>
    </row>
    <row r="12" s="56" customFormat="1" spans="1:15">
      <c r="A12" s="103"/>
      <c r="B12" s="103"/>
      <c r="C12" s="75"/>
      <c r="D12" s="103"/>
      <c r="E12" s="103"/>
      <c r="F12" s="75"/>
      <c r="G12" s="75"/>
      <c r="H12" s="75"/>
      <c r="I12" s="103"/>
      <c r="J12" s="103"/>
      <c r="K12" s="103"/>
      <c r="L12" s="103"/>
      <c r="M12" s="103"/>
      <c r="N12" s="75"/>
      <c r="O12" s="75"/>
    </row>
    <row r="13" s="56" customFormat="1" spans="1:15">
      <c r="A13" s="103"/>
      <c r="B13" s="103"/>
      <c r="C13" s="75"/>
      <c r="D13" s="103"/>
      <c r="E13" s="103"/>
      <c r="F13" s="75"/>
      <c r="G13" s="75"/>
      <c r="H13" s="75"/>
      <c r="I13" s="75"/>
      <c r="J13" s="75"/>
      <c r="K13" s="75"/>
      <c r="L13" s="75"/>
      <c r="M13" s="75"/>
      <c r="N13" s="75"/>
      <c r="O13" s="75"/>
    </row>
    <row r="14" s="56" customFormat="1" spans="1:15">
      <c r="A14" s="103"/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</row>
    <row r="15" s="56" customFormat="1" spans="1:15">
      <c r="A15" s="103"/>
      <c r="B15" s="103"/>
      <c r="C15" s="103"/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</row>
    <row r="16" s="58" customFormat="1" ht="18.75" spans="1:15">
      <c r="A16" s="83" t="s">
        <v>394</v>
      </c>
      <c r="B16" s="84"/>
      <c r="C16" s="84"/>
      <c r="D16" s="85"/>
      <c r="E16" s="86"/>
      <c r="F16" s="88"/>
      <c r="G16" s="88"/>
      <c r="H16" s="88"/>
      <c r="I16" s="87"/>
      <c r="J16" s="83" t="s">
        <v>395</v>
      </c>
      <c r="K16" s="84"/>
      <c r="L16" s="84"/>
      <c r="M16" s="85"/>
      <c r="N16" s="84"/>
      <c r="O16" s="99"/>
    </row>
    <row r="17" s="56" customFormat="1" ht="16.5" spans="1:15">
      <c r="A17" s="89" t="s">
        <v>396</v>
      </c>
      <c r="B17" s="90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</row>
    <row r="18" s="56" customFormat="1" spans="1:15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</row>
    <row r="19" s="58" customFormat="1" spans="1:15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</row>
  </sheetData>
  <mergeCells count="15">
    <mergeCell ref="A1:O1"/>
    <mergeCell ref="A16:D16"/>
    <mergeCell ref="E16:I16"/>
    <mergeCell ref="J16:M16"/>
    <mergeCell ref="A17:O17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 O4 O5 O6:O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zoomScale="125" zoomScaleNormal="125" workbookViewId="0">
      <selection activeCell="F9" sqref="F9"/>
    </sheetView>
  </sheetViews>
  <sheetFormatPr defaultColWidth="9" defaultRowHeight="14.25"/>
  <cols>
    <col min="1" max="1" width="7" style="60" customWidth="1"/>
    <col min="2" max="2" width="9.625" style="60" customWidth="1"/>
    <col min="3" max="3" width="8.125" style="100" customWidth="1"/>
    <col min="4" max="4" width="24.375" style="60" customWidth="1"/>
    <col min="5" max="5" width="12.25" style="60" customWidth="1"/>
    <col min="6" max="6" width="14.25" style="60" customWidth="1"/>
    <col min="7" max="10" width="10" style="60" customWidth="1"/>
    <col min="11" max="11" width="9.25" style="60" customWidth="1"/>
    <col min="12" max="13" width="10.75" style="60" customWidth="1"/>
    <col min="14" max="16384" width="9" style="60"/>
  </cols>
  <sheetData>
    <row r="1" s="60" customFormat="1" ht="29.25" spans="1:13">
      <c r="A1" s="61" t="s">
        <v>397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="55" customFormat="1" ht="16.5" customHeight="1" spans="1:13">
      <c r="A2" s="62" t="s">
        <v>373</v>
      </c>
      <c r="B2" s="62" t="s">
        <v>378</v>
      </c>
      <c r="C2" s="101" t="s">
        <v>374</v>
      </c>
      <c r="D2" s="62" t="s">
        <v>375</v>
      </c>
      <c r="E2" s="62" t="s">
        <v>376</v>
      </c>
      <c r="F2" s="62" t="s">
        <v>377</v>
      </c>
      <c r="G2" s="63" t="s">
        <v>398</v>
      </c>
      <c r="H2" s="91"/>
      <c r="I2" s="63" t="s">
        <v>399</v>
      </c>
      <c r="J2" s="91"/>
      <c r="K2" s="110" t="s">
        <v>400</v>
      </c>
      <c r="L2" s="111" t="s">
        <v>401</v>
      </c>
      <c r="M2" s="112" t="s">
        <v>402</v>
      </c>
    </row>
    <row r="3" s="55" customFormat="1" ht="16.5" customHeight="1" spans="1:13">
      <c r="A3" s="65"/>
      <c r="B3" s="65"/>
      <c r="C3" s="102"/>
      <c r="D3" s="65"/>
      <c r="E3" s="65"/>
      <c r="F3" s="65"/>
      <c r="G3" s="67" t="s">
        <v>403</v>
      </c>
      <c r="H3" s="67" t="s">
        <v>404</v>
      </c>
      <c r="I3" s="67" t="s">
        <v>403</v>
      </c>
      <c r="J3" s="67" t="s">
        <v>404</v>
      </c>
      <c r="K3" s="113"/>
      <c r="L3" s="114"/>
      <c r="M3" s="115"/>
    </row>
    <row r="4" s="56" customFormat="1" spans="1:13">
      <c r="A4" s="103"/>
      <c r="B4" s="104" t="s">
        <v>54</v>
      </c>
      <c r="C4" s="104" t="s">
        <v>389</v>
      </c>
      <c r="D4" s="75" t="s">
        <v>390</v>
      </c>
      <c r="E4" s="103" t="s">
        <v>120</v>
      </c>
      <c r="F4" s="103" t="s">
        <v>391</v>
      </c>
      <c r="G4" s="75" t="s">
        <v>405</v>
      </c>
      <c r="H4" s="105">
        <v>0.02</v>
      </c>
      <c r="I4" s="105"/>
      <c r="J4" s="105"/>
      <c r="K4" s="105"/>
      <c r="L4" s="75"/>
      <c r="M4" s="75" t="s">
        <v>392</v>
      </c>
    </row>
    <row r="5" s="56" customFormat="1" spans="1:13">
      <c r="A5" s="103"/>
      <c r="B5" s="104" t="s">
        <v>54</v>
      </c>
      <c r="C5" s="104" t="s">
        <v>393</v>
      </c>
      <c r="D5" s="75" t="s">
        <v>390</v>
      </c>
      <c r="E5" s="103" t="s">
        <v>121</v>
      </c>
      <c r="F5" s="103" t="s">
        <v>391</v>
      </c>
      <c r="G5" s="75" t="s">
        <v>405</v>
      </c>
      <c r="H5" s="105">
        <v>0.02</v>
      </c>
      <c r="I5" s="105"/>
      <c r="J5" s="105"/>
      <c r="K5" s="105"/>
      <c r="L5" s="75"/>
      <c r="M5" s="75" t="s">
        <v>392</v>
      </c>
    </row>
    <row r="6" s="56" customFormat="1" spans="1:13">
      <c r="A6" s="103"/>
      <c r="B6" s="104"/>
      <c r="C6" s="104"/>
      <c r="D6" s="75"/>
      <c r="E6" s="103"/>
      <c r="F6" s="103"/>
      <c r="G6" s="75"/>
      <c r="H6" s="105"/>
      <c r="I6" s="105"/>
      <c r="J6" s="105"/>
      <c r="K6" s="105"/>
      <c r="L6" s="75"/>
      <c r="M6" s="75"/>
    </row>
    <row r="7" s="56" customFormat="1" spans="1:13">
      <c r="A7" s="103"/>
      <c r="B7" s="104"/>
      <c r="C7" s="104"/>
      <c r="D7" s="75"/>
      <c r="E7" s="103"/>
      <c r="F7" s="103"/>
      <c r="G7" s="106"/>
      <c r="H7" s="105"/>
      <c r="I7" s="103"/>
      <c r="J7" s="103"/>
      <c r="K7" s="103"/>
      <c r="L7" s="103"/>
      <c r="M7" s="75"/>
    </row>
    <row r="8" s="56" customFormat="1" spans="1:13">
      <c r="A8" s="103"/>
      <c r="B8" s="75"/>
      <c r="C8" s="103"/>
      <c r="D8" s="75"/>
      <c r="E8" s="103"/>
      <c r="F8" s="103"/>
      <c r="G8" s="106"/>
      <c r="H8" s="105"/>
      <c r="I8" s="103"/>
      <c r="J8" s="103"/>
      <c r="K8" s="103"/>
      <c r="L8" s="103"/>
      <c r="M8" s="75"/>
    </row>
    <row r="9" s="56" customFormat="1" spans="1:13">
      <c r="A9" s="103"/>
      <c r="B9" s="75"/>
      <c r="C9" s="103"/>
      <c r="D9" s="75"/>
      <c r="E9" s="103"/>
      <c r="F9" s="103"/>
      <c r="G9" s="106"/>
      <c r="H9" s="105"/>
      <c r="I9" s="105"/>
      <c r="J9" s="105"/>
      <c r="K9" s="105"/>
      <c r="L9" s="75"/>
      <c r="M9" s="75"/>
    </row>
    <row r="10" s="56" customFormat="1" spans="1:13">
      <c r="A10" s="103"/>
      <c r="B10" s="75"/>
      <c r="C10" s="103"/>
      <c r="D10" s="75"/>
      <c r="E10" s="103"/>
      <c r="F10" s="103"/>
      <c r="G10" s="106"/>
      <c r="H10" s="105"/>
      <c r="I10" s="105"/>
      <c r="J10" s="105"/>
      <c r="K10" s="105"/>
      <c r="L10" s="75"/>
      <c r="M10" s="75"/>
    </row>
    <row r="11" s="56" customFormat="1" spans="1:13">
      <c r="A11" s="103"/>
      <c r="B11" s="75"/>
      <c r="C11" s="103"/>
      <c r="D11" s="75"/>
      <c r="E11" s="103"/>
      <c r="F11" s="103"/>
      <c r="G11" s="106"/>
      <c r="H11" s="105"/>
      <c r="I11" s="103"/>
      <c r="J11" s="103"/>
      <c r="K11" s="103"/>
      <c r="L11" s="103"/>
      <c r="M11" s="75"/>
    </row>
    <row r="12" s="56" customFormat="1" spans="1:13">
      <c r="A12" s="103"/>
      <c r="B12" s="75"/>
      <c r="C12" s="103"/>
      <c r="D12" s="75"/>
      <c r="E12" s="103"/>
      <c r="F12" s="103"/>
      <c r="G12" s="106"/>
      <c r="H12" s="105"/>
      <c r="I12" s="103"/>
      <c r="J12" s="103"/>
      <c r="K12" s="103"/>
      <c r="L12" s="103"/>
      <c r="M12" s="75"/>
    </row>
    <row r="13" s="56" customFormat="1" spans="1:13">
      <c r="A13" s="103"/>
      <c r="B13" s="75"/>
      <c r="C13" s="103"/>
      <c r="D13" s="75"/>
      <c r="E13" s="103"/>
      <c r="F13" s="103"/>
      <c r="G13" s="106"/>
      <c r="H13" s="105"/>
      <c r="I13" s="105"/>
      <c r="J13" s="105"/>
      <c r="K13" s="105"/>
      <c r="L13" s="75"/>
      <c r="M13" s="75"/>
    </row>
    <row r="14" s="56" customFormat="1" spans="1:13">
      <c r="A14" s="103"/>
      <c r="B14" s="75"/>
      <c r="C14" s="103"/>
      <c r="D14" s="75"/>
      <c r="E14" s="103"/>
      <c r="F14" s="103"/>
      <c r="G14" s="106"/>
      <c r="H14" s="105"/>
      <c r="I14" s="105"/>
      <c r="J14" s="105"/>
      <c r="K14" s="105"/>
      <c r="L14" s="75"/>
      <c r="M14" s="75"/>
    </row>
    <row r="15" s="56" customFormat="1" spans="1:13">
      <c r="A15" s="103"/>
      <c r="B15" s="75"/>
      <c r="C15" s="103"/>
      <c r="D15" s="75"/>
      <c r="E15" s="103"/>
      <c r="F15" s="103"/>
      <c r="G15" s="106"/>
      <c r="H15" s="105"/>
      <c r="I15" s="105"/>
      <c r="J15" s="105"/>
      <c r="K15" s="105"/>
      <c r="L15" s="75"/>
      <c r="M15" s="75"/>
    </row>
    <row r="16" s="56" customFormat="1" spans="1:13">
      <c r="A16" s="103"/>
      <c r="B16" s="75"/>
      <c r="C16" s="103"/>
      <c r="D16" s="75"/>
      <c r="E16" s="103"/>
      <c r="F16" s="103"/>
      <c r="G16" s="106"/>
      <c r="H16" s="105"/>
      <c r="I16" s="105"/>
      <c r="J16" s="105"/>
      <c r="K16" s="105"/>
      <c r="L16" s="75"/>
      <c r="M16" s="75"/>
    </row>
    <row r="17" s="56" customFormat="1" spans="1:13">
      <c r="A17" s="103"/>
      <c r="B17" s="75"/>
      <c r="C17" s="107"/>
      <c r="D17" s="75"/>
      <c r="E17" s="75"/>
      <c r="F17" s="103"/>
      <c r="G17" s="106"/>
      <c r="H17" s="105"/>
      <c r="I17" s="105"/>
      <c r="J17" s="105"/>
      <c r="K17" s="105"/>
      <c r="L17" s="75"/>
      <c r="M17" s="75"/>
    </row>
    <row r="18" s="56" customFormat="1" ht="16.5" customHeight="1" spans="1:13">
      <c r="A18" s="103"/>
      <c r="B18" s="103"/>
      <c r="C18" s="107"/>
      <c r="D18" s="103"/>
      <c r="E18" s="103"/>
      <c r="F18" s="103"/>
      <c r="G18" s="103"/>
      <c r="H18" s="103"/>
      <c r="I18" s="103"/>
      <c r="J18" s="103"/>
      <c r="K18" s="103"/>
      <c r="L18" s="103"/>
      <c r="M18" s="103"/>
    </row>
    <row r="19" s="56" customFormat="1" spans="1:13">
      <c r="A19" s="103"/>
      <c r="B19" s="103"/>
      <c r="C19" s="107"/>
      <c r="D19" s="103"/>
      <c r="E19" s="103"/>
      <c r="F19" s="103"/>
      <c r="G19" s="103"/>
      <c r="H19" s="103"/>
      <c r="I19" s="103"/>
      <c r="J19" s="103"/>
      <c r="K19" s="103"/>
      <c r="L19" s="103"/>
      <c r="M19" s="103"/>
    </row>
    <row r="20" s="58" customFormat="1" ht="18.75" spans="1:13">
      <c r="A20" s="83" t="s">
        <v>406</v>
      </c>
      <c r="B20" s="84"/>
      <c r="C20" s="84"/>
      <c r="D20" s="84"/>
      <c r="E20" s="85"/>
      <c r="F20" s="86"/>
      <c r="G20" s="87"/>
      <c r="H20" s="83" t="s">
        <v>395</v>
      </c>
      <c r="I20" s="84"/>
      <c r="J20" s="84"/>
      <c r="K20" s="85"/>
      <c r="L20" s="116"/>
      <c r="M20" s="99"/>
    </row>
    <row r="21" s="60" customFormat="1" ht="16.5" spans="1:13">
      <c r="A21" s="108" t="s">
        <v>407</v>
      </c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17"/>
    </row>
  </sheetData>
  <mergeCells count="17">
    <mergeCell ref="A1:M1"/>
    <mergeCell ref="G2:H2"/>
    <mergeCell ref="I2:J2"/>
    <mergeCell ref="A20:E20"/>
    <mergeCell ref="F20:G20"/>
    <mergeCell ref="H20:K20"/>
    <mergeCell ref="L20:M20"/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2 M4:M19 M22:M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41"/>
  <sheetViews>
    <sheetView zoomScale="125" zoomScaleNormal="125" topLeftCell="A2" workbookViewId="0">
      <selection activeCell="C13" sqref="C13:C21"/>
    </sheetView>
  </sheetViews>
  <sheetFormatPr defaultColWidth="9" defaultRowHeight="14.25"/>
  <cols>
    <col min="1" max="2" width="8.75" style="60" customWidth="1"/>
    <col min="3" max="3" width="12.25" style="60" customWidth="1"/>
    <col min="4" max="4" width="12.75" style="60" customWidth="1"/>
    <col min="5" max="5" width="12.25" style="60" customWidth="1"/>
    <col min="6" max="6" width="14.25" style="60" customWidth="1"/>
    <col min="7" max="7" width="11.75" style="60" customWidth="1"/>
    <col min="8" max="8" width="13.375" style="60" customWidth="1"/>
    <col min="9" max="9" width="7.75" style="60" customWidth="1"/>
    <col min="10" max="10" width="10.25" style="60" customWidth="1"/>
    <col min="11" max="11" width="9.6" style="60" customWidth="1"/>
    <col min="12" max="12" width="8.25" style="60" customWidth="1"/>
    <col min="13" max="13" width="10.375" style="60" customWidth="1"/>
    <col min="14" max="14" width="11.4333333333333" style="60" customWidth="1"/>
    <col min="15" max="15" width="8.25" style="60" customWidth="1"/>
    <col min="16" max="16" width="11.75" style="60" customWidth="1"/>
    <col min="17" max="20" width="8.25" style="60" customWidth="1"/>
    <col min="21" max="21" width="7.75" style="60" customWidth="1"/>
    <col min="22" max="22" width="7" style="60" customWidth="1"/>
    <col min="23" max="23" width="8.5" style="60" customWidth="1"/>
    <col min="24" max="16384" width="9" style="60"/>
  </cols>
  <sheetData>
    <row r="1" s="54" customFormat="1" ht="29.25" spans="1:23">
      <c r="A1" s="61" t="s">
        <v>408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</row>
    <row r="2" s="55" customFormat="1" ht="16.15" customHeight="1" spans="1:23">
      <c r="A2" s="62" t="s">
        <v>409</v>
      </c>
      <c r="B2" s="62" t="s">
        <v>378</v>
      </c>
      <c r="C2" s="62" t="s">
        <v>374</v>
      </c>
      <c r="D2" s="62" t="s">
        <v>375</v>
      </c>
      <c r="E2" s="62" t="s">
        <v>376</v>
      </c>
      <c r="F2" s="62" t="s">
        <v>377</v>
      </c>
      <c r="G2" s="63" t="s">
        <v>410</v>
      </c>
      <c r="H2" s="64"/>
      <c r="I2" s="91"/>
      <c r="J2" s="63" t="s">
        <v>411</v>
      </c>
      <c r="K2" s="64"/>
      <c r="L2" s="91"/>
      <c r="M2" s="63" t="s">
        <v>412</v>
      </c>
      <c r="N2" s="64"/>
      <c r="O2" s="91"/>
      <c r="P2" s="63" t="s">
        <v>413</v>
      </c>
      <c r="Q2" s="64"/>
      <c r="R2" s="91"/>
      <c r="S2" s="64" t="s">
        <v>414</v>
      </c>
      <c r="T2" s="64"/>
      <c r="U2" s="91"/>
      <c r="V2" s="94" t="s">
        <v>415</v>
      </c>
      <c r="W2" s="94" t="s">
        <v>387</v>
      </c>
    </row>
    <row r="3" s="55" customFormat="1" ht="16.5" spans="1:23">
      <c r="A3" s="65"/>
      <c r="B3" s="66"/>
      <c r="C3" s="66"/>
      <c r="D3" s="66"/>
      <c r="E3" s="66"/>
      <c r="F3" s="66"/>
      <c r="G3" s="67" t="s">
        <v>416</v>
      </c>
      <c r="H3" s="67" t="s">
        <v>68</v>
      </c>
      <c r="I3" s="67" t="s">
        <v>378</v>
      </c>
      <c r="J3" s="67" t="s">
        <v>416</v>
      </c>
      <c r="K3" s="67" t="s">
        <v>68</v>
      </c>
      <c r="L3" s="67" t="s">
        <v>378</v>
      </c>
      <c r="M3" s="67" t="s">
        <v>416</v>
      </c>
      <c r="N3" s="67" t="s">
        <v>68</v>
      </c>
      <c r="O3" s="67" t="s">
        <v>378</v>
      </c>
      <c r="P3" s="67" t="s">
        <v>416</v>
      </c>
      <c r="Q3" s="67" t="s">
        <v>68</v>
      </c>
      <c r="R3" s="67" t="s">
        <v>378</v>
      </c>
      <c r="S3" s="67" t="s">
        <v>416</v>
      </c>
      <c r="T3" s="67" t="s">
        <v>68</v>
      </c>
      <c r="U3" s="67" t="s">
        <v>378</v>
      </c>
      <c r="V3" s="95"/>
      <c r="W3" s="95"/>
    </row>
    <row r="4" s="56" customFormat="1" ht="27" spans="1:23">
      <c r="A4" s="68" t="s">
        <v>417</v>
      </c>
      <c r="B4" s="68" t="s">
        <v>418</v>
      </c>
      <c r="C4" s="69" t="s">
        <v>389</v>
      </c>
      <c r="D4" s="70" t="s">
        <v>390</v>
      </c>
      <c r="E4" s="68" t="s">
        <v>120</v>
      </c>
      <c r="F4" s="68" t="s">
        <v>391</v>
      </c>
      <c r="G4" s="71"/>
      <c r="H4" s="71" t="s">
        <v>419</v>
      </c>
      <c r="I4" s="71" t="s">
        <v>54</v>
      </c>
      <c r="J4" s="71"/>
      <c r="K4" s="92" t="s">
        <v>420</v>
      </c>
      <c r="L4" s="71" t="s">
        <v>54</v>
      </c>
      <c r="N4" s="93" t="s">
        <v>421</v>
      </c>
      <c r="O4" s="71" t="s">
        <v>54</v>
      </c>
      <c r="P4" s="71"/>
      <c r="Q4" s="93" t="s">
        <v>422</v>
      </c>
      <c r="R4" s="71" t="s">
        <v>54</v>
      </c>
      <c r="S4" s="71"/>
      <c r="T4" s="93" t="s">
        <v>423</v>
      </c>
      <c r="U4" s="71" t="s">
        <v>54</v>
      </c>
      <c r="V4" s="96" t="s">
        <v>424</v>
      </c>
      <c r="W4" s="75"/>
    </row>
    <row r="5" s="57" customFormat="1" ht="16.5" spans="1:23">
      <c r="A5" s="72"/>
      <c r="B5" s="72"/>
      <c r="C5" s="73"/>
      <c r="D5" s="74"/>
      <c r="E5" s="72"/>
      <c r="F5" s="72"/>
      <c r="G5" s="63" t="s">
        <v>425</v>
      </c>
      <c r="H5" s="64"/>
      <c r="I5" s="91"/>
      <c r="J5" s="63" t="s">
        <v>426</v>
      </c>
      <c r="K5" s="64"/>
      <c r="L5" s="91"/>
      <c r="M5" s="63" t="s">
        <v>427</v>
      </c>
      <c r="N5" s="64"/>
      <c r="O5" s="91"/>
      <c r="P5" s="63" t="s">
        <v>428</v>
      </c>
      <c r="Q5" s="64"/>
      <c r="R5" s="91"/>
      <c r="S5" s="64" t="s">
        <v>429</v>
      </c>
      <c r="T5" s="64"/>
      <c r="U5" s="91"/>
      <c r="V5" s="97"/>
      <c r="W5" s="98"/>
    </row>
    <row r="6" s="57" customFormat="1" ht="16.5" spans="1:23">
      <c r="A6" s="72"/>
      <c r="B6" s="72"/>
      <c r="C6" s="73"/>
      <c r="D6" s="74"/>
      <c r="E6" s="72"/>
      <c r="F6" s="72"/>
      <c r="G6" s="67" t="s">
        <v>416</v>
      </c>
      <c r="H6" s="67" t="s">
        <v>68</v>
      </c>
      <c r="I6" s="67" t="s">
        <v>378</v>
      </c>
      <c r="J6" s="67" t="s">
        <v>416</v>
      </c>
      <c r="K6" s="67" t="s">
        <v>68</v>
      </c>
      <c r="L6" s="67" t="s">
        <v>378</v>
      </c>
      <c r="M6" s="67" t="s">
        <v>416</v>
      </c>
      <c r="N6" s="67" t="s">
        <v>68</v>
      </c>
      <c r="O6" s="67" t="s">
        <v>378</v>
      </c>
      <c r="P6" s="67" t="s">
        <v>416</v>
      </c>
      <c r="Q6" s="67" t="s">
        <v>68</v>
      </c>
      <c r="R6" s="67" t="s">
        <v>378</v>
      </c>
      <c r="S6" s="67" t="s">
        <v>416</v>
      </c>
      <c r="T6" s="67" t="s">
        <v>68</v>
      </c>
      <c r="U6" s="67" t="s">
        <v>378</v>
      </c>
      <c r="V6" s="97"/>
      <c r="W6" s="98"/>
    </row>
    <row r="7" s="56" customFormat="1" ht="28.5" spans="1:23">
      <c r="A7" s="68"/>
      <c r="B7" s="68"/>
      <c r="C7" s="69"/>
      <c r="D7" s="70"/>
      <c r="E7" s="68"/>
      <c r="F7" s="68"/>
      <c r="G7" s="75"/>
      <c r="H7" s="76" t="s">
        <v>430</v>
      </c>
      <c r="I7" s="71" t="s">
        <v>54</v>
      </c>
      <c r="J7" s="75"/>
      <c r="K7" s="75" t="s">
        <v>431</v>
      </c>
      <c r="L7" s="71" t="s">
        <v>432</v>
      </c>
      <c r="M7" s="75"/>
      <c r="N7" s="75" t="s">
        <v>433</v>
      </c>
      <c r="O7" s="71" t="s">
        <v>54</v>
      </c>
      <c r="P7" s="75"/>
      <c r="Q7" s="75"/>
      <c r="R7" s="75"/>
      <c r="S7" s="75"/>
      <c r="T7" s="75"/>
      <c r="U7" s="75"/>
      <c r="V7" s="78"/>
      <c r="W7" s="75"/>
    </row>
    <row r="8" s="57" customFormat="1" ht="16.5" spans="1:23">
      <c r="A8" s="72"/>
      <c r="B8" s="72"/>
      <c r="C8" s="73"/>
      <c r="D8" s="74"/>
      <c r="E8" s="72"/>
      <c r="F8" s="72"/>
      <c r="G8" s="63" t="s">
        <v>434</v>
      </c>
      <c r="H8" s="64"/>
      <c r="I8" s="91"/>
      <c r="J8" s="63" t="s">
        <v>435</v>
      </c>
      <c r="K8" s="64"/>
      <c r="L8" s="91"/>
      <c r="M8" s="63" t="s">
        <v>436</v>
      </c>
      <c r="N8" s="64"/>
      <c r="O8" s="91"/>
      <c r="P8" s="63" t="s">
        <v>437</v>
      </c>
      <c r="Q8" s="64"/>
      <c r="R8" s="91"/>
      <c r="S8" s="64" t="s">
        <v>438</v>
      </c>
      <c r="T8" s="64"/>
      <c r="U8" s="91"/>
      <c r="V8" s="97"/>
      <c r="W8" s="98"/>
    </row>
    <row r="9" s="57" customFormat="1" ht="16.5" spans="1:23">
      <c r="A9" s="72"/>
      <c r="B9" s="72"/>
      <c r="C9" s="73"/>
      <c r="D9" s="74"/>
      <c r="E9" s="72"/>
      <c r="F9" s="72"/>
      <c r="G9" s="67" t="s">
        <v>416</v>
      </c>
      <c r="H9" s="67" t="s">
        <v>68</v>
      </c>
      <c r="I9" s="67" t="s">
        <v>378</v>
      </c>
      <c r="J9" s="67" t="s">
        <v>416</v>
      </c>
      <c r="K9" s="67" t="s">
        <v>68</v>
      </c>
      <c r="L9" s="67" t="s">
        <v>378</v>
      </c>
      <c r="M9" s="67" t="s">
        <v>416</v>
      </c>
      <c r="N9" s="67" t="s">
        <v>68</v>
      </c>
      <c r="O9" s="67" t="s">
        <v>378</v>
      </c>
      <c r="P9" s="67" t="s">
        <v>416</v>
      </c>
      <c r="Q9" s="67" t="s">
        <v>68</v>
      </c>
      <c r="R9" s="67" t="s">
        <v>378</v>
      </c>
      <c r="S9" s="67" t="s">
        <v>416</v>
      </c>
      <c r="T9" s="67" t="s">
        <v>68</v>
      </c>
      <c r="U9" s="67" t="s">
        <v>378</v>
      </c>
      <c r="V9" s="97"/>
      <c r="W9" s="98"/>
    </row>
    <row r="10" s="56" customFormat="1" spans="1:23">
      <c r="A10" s="68"/>
      <c r="B10" s="68"/>
      <c r="C10" s="69"/>
      <c r="D10" s="70"/>
      <c r="E10" s="68"/>
      <c r="F10" s="68"/>
      <c r="G10" s="75"/>
      <c r="H10" s="75"/>
      <c r="I10" s="71"/>
      <c r="J10" s="75"/>
      <c r="K10" s="75"/>
      <c r="L10" s="71"/>
      <c r="M10" s="75"/>
      <c r="N10" s="75"/>
      <c r="O10" s="71"/>
      <c r="P10" s="75"/>
      <c r="Q10" s="75"/>
      <c r="R10" s="71"/>
      <c r="S10" s="75"/>
      <c r="T10" s="75"/>
      <c r="U10" s="75"/>
      <c r="V10" s="78"/>
      <c r="W10" s="75"/>
    </row>
    <row r="11" s="54" customFormat="1" ht="16.5" spans="1:23">
      <c r="A11" s="72"/>
      <c r="B11" s="72"/>
      <c r="C11" s="73"/>
      <c r="D11" s="74"/>
      <c r="E11" s="72"/>
      <c r="F11" s="72"/>
      <c r="G11" s="63" t="s">
        <v>434</v>
      </c>
      <c r="H11" s="64"/>
      <c r="I11" s="91"/>
      <c r="J11" s="63" t="s">
        <v>435</v>
      </c>
      <c r="K11" s="64"/>
      <c r="L11" s="91"/>
      <c r="M11" s="63" t="s">
        <v>436</v>
      </c>
      <c r="N11" s="64"/>
      <c r="O11" s="91"/>
      <c r="P11" s="63" t="s">
        <v>437</v>
      </c>
      <c r="Q11" s="64"/>
      <c r="R11" s="91"/>
      <c r="S11" s="64" t="s">
        <v>438</v>
      </c>
      <c r="T11" s="64"/>
      <c r="U11" s="91"/>
      <c r="V11" s="97"/>
      <c r="W11" s="98"/>
    </row>
    <row r="12" s="54" customFormat="1" ht="16.5" spans="1:23">
      <c r="A12" s="72"/>
      <c r="B12" s="72"/>
      <c r="C12" s="73"/>
      <c r="D12" s="74"/>
      <c r="E12" s="72"/>
      <c r="F12" s="72"/>
      <c r="G12" s="67" t="s">
        <v>416</v>
      </c>
      <c r="H12" s="67" t="s">
        <v>68</v>
      </c>
      <c r="I12" s="67" t="s">
        <v>378</v>
      </c>
      <c r="J12" s="67" t="s">
        <v>416</v>
      </c>
      <c r="K12" s="67" t="s">
        <v>68</v>
      </c>
      <c r="L12" s="67" t="s">
        <v>378</v>
      </c>
      <c r="M12" s="67" t="s">
        <v>416</v>
      </c>
      <c r="N12" s="67" t="s">
        <v>68</v>
      </c>
      <c r="O12" s="67" t="s">
        <v>378</v>
      </c>
      <c r="P12" s="67" t="s">
        <v>416</v>
      </c>
      <c r="Q12" s="67" t="s">
        <v>68</v>
      </c>
      <c r="R12" s="67" t="s">
        <v>378</v>
      </c>
      <c r="S12" s="67" t="s">
        <v>416</v>
      </c>
      <c r="T12" s="67" t="s">
        <v>68</v>
      </c>
      <c r="U12" s="67" t="s">
        <v>378</v>
      </c>
      <c r="V12" s="97"/>
      <c r="W12" s="98"/>
    </row>
    <row r="13" s="56" customFormat="1" ht="16.5" spans="1:23">
      <c r="A13" s="68" t="s">
        <v>417</v>
      </c>
      <c r="B13" s="68" t="s">
        <v>418</v>
      </c>
      <c r="C13" s="69" t="s">
        <v>393</v>
      </c>
      <c r="D13" s="70" t="s">
        <v>390</v>
      </c>
      <c r="E13" s="77" t="s">
        <v>121</v>
      </c>
      <c r="F13" s="68" t="s">
        <v>391</v>
      </c>
      <c r="G13" s="63" t="s">
        <v>425</v>
      </c>
      <c r="H13" s="64"/>
      <c r="I13" s="91"/>
      <c r="J13" s="63" t="s">
        <v>426</v>
      </c>
      <c r="K13" s="64"/>
      <c r="L13" s="91"/>
      <c r="M13" s="63" t="s">
        <v>427</v>
      </c>
      <c r="N13" s="64"/>
      <c r="O13" s="91"/>
      <c r="P13" s="63" t="s">
        <v>428</v>
      </c>
      <c r="Q13" s="64"/>
      <c r="R13" s="91"/>
      <c r="S13" s="64" t="s">
        <v>429</v>
      </c>
      <c r="T13" s="64"/>
      <c r="U13" s="91"/>
      <c r="V13" s="97"/>
      <c r="W13" s="75"/>
    </row>
    <row r="14" s="56" customFormat="1" ht="16.5" spans="1:23">
      <c r="A14" s="72"/>
      <c r="B14" s="72"/>
      <c r="C14" s="73"/>
      <c r="D14" s="74"/>
      <c r="E14" s="77"/>
      <c r="F14" s="72"/>
      <c r="G14" s="67" t="s">
        <v>416</v>
      </c>
      <c r="H14" s="67" t="s">
        <v>68</v>
      </c>
      <c r="I14" s="67" t="s">
        <v>378</v>
      </c>
      <c r="J14" s="67" t="s">
        <v>416</v>
      </c>
      <c r="K14" s="67" t="s">
        <v>68</v>
      </c>
      <c r="L14" s="67" t="s">
        <v>378</v>
      </c>
      <c r="M14" s="67" t="s">
        <v>416</v>
      </c>
      <c r="N14" s="67" t="s">
        <v>68</v>
      </c>
      <c r="O14" s="67" t="s">
        <v>378</v>
      </c>
      <c r="P14" s="67" t="s">
        <v>416</v>
      </c>
      <c r="Q14" s="67" t="s">
        <v>68</v>
      </c>
      <c r="R14" s="67" t="s">
        <v>378</v>
      </c>
      <c r="S14" s="67" t="s">
        <v>416</v>
      </c>
      <c r="T14" s="67" t="s">
        <v>68</v>
      </c>
      <c r="U14" s="67" t="s">
        <v>378</v>
      </c>
      <c r="V14" s="97"/>
      <c r="W14" s="75"/>
    </row>
    <row r="15" s="56" customFormat="1" ht="27" spans="1:23">
      <c r="A15" s="72"/>
      <c r="B15" s="72"/>
      <c r="C15" s="73"/>
      <c r="D15" s="74"/>
      <c r="E15" s="78"/>
      <c r="F15" s="72"/>
      <c r="G15" s="71"/>
      <c r="H15" s="71" t="s">
        <v>419</v>
      </c>
      <c r="I15" s="71" t="s">
        <v>54</v>
      </c>
      <c r="J15" s="71"/>
      <c r="K15" s="92" t="s">
        <v>420</v>
      </c>
      <c r="L15" s="71" t="s">
        <v>54</v>
      </c>
      <c r="N15" s="93" t="s">
        <v>421</v>
      </c>
      <c r="O15" s="71" t="s">
        <v>54</v>
      </c>
      <c r="P15" s="71"/>
      <c r="Q15" s="93" t="s">
        <v>422</v>
      </c>
      <c r="R15" s="71" t="s">
        <v>54</v>
      </c>
      <c r="S15" s="71"/>
      <c r="T15" s="93" t="s">
        <v>423</v>
      </c>
      <c r="U15" s="71" t="s">
        <v>54</v>
      </c>
      <c r="V15" s="78"/>
      <c r="W15" s="75"/>
    </row>
    <row r="16" s="56" customFormat="1" ht="16.5" spans="1:23">
      <c r="A16" s="68"/>
      <c r="B16" s="68"/>
      <c r="C16" s="69"/>
      <c r="D16" s="70"/>
      <c r="E16" s="77"/>
      <c r="F16" s="68"/>
      <c r="G16" s="63" t="s">
        <v>425</v>
      </c>
      <c r="H16" s="64"/>
      <c r="I16" s="91"/>
      <c r="J16" s="63" t="s">
        <v>426</v>
      </c>
      <c r="K16" s="64"/>
      <c r="L16" s="91"/>
      <c r="M16" s="63" t="s">
        <v>427</v>
      </c>
      <c r="N16" s="64"/>
      <c r="O16" s="91"/>
      <c r="P16" s="63" t="s">
        <v>428</v>
      </c>
      <c r="Q16" s="64"/>
      <c r="R16" s="91"/>
      <c r="S16" s="64" t="s">
        <v>429</v>
      </c>
      <c r="T16" s="64"/>
      <c r="U16" s="91"/>
      <c r="V16" s="97"/>
      <c r="W16" s="75"/>
    </row>
    <row r="17" s="58" customFormat="1" ht="16.5" spans="1:23">
      <c r="A17" s="72"/>
      <c r="B17" s="72"/>
      <c r="C17" s="73"/>
      <c r="D17" s="74"/>
      <c r="E17" s="77"/>
      <c r="F17" s="72"/>
      <c r="G17" s="67" t="s">
        <v>416</v>
      </c>
      <c r="H17" s="67" t="s">
        <v>68</v>
      </c>
      <c r="I17" s="67" t="s">
        <v>378</v>
      </c>
      <c r="J17" s="67" t="s">
        <v>416</v>
      </c>
      <c r="K17" s="67" t="s">
        <v>68</v>
      </c>
      <c r="L17" s="67" t="s">
        <v>378</v>
      </c>
      <c r="M17" s="67" t="s">
        <v>416</v>
      </c>
      <c r="N17" s="67" t="s">
        <v>68</v>
      </c>
      <c r="O17" s="67" t="s">
        <v>378</v>
      </c>
      <c r="P17" s="67" t="s">
        <v>416</v>
      </c>
      <c r="Q17" s="67" t="s">
        <v>68</v>
      </c>
      <c r="R17" s="67" t="s">
        <v>378</v>
      </c>
      <c r="S17" s="67" t="s">
        <v>416</v>
      </c>
      <c r="T17" s="67" t="s">
        <v>68</v>
      </c>
      <c r="U17" s="67" t="s">
        <v>378</v>
      </c>
      <c r="V17" s="97"/>
      <c r="W17" s="72"/>
    </row>
    <row r="18" s="58" customFormat="1" ht="28.5" spans="1:23">
      <c r="A18" s="72"/>
      <c r="B18" s="72"/>
      <c r="C18" s="73"/>
      <c r="D18" s="74"/>
      <c r="E18" s="78"/>
      <c r="F18" s="72"/>
      <c r="G18" s="75"/>
      <c r="H18" s="76" t="s">
        <v>430</v>
      </c>
      <c r="I18" s="71" t="s">
        <v>54</v>
      </c>
      <c r="J18" s="75"/>
      <c r="K18" s="75" t="s">
        <v>431</v>
      </c>
      <c r="L18" s="71" t="s">
        <v>432</v>
      </c>
      <c r="M18" s="75"/>
      <c r="N18" s="75" t="s">
        <v>433</v>
      </c>
      <c r="O18" s="71" t="s">
        <v>54</v>
      </c>
      <c r="P18" s="75"/>
      <c r="Q18" s="75"/>
      <c r="R18" s="75"/>
      <c r="S18" s="75"/>
      <c r="T18" s="75"/>
      <c r="U18" s="75"/>
      <c r="V18" s="78"/>
      <c r="W18" s="72"/>
    </row>
    <row r="19" s="58" customFormat="1" ht="16.5" spans="1:23">
      <c r="A19" s="68"/>
      <c r="B19" s="68"/>
      <c r="C19" s="69"/>
      <c r="D19" s="70"/>
      <c r="E19" s="77"/>
      <c r="F19" s="68"/>
      <c r="G19" s="63" t="s">
        <v>434</v>
      </c>
      <c r="H19" s="64"/>
      <c r="I19" s="91"/>
      <c r="J19" s="63" t="s">
        <v>435</v>
      </c>
      <c r="K19" s="64"/>
      <c r="L19" s="91"/>
      <c r="M19" s="63" t="s">
        <v>436</v>
      </c>
      <c r="N19" s="64"/>
      <c r="O19" s="91"/>
      <c r="P19" s="63" t="s">
        <v>437</v>
      </c>
      <c r="Q19" s="64"/>
      <c r="R19" s="91"/>
      <c r="S19" s="64" t="s">
        <v>438</v>
      </c>
      <c r="T19" s="64"/>
      <c r="U19" s="91"/>
      <c r="V19" s="97"/>
      <c r="W19" s="72"/>
    </row>
    <row r="20" s="58" customFormat="1" ht="16.5" spans="1:23">
      <c r="A20" s="72"/>
      <c r="B20" s="72"/>
      <c r="C20" s="73"/>
      <c r="D20" s="74"/>
      <c r="E20" s="77"/>
      <c r="F20" s="72"/>
      <c r="G20" s="67" t="s">
        <v>416</v>
      </c>
      <c r="H20" s="67" t="s">
        <v>68</v>
      </c>
      <c r="I20" s="67" t="s">
        <v>378</v>
      </c>
      <c r="J20" s="67" t="s">
        <v>416</v>
      </c>
      <c r="K20" s="67" t="s">
        <v>68</v>
      </c>
      <c r="L20" s="67" t="s">
        <v>378</v>
      </c>
      <c r="M20" s="67" t="s">
        <v>416</v>
      </c>
      <c r="N20" s="67" t="s">
        <v>68</v>
      </c>
      <c r="O20" s="67" t="s">
        <v>378</v>
      </c>
      <c r="P20" s="67" t="s">
        <v>416</v>
      </c>
      <c r="Q20" s="67" t="s">
        <v>68</v>
      </c>
      <c r="R20" s="67" t="s">
        <v>378</v>
      </c>
      <c r="S20" s="67" t="s">
        <v>416</v>
      </c>
      <c r="T20" s="67" t="s">
        <v>68</v>
      </c>
      <c r="U20" s="67" t="s">
        <v>378</v>
      </c>
      <c r="V20" s="97"/>
      <c r="W20" s="72"/>
    </row>
    <row r="21" s="58" customFormat="1" spans="1:23">
      <c r="A21" s="72"/>
      <c r="B21" s="72"/>
      <c r="C21" s="73"/>
      <c r="D21" s="74"/>
      <c r="E21" s="78"/>
      <c r="F21" s="72"/>
      <c r="G21" s="75"/>
      <c r="H21" s="75"/>
      <c r="I21" s="71"/>
      <c r="J21" s="75"/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8"/>
      <c r="W21" s="72"/>
    </row>
    <row r="22" s="58" customFormat="1" spans="1:23">
      <c r="A22" s="79"/>
      <c r="B22" s="79"/>
      <c r="C22" s="79"/>
      <c r="D22" s="79"/>
      <c r="E22" s="79"/>
      <c r="F22" s="79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2"/>
      <c r="V22" s="72"/>
      <c r="W22" s="72"/>
    </row>
    <row r="23" s="58" customFormat="1" spans="1:23">
      <c r="A23" s="80"/>
      <c r="B23" s="80"/>
      <c r="C23" s="80"/>
      <c r="D23" s="80"/>
      <c r="E23" s="80"/>
      <c r="F23" s="80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</row>
    <row r="24" s="58" customFormat="1" spans="1:23">
      <c r="A24" s="79"/>
      <c r="B24" s="79"/>
      <c r="C24" s="79"/>
      <c r="D24" s="79"/>
      <c r="E24" s="79"/>
      <c r="F24" s="79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</row>
    <row r="25" s="58" customFormat="1" spans="1:23">
      <c r="A25" s="82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</row>
    <row r="26" s="58" customFormat="1" ht="18.75" spans="1:23">
      <c r="A26" s="83" t="s">
        <v>406</v>
      </c>
      <c r="B26" s="84"/>
      <c r="C26" s="84"/>
      <c r="D26" s="84"/>
      <c r="E26" s="85"/>
      <c r="F26" s="86"/>
      <c r="G26" s="87"/>
      <c r="H26" s="88"/>
      <c r="I26" s="88"/>
      <c r="J26" s="83" t="s">
        <v>439</v>
      </c>
      <c r="K26" s="84"/>
      <c r="L26" s="84"/>
      <c r="M26" s="84"/>
      <c r="N26" s="84"/>
      <c r="O26" s="84"/>
      <c r="P26" s="84"/>
      <c r="Q26" s="84"/>
      <c r="R26" s="84"/>
      <c r="S26" s="84"/>
      <c r="T26" s="84"/>
      <c r="U26" s="85"/>
      <c r="V26" s="84"/>
      <c r="W26" s="99"/>
    </row>
    <row r="27" s="54" customFormat="1" ht="16.5" spans="1:23">
      <c r="A27" s="89" t="s">
        <v>440</v>
      </c>
      <c r="B27" s="89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</row>
    <row r="28" s="58" customFormat="1" spans="1:23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</row>
    <row r="29" s="59" customFormat="1" spans="1:23">
      <c r="A29" s="60"/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</row>
    <row r="30" s="59" customFormat="1" spans="1:23">
      <c r="A30" s="60"/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</row>
    <row r="31" s="59" customFormat="1" spans="1:23">
      <c r="A31" s="60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</row>
    <row r="32" s="59" customFormat="1" spans="1:23">
      <c r="A32" s="60"/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</row>
    <row r="33" s="59" customFormat="1" spans="1:23">
      <c r="A33" s="60"/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0"/>
      <c r="T33" s="60"/>
      <c r="U33" s="60"/>
      <c r="V33" s="60"/>
      <c r="W33" s="60"/>
    </row>
    <row r="34" s="59" customFormat="1" spans="1:23">
      <c r="A34" s="60"/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</row>
    <row r="35" s="59" customFormat="1" spans="1:23">
      <c r="A35" s="60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</row>
    <row r="36" s="59" customFormat="1" spans="1:23">
      <c r="A36" s="60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</row>
    <row r="37" s="59" customFormat="1" spans="1:23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</row>
    <row r="38" s="54" customFormat="1" spans="1:23">
      <c r="A38" s="60"/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</row>
    <row r="39" s="54" customFormat="1" spans="1:23">
      <c r="A39" s="60"/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</row>
    <row r="40" s="54" customFormat="1" spans="1:23">
      <c r="A40" s="60"/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</row>
    <row r="41" s="54" customFormat="1" spans="1:23">
      <c r="A41" s="60"/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0"/>
      <c r="T41" s="60"/>
      <c r="U41" s="60"/>
      <c r="V41" s="60"/>
      <c r="W41" s="60"/>
    </row>
  </sheetData>
  <mergeCells count="68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3:I13"/>
    <mergeCell ref="J13:L13"/>
    <mergeCell ref="M13:O13"/>
    <mergeCell ref="P13:R13"/>
    <mergeCell ref="S13:U13"/>
    <mergeCell ref="G16:I16"/>
    <mergeCell ref="J16:L16"/>
    <mergeCell ref="M16:O16"/>
    <mergeCell ref="P16:R16"/>
    <mergeCell ref="S16:U16"/>
    <mergeCell ref="G19:I19"/>
    <mergeCell ref="J19:L19"/>
    <mergeCell ref="M19:O19"/>
    <mergeCell ref="P19:R19"/>
    <mergeCell ref="S19:U19"/>
    <mergeCell ref="A26:E26"/>
    <mergeCell ref="F26:G26"/>
    <mergeCell ref="J26:U26"/>
    <mergeCell ref="A27:W27"/>
    <mergeCell ref="A2:A3"/>
    <mergeCell ref="A4:A12"/>
    <mergeCell ref="A13:A21"/>
    <mergeCell ref="A23:A24"/>
    <mergeCell ref="B2:B3"/>
    <mergeCell ref="B4:B12"/>
    <mergeCell ref="B13:B21"/>
    <mergeCell ref="B23:B24"/>
    <mergeCell ref="C2:C3"/>
    <mergeCell ref="C4:C12"/>
    <mergeCell ref="C13:C21"/>
    <mergeCell ref="C23:C24"/>
    <mergeCell ref="D2:D3"/>
    <mergeCell ref="D4:D12"/>
    <mergeCell ref="D13:D21"/>
    <mergeCell ref="D23:D24"/>
    <mergeCell ref="E2:E3"/>
    <mergeCell ref="E4:E12"/>
    <mergeCell ref="E13:E21"/>
    <mergeCell ref="E23:E24"/>
    <mergeCell ref="F2:F3"/>
    <mergeCell ref="F4:F12"/>
    <mergeCell ref="F13:F21"/>
    <mergeCell ref="F23:F24"/>
    <mergeCell ref="V2:V3"/>
    <mergeCell ref="V4:V12"/>
    <mergeCell ref="V13:V21"/>
    <mergeCell ref="W2:W3"/>
  </mergeCells>
  <dataValidations count="1">
    <dataValidation type="list" allowBlank="1" showInputMessage="1" showErrorMessage="1" sqref="W1 W4:W12 W13:W16 W17:W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zoomScale="125" zoomScaleNormal="125" workbookViewId="0">
      <selection activeCell="I29" sqref="I29:K29"/>
    </sheetView>
  </sheetViews>
  <sheetFormatPr defaultColWidth="9" defaultRowHeight="14.25"/>
  <cols>
    <col min="1" max="1" width="8.5" customWidth="1"/>
    <col min="2" max="2" width="10.375" customWidth="1"/>
    <col min="3" max="3" width="30.75" customWidth="1"/>
    <col min="4" max="4" width="11.62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441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customFormat="1" ht="16.5" spans="1:14">
      <c r="A2" s="38" t="s">
        <v>442</v>
      </c>
      <c r="B2" s="39" t="s">
        <v>443</v>
      </c>
      <c r="C2" s="40" t="s">
        <v>416</v>
      </c>
      <c r="D2" s="40" t="s">
        <v>376</v>
      </c>
      <c r="E2" s="41" t="s">
        <v>377</v>
      </c>
      <c r="F2" s="41" t="s">
        <v>378</v>
      </c>
      <c r="G2" s="42" t="s">
        <v>444</v>
      </c>
      <c r="H2" s="42" t="s">
        <v>445</v>
      </c>
      <c r="I2" s="42" t="s">
        <v>446</v>
      </c>
      <c r="J2" s="42" t="s">
        <v>445</v>
      </c>
      <c r="K2" s="42" t="s">
        <v>447</v>
      </c>
      <c r="L2" s="42" t="s">
        <v>445</v>
      </c>
      <c r="M2" s="41" t="s">
        <v>415</v>
      </c>
      <c r="N2" s="41" t="s">
        <v>387</v>
      </c>
    </row>
    <row r="3" s="20" customFormat="1" ht="16.5" spans="1:14">
      <c r="A3" s="43"/>
      <c r="B3" s="25"/>
      <c r="C3" s="26"/>
      <c r="D3" s="26"/>
      <c r="E3" s="44"/>
      <c r="F3" s="27"/>
      <c r="G3" s="45"/>
      <c r="H3" s="46"/>
      <c r="I3" s="48"/>
      <c r="J3" s="46"/>
      <c r="K3" s="27"/>
      <c r="L3" s="27"/>
      <c r="M3" s="27" t="s">
        <v>424</v>
      </c>
      <c r="N3" s="27"/>
    </row>
    <row r="4" s="20" customFormat="1" ht="16.5" spans="1:14">
      <c r="A4" s="43"/>
      <c r="B4" s="25"/>
      <c r="C4" s="26"/>
      <c r="D4" s="26"/>
      <c r="E4" s="44"/>
      <c r="F4" s="27"/>
      <c r="G4" s="45"/>
      <c r="H4" s="46"/>
      <c r="I4" s="48"/>
      <c r="J4" s="46"/>
      <c r="K4" s="27"/>
      <c r="L4" s="27"/>
      <c r="M4" s="27" t="s">
        <v>424</v>
      </c>
      <c r="N4" s="27"/>
    </row>
    <row r="5" s="20" customFormat="1" ht="16.5" spans="1:14">
      <c r="A5" s="47"/>
      <c r="B5" s="25"/>
      <c r="C5" s="26"/>
      <c r="D5" s="26"/>
      <c r="E5" s="44"/>
      <c r="F5" s="27"/>
      <c r="G5" s="48"/>
      <c r="H5" s="46"/>
      <c r="I5" s="48"/>
      <c r="J5" s="46"/>
      <c r="K5" s="27"/>
      <c r="L5" s="27"/>
      <c r="M5" s="27" t="s">
        <v>424</v>
      </c>
      <c r="N5" s="27"/>
    </row>
    <row r="6" s="20" customFormat="1" ht="16.5" spans="1:14">
      <c r="A6" s="47"/>
      <c r="B6" s="25"/>
      <c r="C6" s="26"/>
      <c r="D6" s="26"/>
      <c r="E6" s="44"/>
      <c r="F6" s="27"/>
      <c r="G6" s="48"/>
      <c r="H6" s="46"/>
      <c r="I6" s="53"/>
      <c r="J6" s="46"/>
      <c r="K6" s="27"/>
      <c r="L6" s="27"/>
      <c r="M6" s="27" t="s">
        <v>424</v>
      </c>
      <c r="N6" s="27"/>
    </row>
    <row r="7" s="20" customFormat="1" ht="16.5" hidden="1" spans="1:14">
      <c r="A7" s="47"/>
      <c r="B7" s="25"/>
      <c r="C7" s="26"/>
      <c r="D7" s="26"/>
      <c r="E7" s="44"/>
      <c r="F7" s="27"/>
      <c r="G7" s="48"/>
      <c r="H7" s="46"/>
      <c r="I7" s="48"/>
      <c r="J7" s="46"/>
      <c r="K7" s="27"/>
      <c r="L7" s="27"/>
      <c r="M7" s="27" t="s">
        <v>424</v>
      </c>
      <c r="N7" s="27"/>
    </row>
    <row r="8" s="20" customFormat="1" ht="16.5" hidden="1" spans="1:14">
      <c r="A8" s="47"/>
      <c r="B8" s="25"/>
      <c r="C8" s="26"/>
      <c r="D8" s="26"/>
      <c r="E8" s="44"/>
      <c r="F8" s="27"/>
      <c r="G8" s="48"/>
      <c r="H8" s="46"/>
      <c r="I8" s="53"/>
      <c r="J8" s="46"/>
      <c r="K8" s="27"/>
      <c r="L8" s="27"/>
      <c r="M8" s="27" t="s">
        <v>424</v>
      </c>
      <c r="N8" s="27"/>
    </row>
    <row r="9" s="20" customFormat="1" ht="16.5" hidden="1" spans="1:14">
      <c r="A9" s="47"/>
      <c r="B9" s="25"/>
      <c r="C9" s="26"/>
      <c r="D9" s="26"/>
      <c r="E9" s="44"/>
      <c r="F9" s="27"/>
      <c r="G9" s="48"/>
      <c r="H9" s="46"/>
      <c r="I9" s="53"/>
      <c r="J9" s="46"/>
      <c r="K9" s="27"/>
      <c r="L9" s="27"/>
      <c r="M9" s="27" t="s">
        <v>424</v>
      </c>
      <c r="N9" s="27"/>
    </row>
    <row r="10" s="20" customFormat="1" ht="16.5" hidden="1" spans="1:14">
      <c r="A10" s="47"/>
      <c r="B10" s="25"/>
      <c r="C10" s="26"/>
      <c r="D10" s="26"/>
      <c r="E10" s="44"/>
      <c r="F10" s="27"/>
      <c r="G10" s="48"/>
      <c r="H10" s="46"/>
      <c r="I10" s="53"/>
      <c r="J10" s="46"/>
      <c r="K10" s="27"/>
      <c r="L10" s="27"/>
      <c r="M10" s="27" t="s">
        <v>424</v>
      </c>
      <c r="N10" s="27"/>
    </row>
    <row r="11" s="20" customFormat="1" ht="16.5" hidden="1" spans="1:14">
      <c r="A11" s="47"/>
      <c r="B11" s="25"/>
      <c r="C11" s="26"/>
      <c r="D11" s="27"/>
      <c r="E11" s="44"/>
      <c r="F11" s="27"/>
      <c r="G11" s="48"/>
      <c r="H11" s="46"/>
      <c r="I11" s="53"/>
      <c r="J11" s="46"/>
      <c r="K11" s="27"/>
      <c r="L11" s="27"/>
      <c r="M11" s="27" t="s">
        <v>424</v>
      </c>
      <c r="N11" s="27"/>
    </row>
    <row r="12" s="20" customFormat="1" ht="16.5" hidden="1" spans="1:14">
      <c r="A12" s="47"/>
      <c r="B12" s="25"/>
      <c r="C12" s="26"/>
      <c r="D12" s="27"/>
      <c r="E12" s="44"/>
      <c r="F12" s="27"/>
      <c r="G12" s="48"/>
      <c r="H12" s="46"/>
      <c r="I12" s="53"/>
      <c r="J12" s="46"/>
      <c r="K12" s="27"/>
      <c r="L12" s="27"/>
      <c r="M12" s="27" t="s">
        <v>424</v>
      </c>
      <c r="N12" s="27"/>
    </row>
    <row r="13" s="20" customFormat="1" ht="16.5" hidden="1" spans="1:14">
      <c r="A13" s="47"/>
      <c r="B13" s="25"/>
      <c r="C13" s="26"/>
      <c r="D13" s="27"/>
      <c r="E13" s="44"/>
      <c r="F13" s="27"/>
      <c r="G13" s="48"/>
      <c r="H13" s="46"/>
      <c r="I13" s="53"/>
      <c r="J13" s="46"/>
      <c r="K13" s="27"/>
      <c r="L13" s="27"/>
      <c r="M13" s="27" t="s">
        <v>424</v>
      </c>
      <c r="N13" s="27"/>
    </row>
    <row r="14" s="20" customFormat="1" ht="16.5" hidden="1" spans="1:14">
      <c r="A14" s="47"/>
      <c r="B14" s="25"/>
      <c r="C14" s="26"/>
      <c r="D14" s="27"/>
      <c r="E14" s="44"/>
      <c r="F14" s="27"/>
      <c r="G14" s="48"/>
      <c r="H14" s="46"/>
      <c r="I14" s="53"/>
      <c r="J14" s="46"/>
      <c r="K14" s="27"/>
      <c r="L14" s="27"/>
      <c r="M14" s="27" t="s">
        <v>424</v>
      </c>
      <c r="N14" s="27"/>
    </row>
    <row r="15" s="20" customFormat="1" ht="16.5" hidden="1" spans="1:14">
      <c r="A15" s="47"/>
      <c r="B15" s="25"/>
      <c r="C15" s="26"/>
      <c r="D15" s="27"/>
      <c r="E15" s="44"/>
      <c r="F15" s="27"/>
      <c r="G15" s="48"/>
      <c r="H15" s="46"/>
      <c r="I15" s="53"/>
      <c r="J15" s="46"/>
      <c r="K15" s="27"/>
      <c r="L15" s="27"/>
      <c r="M15" s="27" t="s">
        <v>424</v>
      </c>
      <c r="N15" s="27"/>
    </row>
    <row r="16" s="20" customFormat="1" ht="16.5" hidden="1" spans="1:14">
      <c r="A16" s="47"/>
      <c r="B16" s="25"/>
      <c r="C16" s="26"/>
      <c r="D16" s="27"/>
      <c r="E16" s="44"/>
      <c r="F16" s="27"/>
      <c r="G16" s="48"/>
      <c r="H16" s="46"/>
      <c r="I16" s="48"/>
      <c r="J16" s="46"/>
      <c r="K16" s="27"/>
      <c r="L16" s="27"/>
      <c r="M16" s="27" t="s">
        <v>424</v>
      </c>
      <c r="N16" s="27"/>
    </row>
    <row r="17" s="20" customFormat="1" ht="16.5" hidden="1" spans="1:14">
      <c r="A17" s="47"/>
      <c r="B17" s="25"/>
      <c r="C17" s="26"/>
      <c r="D17" s="27"/>
      <c r="E17" s="44"/>
      <c r="F17" s="27"/>
      <c r="G17" s="48"/>
      <c r="H17" s="46"/>
      <c r="I17" s="53"/>
      <c r="J17" s="46"/>
      <c r="K17" s="27"/>
      <c r="L17" s="27"/>
      <c r="M17" s="27" t="s">
        <v>424</v>
      </c>
      <c r="N17" s="27"/>
    </row>
    <row r="18" s="20" customFormat="1" ht="16.5" hidden="1" spans="1:14">
      <c r="A18" s="47"/>
      <c r="B18" s="49"/>
      <c r="C18" s="26"/>
      <c r="D18" s="27"/>
      <c r="E18" s="44"/>
      <c r="F18" s="27"/>
      <c r="G18" s="48"/>
      <c r="H18" s="46"/>
      <c r="I18" s="53"/>
      <c r="J18" s="46"/>
      <c r="K18" s="27"/>
      <c r="L18" s="27"/>
      <c r="M18" s="27" t="s">
        <v>424</v>
      </c>
      <c r="N18" s="27"/>
    </row>
    <row r="19" s="20" customFormat="1" ht="16.5" hidden="1" spans="1:14">
      <c r="A19" s="47"/>
      <c r="B19" s="49"/>
      <c r="C19" s="26"/>
      <c r="D19" s="27"/>
      <c r="E19" s="44"/>
      <c r="F19" s="27"/>
      <c r="G19" s="48"/>
      <c r="H19" s="46"/>
      <c r="I19" s="53"/>
      <c r="J19" s="46"/>
      <c r="K19" s="27"/>
      <c r="L19" s="27"/>
      <c r="M19" s="27" t="s">
        <v>424</v>
      </c>
      <c r="N19" s="27"/>
    </row>
    <row r="20" s="20" customFormat="1" ht="16.5" hidden="1" spans="1:14">
      <c r="A20" s="47"/>
      <c r="B20" s="49"/>
      <c r="C20" s="26"/>
      <c r="D20" s="27"/>
      <c r="E20" s="44"/>
      <c r="F20" s="27"/>
      <c r="G20" s="48"/>
      <c r="H20" s="46"/>
      <c r="I20" s="53"/>
      <c r="J20" s="46"/>
      <c r="K20" s="27"/>
      <c r="L20" s="27"/>
      <c r="M20" s="27" t="s">
        <v>424</v>
      </c>
      <c r="N20" s="27"/>
    </row>
    <row r="21" s="20" customFormat="1" ht="16.5" hidden="1" spans="1:14">
      <c r="A21" s="47"/>
      <c r="B21" s="49"/>
      <c r="C21" s="26"/>
      <c r="D21" s="27"/>
      <c r="E21" s="44"/>
      <c r="F21" s="27"/>
      <c r="G21" s="48"/>
      <c r="H21" s="46"/>
      <c r="I21" s="53"/>
      <c r="J21" s="46"/>
      <c r="K21" s="27"/>
      <c r="L21" s="27"/>
      <c r="M21" s="27" t="s">
        <v>424</v>
      </c>
      <c r="N21" s="27"/>
    </row>
    <row r="22" s="20" customFormat="1" ht="16.5" hidden="1" spans="1:14">
      <c r="A22" s="47"/>
      <c r="B22" s="49"/>
      <c r="C22" s="26"/>
      <c r="D22" s="27"/>
      <c r="E22" s="44"/>
      <c r="F22" s="27"/>
      <c r="G22" s="48"/>
      <c r="H22" s="46"/>
      <c r="I22" s="53"/>
      <c r="J22" s="46"/>
      <c r="K22" s="27"/>
      <c r="L22" s="27"/>
      <c r="M22" s="27" t="s">
        <v>424</v>
      </c>
      <c r="N22" s="27"/>
    </row>
    <row r="23" s="20" customFormat="1" ht="16.5" hidden="1" spans="1:14">
      <c r="A23" s="47"/>
      <c r="B23" s="49"/>
      <c r="C23" s="26"/>
      <c r="D23" s="27"/>
      <c r="E23" s="44"/>
      <c r="F23" s="27"/>
      <c r="G23" s="48"/>
      <c r="H23" s="46"/>
      <c r="I23" s="53"/>
      <c r="J23" s="46"/>
      <c r="K23" s="27"/>
      <c r="L23" s="27"/>
      <c r="M23" s="27" t="s">
        <v>424</v>
      </c>
      <c r="N23" s="27"/>
    </row>
    <row r="24" s="20" customFormat="1" ht="16.5" hidden="1" spans="1:14">
      <c r="A24" s="47"/>
      <c r="B24" s="50"/>
      <c r="C24" s="26"/>
      <c r="D24" s="27"/>
      <c r="E24" s="44"/>
      <c r="F24" s="27"/>
      <c r="G24" s="48"/>
      <c r="H24" s="46"/>
      <c r="I24" s="53"/>
      <c r="J24" s="46"/>
      <c r="K24" s="27"/>
      <c r="L24" s="27"/>
      <c r="M24" s="27" t="s">
        <v>424</v>
      </c>
      <c r="N24" s="27"/>
    </row>
    <row r="25" s="20" customFormat="1" ht="16.5" hidden="1" spans="1:14">
      <c r="A25" s="47"/>
      <c r="B25" s="50"/>
      <c r="C25" s="26"/>
      <c r="D25" s="27"/>
      <c r="E25" s="44"/>
      <c r="F25" s="27"/>
      <c r="G25" s="48"/>
      <c r="H25" s="46"/>
      <c r="I25" s="48"/>
      <c r="J25" s="46"/>
      <c r="K25" s="27"/>
      <c r="L25" s="27"/>
      <c r="M25" s="27" t="s">
        <v>424</v>
      </c>
      <c r="N25" s="27"/>
    </row>
    <row r="26" s="20" customFormat="1" ht="16.5" hidden="1" spans="1:14">
      <c r="A26" s="47"/>
      <c r="B26" s="49"/>
      <c r="C26" s="26"/>
      <c r="D26" s="27"/>
      <c r="E26" s="44"/>
      <c r="F26" s="27"/>
      <c r="G26" s="48"/>
      <c r="H26" s="46"/>
      <c r="I26" s="48"/>
      <c r="J26" s="46"/>
      <c r="K26" s="27"/>
      <c r="L26" s="27"/>
      <c r="M26" s="27" t="s">
        <v>424</v>
      </c>
      <c r="N26" s="27"/>
    </row>
    <row r="27" s="20" customFormat="1" ht="16.5" hidden="1" spans="1:14">
      <c r="A27" s="47"/>
      <c r="B27" s="49"/>
      <c r="C27" s="26"/>
      <c r="D27" s="27"/>
      <c r="E27" s="44"/>
      <c r="F27" s="27"/>
      <c r="G27" s="48"/>
      <c r="H27" s="46"/>
      <c r="I27" s="48"/>
      <c r="J27" s="46"/>
      <c r="K27" s="27"/>
      <c r="L27" s="27"/>
      <c r="M27" s="27" t="s">
        <v>424</v>
      </c>
      <c r="N27" s="27"/>
    </row>
    <row r="28" s="20" customFormat="1" ht="16.5" spans="1:14">
      <c r="A28" s="47"/>
      <c r="B28" s="51"/>
      <c r="C28" s="27"/>
      <c r="D28" s="27"/>
      <c r="E28" s="44"/>
      <c r="F28" s="27"/>
      <c r="G28" s="48"/>
      <c r="H28" s="46"/>
      <c r="I28" s="48"/>
      <c r="J28" s="46"/>
      <c r="K28" s="27"/>
      <c r="L28" s="27"/>
      <c r="M28" s="27" t="s">
        <v>424</v>
      </c>
      <c r="N28" s="27"/>
    </row>
    <row r="29" s="2" customFormat="1" ht="18.75" spans="1:14">
      <c r="A29" s="11" t="s">
        <v>406</v>
      </c>
      <c r="B29" s="12"/>
      <c r="C29" s="12"/>
      <c r="D29" s="13"/>
      <c r="E29" s="14"/>
      <c r="F29" s="52"/>
      <c r="G29" s="36"/>
      <c r="H29" s="52"/>
      <c r="I29" s="11" t="s">
        <v>448</v>
      </c>
      <c r="J29" s="12"/>
      <c r="K29" s="12"/>
      <c r="L29" s="12"/>
      <c r="M29" s="12"/>
      <c r="N29" s="19"/>
    </row>
    <row r="30" ht="53" customHeight="1" spans="1:14">
      <c r="A30" s="15" t="s">
        <v>449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</sheetData>
  <mergeCells count="5">
    <mergeCell ref="A1:N1"/>
    <mergeCell ref="A29:D29"/>
    <mergeCell ref="E29:G29"/>
    <mergeCell ref="I29:K29"/>
    <mergeCell ref="A30:N30"/>
  </mergeCells>
  <dataValidations count="1">
    <dataValidation type="list" allowBlank="1" showInputMessage="1" showErrorMessage="1" sqref="N1 N3:N6 N7:N1048576">
      <formula1>"YES,NO"</formula1>
    </dataValidation>
  </dataValidation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H11" sqref="H11:J11"/>
    </sheetView>
  </sheetViews>
  <sheetFormatPr defaultColWidth="9" defaultRowHeight="14.25"/>
  <cols>
    <col min="1" max="1" width="10.625" customWidth="1"/>
    <col min="2" max="2" width="10" customWidth="1"/>
    <col min="3" max="3" width="12.125" style="21" customWidth="1"/>
    <col min="4" max="4" width="29.25" customWidth="1"/>
    <col min="5" max="5" width="12.125" customWidth="1"/>
    <col min="6" max="6" width="14.375" customWidth="1"/>
    <col min="7" max="7" width="13.75" customWidth="1"/>
    <col min="8" max="9" width="14" customWidth="1"/>
    <col min="10" max="10" width="11.5" customWidth="1"/>
  </cols>
  <sheetData>
    <row r="1" ht="29.25" spans="1:10">
      <c r="A1" s="3" t="s">
        <v>450</v>
      </c>
      <c r="B1" s="3"/>
      <c r="C1" s="22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409</v>
      </c>
      <c r="B2" s="5" t="s">
        <v>378</v>
      </c>
      <c r="C2" s="23" t="s">
        <v>374</v>
      </c>
      <c r="D2" s="5" t="s">
        <v>375</v>
      </c>
      <c r="E2" s="5" t="s">
        <v>376</v>
      </c>
      <c r="F2" s="5" t="s">
        <v>377</v>
      </c>
      <c r="G2" s="4" t="s">
        <v>451</v>
      </c>
      <c r="H2" s="4" t="s">
        <v>452</v>
      </c>
      <c r="I2" s="4" t="s">
        <v>453</v>
      </c>
      <c r="J2" s="4" t="s">
        <v>454</v>
      </c>
      <c r="K2" s="5" t="s">
        <v>415</v>
      </c>
      <c r="L2" s="5" t="s">
        <v>387</v>
      </c>
    </row>
    <row r="3" s="20" customFormat="1" ht="16.5" spans="1:12">
      <c r="A3" s="24"/>
      <c r="B3" s="24"/>
      <c r="C3" s="25"/>
      <c r="D3" s="26"/>
      <c r="E3" s="27"/>
      <c r="F3" s="28"/>
      <c r="G3" s="27"/>
      <c r="H3" s="27"/>
      <c r="I3" s="27"/>
      <c r="J3" s="27"/>
      <c r="K3" s="27"/>
      <c r="L3" s="27"/>
    </row>
    <row r="4" s="20" customFormat="1" ht="16.5" spans="1:12">
      <c r="A4" s="29"/>
      <c r="B4" s="29"/>
      <c r="C4" s="25"/>
      <c r="D4" s="26"/>
      <c r="E4" s="27"/>
      <c r="F4" s="28"/>
      <c r="G4" s="27"/>
      <c r="H4" s="27"/>
      <c r="I4" s="27"/>
      <c r="J4" s="27"/>
      <c r="K4" s="27"/>
      <c r="L4" s="27"/>
    </row>
    <row r="5" s="20" customFormat="1" ht="16.5" spans="1:12">
      <c r="A5" s="29"/>
      <c r="B5" s="29"/>
      <c r="C5" s="25"/>
      <c r="D5" s="26"/>
      <c r="E5" s="27"/>
      <c r="F5" s="28"/>
      <c r="G5" s="27"/>
      <c r="H5" s="27"/>
      <c r="I5" s="27"/>
      <c r="J5" s="27"/>
      <c r="K5" s="27"/>
      <c r="L5" s="27"/>
    </row>
    <row r="6" s="20" customFormat="1" ht="16.5" spans="1:12">
      <c r="A6" s="30"/>
      <c r="B6" s="30"/>
      <c r="C6" s="25"/>
      <c r="D6" s="26"/>
      <c r="E6" s="27"/>
      <c r="F6" s="28"/>
      <c r="G6" s="27"/>
      <c r="H6" s="27"/>
      <c r="I6" s="27"/>
      <c r="J6" s="27"/>
      <c r="K6" s="27"/>
      <c r="L6" s="27"/>
    </row>
    <row r="7" s="20" customFormat="1" ht="16.5" spans="1:12">
      <c r="A7" s="31"/>
      <c r="B7" s="32"/>
      <c r="C7" s="33"/>
      <c r="D7" s="32"/>
      <c r="E7" s="32"/>
      <c r="F7" s="32"/>
      <c r="G7" s="32"/>
      <c r="H7" s="32"/>
      <c r="I7" s="32"/>
      <c r="J7" s="32"/>
      <c r="K7" s="32"/>
      <c r="L7" s="32"/>
    </row>
    <row r="8" ht="16.5" spans="1:12">
      <c r="A8" s="31"/>
      <c r="B8" s="9"/>
      <c r="C8" s="34"/>
      <c r="D8" s="9"/>
      <c r="E8" s="9"/>
      <c r="F8" s="9"/>
      <c r="G8" s="9"/>
      <c r="H8" s="9"/>
      <c r="I8" s="9"/>
      <c r="J8" s="9"/>
      <c r="K8" s="9"/>
      <c r="L8" s="9"/>
    </row>
    <row r="9" spans="1:12">
      <c r="A9" s="9"/>
      <c r="B9" s="9"/>
      <c r="C9" s="34"/>
      <c r="D9" s="9"/>
      <c r="E9" s="9"/>
      <c r="F9" s="9"/>
      <c r="G9" s="9"/>
      <c r="H9" s="9"/>
      <c r="I9" s="9"/>
      <c r="J9" s="9"/>
      <c r="K9" s="9"/>
      <c r="L9" s="9"/>
    </row>
    <row r="10" spans="1:12">
      <c r="A10" s="9"/>
      <c r="B10" s="9"/>
      <c r="C10" s="34"/>
      <c r="D10" s="9"/>
      <c r="E10" s="9"/>
      <c r="F10" s="9"/>
      <c r="G10" s="9"/>
      <c r="H10" s="9"/>
      <c r="I10" s="9"/>
      <c r="J10" s="9"/>
      <c r="K10" s="9"/>
      <c r="L10" s="9"/>
    </row>
    <row r="11" s="2" customFormat="1" ht="18.75" spans="1:12">
      <c r="A11" s="11" t="s">
        <v>406</v>
      </c>
      <c r="B11" s="12"/>
      <c r="C11" s="35"/>
      <c r="D11" s="12"/>
      <c r="E11" s="13"/>
      <c r="F11" s="14"/>
      <c r="G11" s="36"/>
      <c r="H11" s="11" t="s">
        <v>448</v>
      </c>
      <c r="I11" s="12"/>
      <c r="J11" s="12"/>
      <c r="K11" s="12"/>
      <c r="L11" s="19"/>
    </row>
    <row r="12" ht="69" customHeight="1" spans="1:12">
      <c r="A12" s="15" t="s">
        <v>455</v>
      </c>
      <c r="B12" s="15"/>
      <c r="C12" s="37"/>
      <c r="D12" s="16"/>
      <c r="E12" s="16"/>
      <c r="F12" s="16"/>
      <c r="G12" s="16"/>
      <c r="H12" s="16"/>
      <c r="I12" s="16"/>
      <c r="J12" s="16"/>
      <c r="K12" s="16"/>
      <c r="L12" s="16"/>
    </row>
  </sheetData>
  <mergeCells count="7">
    <mergeCell ref="A1:J1"/>
    <mergeCell ref="A11:E11"/>
    <mergeCell ref="F11:G11"/>
    <mergeCell ref="H11:J11"/>
    <mergeCell ref="A12:L12"/>
    <mergeCell ref="A3:A6"/>
    <mergeCell ref="B3:B6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22" sqref="F2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456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373</v>
      </c>
      <c r="B2" s="5" t="s">
        <v>378</v>
      </c>
      <c r="C2" s="5" t="s">
        <v>416</v>
      </c>
      <c r="D2" s="5" t="s">
        <v>376</v>
      </c>
      <c r="E2" s="5" t="s">
        <v>377</v>
      </c>
      <c r="F2" s="4" t="s">
        <v>457</v>
      </c>
      <c r="G2" s="4" t="s">
        <v>399</v>
      </c>
      <c r="H2" s="6" t="s">
        <v>400</v>
      </c>
      <c r="I2" s="17" t="s">
        <v>402</v>
      </c>
    </row>
    <row r="3" s="1" customFormat="1" ht="16.5" spans="1:9">
      <c r="A3" s="4"/>
      <c r="B3" s="7"/>
      <c r="C3" s="7"/>
      <c r="D3" s="7"/>
      <c r="E3" s="7"/>
      <c r="F3" s="4" t="s">
        <v>458</v>
      </c>
      <c r="G3" s="4" t="s">
        <v>403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406</v>
      </c>
      <c r="B12" s="12"/>
      <c r="C12" s="12"/>
      <c r="D12" s="13"/>
      <c r="E12" s="14"/>
      <c r="F12" s="11" t="s">
        <v>448</v>
      </c>
      <c r="G12" s="12"/>
      <c r="H12" s="13"/>
      <c r="I12" s="19"/>
    </row>
    <row r="13" ht="16.5" spans="1:9">
      <c r="A13" s="15" t="s">
        <v>459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（中期洗水）</vt:lpstr>
      <vt:lpstr>中期验货尺寸表</vt:lpstr>
      <vt:lpstr>尾期1</vt:lpstr>
      <vt:lpstr>验货尺寸表1</vt:lpstr>
      <vt:lpstr>尾期2</vt:lpstr>
      <vt:lpstr>验货尺寸表2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dcterms:modified xsi:type="dcterms:W3CDTF">2023-01-05T06:14:10Z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4712F23CF68645DD989C735E613B458B</vt:lpwstr>
  </property>
</Properties>
</file>