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86" firstSheet="2" activeTab="3"/>
  </bookViews>
  <sheets>
    <sheet name="工作内容" sheetId="1" r:id="rId1"/>
    <sheet name="AQL2.5验货" sheetId="2" r:id="rId2"/>
    <sheet name="首期尺寸表" sheetId="13" r:id="rId3"/>
    <sheet name="尾期1" sheetId="5" r:id="rId4"/>
    <sheet name="尾期尺寸表1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  <sheet name="Sheet1" sheetId="15" r:id="rId12"/>
  </sheets>
  <definedNames>
    <definedName name="_xlnm.Print_Area" localSheetId="2">首期尺寸表!$A$1:$N$19</definedName>
    <definedName name="_xlnm.Print_Area" localSheetId="3">尾期1!$A$2:$K$42</definedName>
  </definedNames>
  <calcPr calcId="144525" concurrentCalc="0"/>
</workbook>
</file>

<file path=xl/sharedStrings.xml><?xml version="1.0" encoding="utf-8"?>
<sst xmlns="http://schemas.openxmlformats.org/spreadsheetml/2006/main" count="882" uniqueCount="374">
  <si>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</si>
  <si>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</si>
  <si>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</si>
  <si>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</si>
  <si>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</si>
  <si>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</si>
  <si>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</si>
  <si>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</si>
  <si>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</si>
  <si>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</si>
  <si>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</si>
  <si>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</si>
  <si>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</si>
  <si>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</si>
  <si>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</si>
  <si>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</si>
  <si>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</si>
  <si>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</si>
  <si>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</si>
  <si>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</si>
  <si>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</si>
  <si>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</si>
  <si>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</si>
  <si>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</si>
  <si>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</si>
  <si>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</si>
  <si>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</si>
  <si>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</si>
  <si>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</si>
  <si>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</si>
  <si>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</si>
  <si>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</si>
  <si>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</si>
  <si>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</si>
  <si>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</si>
  <si>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</si>
  <si>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</si>
  <si>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</si>
  <si>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</si>
  <si>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</si>
  <si>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</si>
  <si>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</si>
  <si>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</si>
  <si>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</si>
  <si>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</si>
  <si>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</si>
  <si>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</si>
  <si>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</si>
  <si>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</si>
  <si>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</si>
  <si>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</si>
  <si>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</si>
  <si>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</si>
  <si>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</si>
  <si>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</si>
  <si>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</si>
  <si>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</si>
  <si>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</si>
  <si>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</si>
  <si>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</si>
  <si>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</si>
  <si>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</si>
  <si>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</si>
  <si>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</si>
  <si>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</si>
  <si>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</si>
  <si>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</si>
  <si>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</si>
  <si>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</si>
  <si>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</si>
  <si>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</si>
  <si>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</si>
  <si>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</si>
  <si>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</si>
  <si>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</si>
  <si>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</si>
  <si>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</si>
  <si>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</si>
  <si>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</si>
  <si>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</si>
  <si>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</si>
  <si>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</si>
  <si>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</si>
  <si>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</si>
  <si>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</si>
  <si>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</si>
  <si>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</si>
  <si>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</si>
  <si>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</si>
  <si>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</si>
  <si>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</si>
  <si>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</si>
  <si>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</si>
  <si>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</si>
  <si>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</si>
  <si>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</si>
  <si>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</si>
  <si>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</si>
  <si>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</si>
  <si>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</si>
  <si>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</si>
  <si>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</si>
  <si>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</si>
  <si>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</si>
  <si>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</si>
  <si>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</si>
  <si>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</si>
  <si>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</si>
  <si>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</si>
  <si>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</si>
  <si>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</si>
  <si>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</si>
  <si>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</si>
  <si>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</si>
  <si>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</si>
  <si>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</si>
  <si>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</si>
  <si>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</si>
  <si>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</si>
  <si>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</si>
  <si>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</si>
  <si>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</si>
  <si>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</si>
  <si>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</si>
  <si>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</si>
  <si>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</si>
  <si>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</si>
  <si>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</si>
  <si>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QC规格测量表</t>
  </si>
  <si>
    <t>款号QAUUAL84109</t>
  </si>
  <si>
    <t>品名</t>
  </si>
  <si>
    <t>儿童卫衣</t>
  </si>
  <si>
    <t>生产工厂</t>
  </si>
  <si>
    <t>威海广益服装有限公司</t>
  </si>
  <si>
    <t>部位名称</t>
  </si>
  <si>
    <t>指示规格  FINAL SPEC</t>
  </si>
  <si>
    <t>样品规格  SAMPLE SPEC</t>
  </si>
  <si>
    <t>鸡尾酒绿</t>
  </si>
  <si>
    <t>草莓粉</t>
  </si>
  <si>
    <t>120/60.</t>
  </si>
  <si>
    <t>130/64.</t>
  </si>
  <si>
    <t>140/68.</t>
  </si>
  <si>
    <t>150/72.</t>
  </si>
  <si>
    <t>160/80A.</t>
  </si>
  <si>
    <t>165/84A</t>
  </si>
  <si>
    <t>130/64洗前</t>
  </si>
  <si>
    <t>130/64洗后</t>
  </si>
  <si>
    <t>150/72洗前</t>
  </si>
  <si>
    <t>150/72洗后</t>
  </si>
  <si>
    <t>后中长</t>
  </si>
  <si>
    <t>+1/+0.8</t>
  </si>
  <si>
    <t>+0.7/+0.6</t>
  </si>
  <si>
    <t>+0.1/+0.7</t>
  </si>
  <si>
    <t>+0.8/+0.7</t>
  </si>
  <si>
    <t>胸围</t>
  </si>
  <si>
    <t>+1/+0.6</t>
  </si>
  <si>
    <t>+0.7/+0.5</t>
  </si>
  <si>
    <t>+0.8/+0.6</t>
  </si>
  <si>
    <t>+0.6/+0.5</t>
  </si>
  <si>
    <r>
      <rPr>
        <b/>
        <sz val="14"/>
        <rFont val="仿宋_GB2312"/>
        <charset val="134"/>
      </rPr>
      <t>摆围</t>
    </r>
    <r>
      <rPr>
        <b/>
        <sz val="14"/>
        <rFont val="宋体"/>
        <charset val="134"/>
      </rPr>
      <t>平</t>
    </r>
  </si>
  <si>
    <t>+0.5/+0.3</t>
  </si>
  <si>
    <t>+0.6/+0.7</t>
  </si>
  <si>
    <t>摆围拉</t>
  </si>
  <si>
    <t>+0.3/+0.2</t>
  </si>
  <si>
    <t>肩宽</t>
  </si>
  <si>
    <t>领围（上领口）</t>
  </si>
  <si>
    <t>+0.5/+0.4</t>
  </si>
  <si>
    <t>后中袖长</t>
  </si>
  <si>
    <t>袖肥/2</t>
  </si>
  <si>
    <t>+0.3/-0.5</t>
  </si>
  <si>
    <t>袖肘围/2</t>
  </si>
  <si>
    <t>-/-</t>
  </si>
  <si>
    <t>袖口围/2（平量）</t>
  </si>
  <si>
    <t>袖口围/2（拉量）</t>
  </si>
  <si>
    <t>领高</t>
  </si>
  <si>
    <t>备注：</t>
  </si>
  <si>
    <t xml:space="preserve"> 1. 初期请洗测2-3件，有问题的另加测量数量。</t>
  </si>
  <si>
    <t>验货时间：2022.12.10</t>
  </si>
  <si>
    <t>跟单QC:李波</t>
  </si>
  <si>
    <t>工厂负责人：张阿蓉</t>
  </si>
  <si>
    <t xml:space="preserve"> 2.中期验货记录各色号型洗水前后尺寸表</t>
  </si>
  <si>
    <t xml:space="preserve"> 3.尾期验货齐色错码各5件成品尺寸记录</t>
  </si>
  <si>
    <t>QC出货报告书</t>
  </si>
  <si>
    <t>订单类别</t>
  </si>
  <si>
    <t>探路者童装</t>
  </si>
  <si>
    <t>款号</t>
  </si>
  <si>
    <t>QAUUAL84109</t>
  </si>
  <si>
    <t>儿童套装</t>
  </si>
  <si>
    <t>订单数量</t>
  </si>
  <si>
    <t>合同日期</t>
  </si>
  <si>
    <t>1月5号</t>
  </si>
  <si>
    <t>检验资料确认</t>
  </si>
  <si>
    <t>色/号型数</t>
  </si>
  <si>
    <t>交货形式</t>
  </si>
  <si>
    <t>物流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</si>
  <si>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</si>
  <si>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</si>
  <si>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</si>
  <si>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</si>
  <si>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</si>
  <si>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</si>
  <si>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</si>
  <si>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</si>
  <si>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</si>
  <si>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</si>
  <si>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</si>
  <si>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</si>
  <si>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</si>
  <si>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</si>
  <si>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</si>
  <si>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</si>
  <si>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</si>
  <si>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</si>
  <si>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</si>
  <si>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</si>
  <si>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</si>
  <si>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</si>
  <si>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</si>
  <si>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</si>
  <si>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</si>
  <si>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</si>
  <si>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</si>
  <si>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</si>
  <si>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</si>
  <si>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</si>
  <si>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</si>
  <si>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</si>
  <si>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</si>
  <si>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</si>
  <si>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</si>
  <si>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</si>
  <si>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</si>
  <si>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</si>
  <si>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</si>
  <si>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</si>
  <si>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</si>
  <si>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草莓粉色：120码5件 第20箱， 130码5件 第21箱， 140码10件 第21箱， 150码10件 第17箱， 160码5件 第18箱， 165码5件 第19箱，</t>
  </si>
  <si>
    <t>鸡尾酒绿：120码5件 第2箱， 130码5件 第3箱， 140码10件 第4箱， 150码10件 第6箱， 160码5件 第9箱， 165码5件 第11箱，</t>
  </si>
  <si>
    <t>②规格异常情况</t>
  </si>
  <si>
    <t>情况说明：</t>
  </si>
  <si>
    <t xml:space="preserve">【问题点描述】  </t>
  </si>
  <si>
    <t>1.袖裆缝不齐1件</t>
  </si>
  <si>
    <t>2.重线不齐1件</t>
  </si>
  <si>
    <t>3.线头1件</t>
  </si>
  <si>
    <t>4.脏污1件</t>
  </si>
  <si>
    <t>共4件</t>
  </si>
  <si>
    <t>以上问题已经返修处理.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</si>
  <si>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</si>
  <si>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</si>
  <si>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</si>
  <si>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</si>
  <si>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</si>
  <si>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</si>
  <si>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</si>
  <si>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检验部门</t>
  </si>
  <si>
    <t>威海广益QC</t>
  </si>
  <si>
    <t>检验人</t>
  </si>
  <si>
    <t>王红梅</t>
  </si>
  <si>
    <t>查验时间</t>
  </si>
  <si>
    <t>2023.1.1</t>
  </si>
  <si>
    <t>工厂负责人</t>
  </si>
  <si>
    <t>张阿蓉</t>
  </si>
  <si>
    <t>青岛华和针织有限公司</t>
  </si>
  <si>
    <t>+0.5/+0.3/-</t>
  </si>
  <si>
    <t>+0.6/-0.5/+0.8</t>
  </si>
  <si>
    <t>+0.8/-0.5/-</t>
  </si>
  <si>
    <t>-0.5/+0.7/-0.6</t>
  </si>
  <si>
    <t>+1/-/-0.7</t>
  </si>
  <si>
    <t>+0.3/+1/+0.5</t>
  </si>
  <si>
    <t>-/+0.5/-0.5</t>
  </si>
  <si>
    <t>+1/-/+0.8</t>
  </si>
  <si>
    <r>
      <rPr>
        <sz val="12"/>
        <color theme="1"/>
        <rFont val="宋体"/>
        <charset val="134"/>
      </rPr>
      <t>摆围</t>
    </r>
    <r>
      <rPr>
        <b/>
        <sz val="14"/>
        <rFont val="宋体"/>
        <charset val="134"/>
      </rPr>
      <t>平</t>
    </r>
  </si>
  <si>
    <t>+1/+0.5/-0.3</t>
  </si>
  <si>
    <t>+1/-/-</t>
  </si>
  <si>
    <t>+1/-/+1</t>
  </si>
  <si>
    <t>+0.5/-0.4/-</t>
  </si>
  <si>
    <t>-0.4/0/-0.5</t>
  </si>
  <si>
    <t>+0.5/-0.3/-</t>
  </si>
  <si>
    <t>+0.2/-0.3/+0.4</t>
  </si>
  <si>
    <t>-/+0.2/+0.3</t>
  </si>
  <si>
    <t>+0.2/-0.2/+0.3</t>
  </si>
  <si>
    <t>+0.5/+0.3/+0.4</t>
  </si>
  <si>
    <t>-0.2/-0.3/-0.4</t>
  </si>
  <si>
    <t>-/+0.1/-0.3</t>
  </si>
  <si>
    <t>-/-0.2/-</t>
  </si>
  <si>
    <t>-/-/+0.3</t>
  </si>
  <si>
    <t>-/-/-</t>
  </si>
  <si>
    <t>验货时间：2022.12.29</t>
  </si>
  <si>
    <t>工厂负责人：刘娜娜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</si>
  <si>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</si>
  <si>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</si>
  <si>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</si>
  <si>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</si>
  <si>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</si>
  <si>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</si>
  <si>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</si>
  <si>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</si>
  <si>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</si>
  <si>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</si>
  <si>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</si>
  <si>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</si>
  <si>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</si>
  <si>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</si>
  <si>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</si>
  <si>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</si>
  <si>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</si>
  <si>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</si>
  <si>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S2223075</t>
  </si>
  <si>
    <t>FK05260</t>
  </si>
  <si>
    <t>无锡恒诺</t>
  </si>
  <si>
    <t>YES</t>
  </si>
  <si>
    <t>S2223077</t>
  </si>
  <si>
    <t>制表时间：2022.12.10</t>
  </si>
  <si>
    <t>测试人签名：黄燕玲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</si>
  <si>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</si>
  <si>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</si>
  <si>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</si>
  <si>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</si>
  <si>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</si>
  <si>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</si>
  <si>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</si>
  <si>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</si>
  <si>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</si>
  <si>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</si>
  <si>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制表时间：2022.12.1</t>
  </si>
  <si>
    <t>测试人签名：腾欣荣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</si>
  <si>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</si>
  <si>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</si>
  <si>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</si>
  <si>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</si>
  <si>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</si>
  <si>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</si>
  <si>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</si>
  <si>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</si>
  <si>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</si>
  <si>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</si>
  <si>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</si>
  <si>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</si>
  <si>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</si>
  <si>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</si>
  <si>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</si>
  <si>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</si>
  <si>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</si>
  <si>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</si>
  <si>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</si>
  <si>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</si>
  <si>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</si>
  <si>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</si>
  <si>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</si>
  <si>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</si>
  <si>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</si>
  <si>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</si>
  <si>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</si>
  <si>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</si>
  <si>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</si>
  <si>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</si>
  <si>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</si>
  <si>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</si>
  <si>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</si>
  <si>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鸡尾酒绿/草莓粉</t>
  </si>
  <si>
    <t>上衣前片</t>
  </si>
  <si>
    <t>刺绣</t>
  </si>
  <si>
    <t>OK</t>
  </si>
  <si>
    <t>2022.12.10</t>
  </si>
  <si>
    <t>孔令凤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</si>
  <si>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</si>
  <si>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</si>
  <si>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</si>
  <si>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</si>
  <si>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</si>
  <si>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</si>
  <si>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海贝粉</t>
  </si>
  <si>
    <t>测试人签名：孔令凤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</si>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</sst>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76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6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2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2" fillId="0" borderId="0">
      <alignment horizontal="center" vertical="center"/>
    </xf>
    <xf numFmtId="0" fontId="50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2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15" borderId="68" applyNumberFormat="0" applyFon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69" applyNumberFormat="0" applyFill="0" applyAlignment="0" applyProtection="0">
      <alignment vertical="center"/>
    </xf>
    <xf numFmtId="0" fontId="62" fillId="0" borderId="69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7" fillId="0" borderId="70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3" fillId="19" borderId="71" applyNumberFormat="0" applyAlignment="0" applyProtection="0">
      <alignment vertical="center"/>
    </xf>
    <xf numFmtId="0" fontId="64" fillId="19" borderId="67" applyNumberFormat="0" applyAlignment="0" applyProtection="0">
      <alignment vertical="center"/>
    </xf>
    <xf numFmtId="0" fontId="65" fillId="20" borderId="72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66" fillId="0" borderId="73" applyNumberFormat="0" applyFill="0" applyAlignment="0" applyProtection="0">
      <alignment vertical="center"/>
    </xf>
    <xf numFmtId="0" fontId="22" fillId="0" borderId="0">
      <alignment horizontal="center" vertical="center"/>
    </xf>
    <xf numFmtId="0" fontId="67" fillId="0" borderId="74" applyNumberFormat="0" applyFill="0" applyAlignment="0" applyProtection="0">
      <alignment vertical="center"/>
    </xf>
    <xf numFmtId="0" fontId="22" fillId="0" borderId="0">
      <alignment horizontal="center" vertical="center"/>
    </xf>
    <xf numFmtId="0" fontId="68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22" fillId="0" borderId="0">
      <alignment horizontal="center" vertical="center"/>
    </xf>
    <xf numFmtId="0" fontId="50" fillId="2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70" fillId="32" borderId="0">
      <alignment horizontal="center" vertical="center"/>
    </xf>
    <xf numFmtId="0" fontId="50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71" fillId="0" borderId="0">
      <alignment horizontal="center" vertical="center"/>
    </xf>
    <xf numFmtId="0" fontId="50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22" fillId="0" borderId="0">
      <alignment horizontal="center" vertical="center"/>
    </xf>
    <xf numFmtId="0" fontId="22" fillId="0" borderId="0">
      <alignment horizontal="center" vertical="top"/>
    </xf>
    <xf numFmtId="0" fontId="22" fillId="0" borderId="0">
      <alignment horizontal="center" vertical="center"/>
    </xf>
    <xf numFmtId="0" fontId="5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17" fillId="0" borderId="0">
      <alignment horizontal="center" vertical="center"/>
    </xf>
    <xf numFmtId="0" fontId="72" fillId="0" borderId="0">
      <alignment horizontal="center" vertical="center"/>
    </xf>
    <xf numFmtId="0" fontId="71" fillId="0" borderId="0">
      <alignment horizontal="left" vertical="center"/>
    </xf>
    <xf numFmtId="0" fontId="22" fillId="0" borderId="0">
      <alignment horizontal="left" vertical="center"/>
    </xf>
    <xf numFmtId="0" fontId="18" fillId="0" borderId="0">
      <alignment horizontal="left" vertical="top"/>
    </xf>
    <xf numFmtId="0" fontId="22" fillId="0" borderId="0">
      <alignment horizontal="left" vertical="top"/>
    </xf>
    <xf numFmtId="0" fontId="71" fillId="40" borderId="0">
      <alignment horizontal="center" vertical="center"/>
    </xf>
    <xf numFmtId="0" fontId="71" fillId="4" borderId="0">
      <alignment horizontal="center" vertical="center"/>
    </xf>
    <xf numFmtId="0" fontId="71" fillId="41" borderId="0">
      <alignment horizontal="center" vertical="center"/>
    </xf>
    <xf numFmtId="0" fontId="73" fillId="0" borderId="0">
      <alignment horizontal="center" vertical="center"/>
    </xf>
    <xf numFmtId="0" fontId="25" fillId="0" borderId="0">
      <alignment vertical="center"/>
    </xf>
    <xf numFmtId="0" fontId="25" fillId="0" borderId="0"/>
    <xf numFmtId="0" fontId="21" fillId="0" borderId="0">
      <alignment vertical="center"/>
    </xf>
    <xf numFmtId="0" fontId="21" fillId="0" borderId="0">
      <alignment vertical="center"/>
    </xf>
    <xf numFmtId="0" fontId="74" fillId="0" borderId="0" applyProtection="0">
      <alignment vertical="center"/>
    </xf>
  </cellStyleXfs>
  <cellXfs count="3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6" xfId="57" applyFont="1" applyBorder="1" applyAlignment="1">
      <alignment horizontal="center" wrapText="1"/>
    </xf>
    <xf numFmtId="0" fontId="6" fillId="3" borderId="2" xfId="8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10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10" xfId="57" applyFont="1" applyFill="1" applyBorder="1" applyAlignment="1">
      <alignment horizontal="center" wrapText="1"/>
    </xf>
    <xf numFmtId="0" fontId="4" fillId="3" borderId="5" xfId="57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1" xfId="57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14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3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4" fillId="0" borderId="5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wrapText="1"/>
    </xf>
    <xf numFmtId="0" fontId="17" fillId="0" borderId="14" xfId="60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4" fillId="0" borderId="2" xfId="5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8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21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2" fillId="0" borderId="2" xfId="57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4" fillId="3" borderId="0" xfId="80" applyFont="1" applyFill="1"/>
    <xf numFmtId="0" fontId="24" fillId="3" borderId="0" xfId="80" applyFont="1" applyFill="1" applyBorder="1" applyAlignment="1">
      <alignment horizontal="center"/>
    </xf>
    <xf numFmtId="0" fontId="24" fillId="3" borderId="2" xfId="79" applyFont="1" applyFill="1" applyBorder="1" applyAlignment="1">
      <alignment horizontal="left" vertical="center"/>
    </xf>
    <xf numFmtId="0" fontId="24" fillId="3" borderId="2" xfId="79" applyFont="1" applyFill="1" applyBorder="1" applyAlignment="1">
      <alignment horizontal="center" vertical="center"/>
    </xf>
    <xf numFmtId="0" fontId="24" fillId="3" borderId="2" xfId="79" applyFont="1" applyFill="1" applyBorder="1" applyAlignment="1">
      <alignment vertical="center"/>
    </xf>
    <xf numFmtId="0" fontId="24" fillId="3" borderId="2" xfId="80" applyFont="1" applyFill="1" applyBorder="1" applyAlignment="1">
      <alignment horizontal="center"/>
    </xf>
    <xf numFmtId="0" fontId="24" fillId="3" borderId="2" xfId="80" applyFont="1" applyFill="1" applyBorder="1" applyAlignment="1" applyProtection="1">
      <alignment horizontal="center" vertical="center"/>
    </xf>
    <xf numFmtId="0" fontId="24" fillId="3" borderId="2" xfId="80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25" fillId="3" borderId="2" xfId="0" applyNumberFormat="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left"/>
    </xf>
    <xf numFmtId="176" fontId="25" fillId="3" borderId="2" xfId="0" applyNumberFormat="1" applyFont="1" applyFill="1" applyBorder="1" applyAlignment="1">
      <alignment horizontal="center"/>
    </xf>
    <xf numFmtId="177" fontId="25" fillId="3" borderId="2" xfId="0" applyNumberFormat="1" applyFont="1" applyFill="1" applyBorder="1" applyAlignment="1">
      <alignment horizontal="left"/>
    </xf>
    <xf numFmtId="0" fontId="24" fillId="3" borderId="2" xfId="80" applyFont="1" applyFill="1" applyBorder="1" applyAlignment="1"/>
    <xf numFmtId="0" fontId="0" fillId="0" borderId="0" xfId="0" applyFont="1"/>
    <xf numFmtId="0" fontId="0" fillId="3" borderId="0" xfId="81" applyFont="1" applyFill="1">
      <alignment vertical="center"/>
    </xf>
    <xf numFmtId="49" fontId="24" fillId="3" borderId="2" xfId="81" applyNumberFormat="1" applyFont="1" applyFill="1" applyBorder="1" applyAlignment="1">
      <alignment horizontal="center" vertical="center"/>
    </xf>
    <xf numFmtId="14" fontId="24" fillId="3" borderId="0" xfId="80" applyNumberFormat="1" applyFont="1" applyFill="1"/>
    <xf numFmtId="0" fontId="25" fillId="0" borderId="0" xfId="79" applyFill="1" applyBorder="1" applyAlignment="1">
      <alignment horizontal="left" vertical="center"/>
    </xf>
    <xf numFmtId="0" fontId="25" fillId="0" borderId="0" xfId="79" applyFont="1" applyFill="1" applyAlignment="1">
      <alignment horizontal="left" vertical="center"/>
    </xf>
    <xf numFmtId="0" fontId="25" fillId="0" borderId="0" xfId="79" applyFill="1" applyAlignment="1">
      <alignment horizontal="left" vertical="center"/>
    </xf>
    <xf numFmtId="0" fontId="26" fillId="0" borderId="15" xfId="79" applyFont="1" applyFill="1" applyBorder="1" applyAlignment="1">
      <alignment horizontal="center" vertical="top"/>
    </xf>
    <xf numFmtId="0" fontId="27" fillId="0" borderId="16" xfId="79" applyFont="1" applyFill="1" applyBorder="1" applyAlignment="1">
      <alignment horizontal="left" vertical="center"/>
    </xf>
    <xf numFmtId="0" fontId="28" fillId="0" borderId="17" xfId="79" applyFont="1" applyBorder="1" applyAlignment="1">
      <alignment horizontal="center" vertical="center"/>
    </xf>
    <xf numFmtId="0" fontId="27" fillId="0" borderId="18" xfId="79" applyFont="1" applyFill="1" applyBorder="1" applyAlignment="1">
      <alignment horizontal="center" vertical="center"/>
    </xf>
    <xf numFmtId="0" fontId="28" fillId="0" borderId="19" xfId="79" applyFont="1" applyBorder="1" applyAlignment="1">
      <alignment horizontal="left" vertical="center"/>
    </xf>
    <xf numFmtId="0" fontId="28" fillId="0" borderId="20" xfId="79" applyFont="1" applyBorder="1" applyAlignment="1">
      <alignment horizontal="left" vertical="center"/>
    </xf>
    <xf numFmtId="0" fontId="27" fillId="0" borderId="21" xfId="79" applyFont="1" applyFill="1" applyBorder="1" applyAlignment="1">
      <alignment vertical="center"/>
    </xf>
    <xf numFmtId="0" fontId="28" fillId="0" borderId="19" xfId="79" applyFont="1" applyFill="1" applyBorder="1" applyAlignment="1">
      <alignment horizontal="center" vertical="center"/>
    </xf>
    <xf numFmtId="0" fontId="27" fillId="0" borderId="19" xfId="79" applyFont="1" applyFill="1" applyBorder="1" applyAlignment="1">
      <alignment vertical="center"/>
    </xf>
    <xf numFmtId="58" fontId="29" fillId="0" borderId="19" xfId="79" applyNumberFormat="1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horizontal="center" vertical="center"/>
    </xf>
    <xf numFmtId="0" fontId="27" fillId="0" borderId="19" xfId="79" applyFont="1" applyFill="1" applyBorder="1" applyAlignment="1">
      <alignment horizontal="center" vertical="center"/>
    </xf>
    <xf numFmtId="0" fontId="27" fillId="0" borderId="21" xfId="79" applyFont="1" applyFill="1" applyBorder="1" applyAlignment="1">
      <alignment horizontal="left" vertical="center"/>
    </xf>
    <xf numFmtId="0" fontId="28" fillId="0" borderId="19" xfId="79" applyFont="1" applyFill="1" applyBorder="1" applyAlignment="1">
      <alignment horizontal="right" vertical="center"/>
    </xf>
    <xf numFmtId="0" fontId="27" fillId="0" borderId="19" xfId="79" applyFont="1" applyFill="1" applyBorder="1" applyAlignment="1">
      <alignment horizontal="left" vertical="center"/>
    </xf>
    <xf numFmtId="0" fontId="27" fillId="0" borderId="22" xfId="79" applyFont="1" applyFill="1" applyBorder="1" applyAlignment="1">
      <alignment vertical="center"/>
    </xf>
    <xf numFmtId="0" fontId="28" fillId="0" borderId="23" xfId="79" applyFont="1" applyFill="1" applyBorder="1" applyAlignment="1">
      <alignment horizontal="right" vertical="center"/>
    </xf>
    <xf numFmtId="0" fontId="27" fillId="0" borderId="23" xfId="79" applyFont="1" applyFill="1" applyBorder="1" applyAlignment="1">
      <alignment vertical="center"/>
    </xf>
    <xf numFmtId="0" fontId="29" fillId="0" borderId="23" xfId="79" applyFont="1" applyFill="1" applyBorder="1" applyAlignment="1">
      <alignment vertical="center"/>
    </xf>
    <xf numFmtId="0" fontId="29" fillId="0" borderId="23" xfId="79" applyFont="1" applyFill="1" applyBorder="1" applyAlignment="1">
      <alignment horizontal="left" vertical="center"/>
    </xf>
    <xf numFmtId="0" fontId="27" fillId="0" borderId="23" xfId="79" applyFont="1" applyFill="1" applyBorder="1" applyAlignment="1">
      <alignment horizontal="left" vertical="center"/>
    </xf>
    <xf numFmtId="0" fontId="27" fillId="0" borderId="0" xfId="79" applyFont="1" applyFill="1" applyBorder="1" applyAlignment="1">
      <alignment vertical="center"/>
    </xf>
    <xf numFmtId="0" fontId="29" fillId="0" borderId="0" xfId="79" applyFont="1" applyFill="1" applyBorder="1" applyAlignment="1">
      <alignment vertical="center"/>
    </xf>
    <xf numFmtId="0" fontId="29" fillId="0" borderId="0" xfId="79" applyFont="1" applyFill="1" applyAlignment="1">
      <alignment horizontal="left" vertical="center"/>
    </xf>
    <xf numFmtId="0" fontId="27" fillId="0" borderId="16" xfId="79" applyFont="1" applyFill="1" applyBorder="1" applyAlignment="1">
      <alignment vertical="center"/>
    </xf>
    <xf numFmtId="0" fontId="27" fillId="0" borderId="18" xfId="79" applyFont="1" applyFill="1" applyBorder="1" applyAlignment="1">
      <alignment vertical="center"/>
    </xf>
    <xf numFmtId="0" fontId="29" fillId="0" borderId="24" xfId="79" applyFont="1" applyFill="1" applyBorder="1" applyAlignment="1">
      <alignment horizontal="center" vertical="center"/>
    </xf>
    <xf numFmtId="0" fontId="29" fillId="0" borderId="25" xfId="79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horizontal="left" vertical="center"/>
    </xf>
    <xf numFmtId="0" fontId="29" fillId="0" borderId="19" xfId="79" applyFont="1" applyFill="1" applyBorder="1" applyAlignment="1">
      <alignment vertical="center"/>
    </xf>
    <xf numFmtId="0" fontId="29" fillId="0" borderId="26" xfId="79" applyFont="1" applyFill="1" applyBorder="1" applyAlignment="1">
      <alignment horizontal="center" vertical="center"/>
    </xf>
    <xf numFmtId="0" fontId="29" fillId="0" borderId="27" xfId="79" applyFont="1" applyFill="1" applyBorder="1" applyAlignment="1">
      <alignment horizontal="center" vertical="center"/>
    </xf>
    <xf numFmtId="0" fontId="30" fillId="0" borderId="28" xfId="79" applyFont="1" applyFill="1" applyBorder="1" applyAlignment="1">
      <alignment horizontal="left" vertical="center"/>
    </xf>
    <xf numFmtId="0" fontId="30" fillId="0" borderId="27" xfId="79" applyFont="1" applyFill="1" applyBorder="1" applyAlignment="1">
      <alignment horizontal="left" vertical="center"/>
    </xf>
    <xf numFmtId="0" fontId="29" fillId="0" borderId="0" xfId="79" applyFont="1" applyFill="1" applyBorder="1" applyAlignment="1">
      <alignment horizontal="left" vertical="center"/>
    </xf>
    <xf numFmtId="0" fontId="27" fillId="0" borderId="18" xfId="79" applyFont="1" applyFill="1" applyBorder="1" applyAlignment="1">
      <alignment horizontal="left" vertical="center"/>
    </xf>
    <xf numFmtId="0" fontId="29" fillId="0" borderId="21" xfId="79" applyFont="1" applyFill="1" applyBorder="1" applyAlignment="1">
      <alignment horizontal="left" vertical="center"/>
    </xf>
    <xf numFmtId="0" fontId="29" fillId="0" borderId="21" xfId="79" applyFont="1" applyFill="1" applyBorder="1" applyAlignment="1">
      <alignment horizontal="left" vertical="center" wrapText="1"/>
    </xf>
    <xf numFmtId="0" fontId="29" fillId="0" borderId="19" xfId="79" applyFont="1" applyFill="1" applyBorder="1" applyAlignment="1">
      <alignment horizontal="left" vertical="center" wrapText="1"/>
    </xf>
    <xf numFmtId="0" fontId="27" fillId="0" borderId="22" xfId="79" applyFont="1" applyFill="1" applyBorder="1" applyAlignment="1">
      <alignment horizontal="left" vertical="center"/>
    </xf>
    <xf numFmtId="0" fontId="25" fillId="0" borderId="23" xfId="79" applyFill="1" applyBorder="1" applyAlignment="1">
      <alignment horizontal="center" vertical="center"/>
    </xf>
    <xf numFmtId="0" fontId="27" fillId="0" borderId="29" xfId="79" applyFont="1" applyFill="1" applyBorder="1" applyAlignment="1">
      <alignment horizontal="center" vertical="center"/>
    </xf>
    <xf numFmtId="0" fontId="27" fillId="0" borderId="30" xfId="79" applyFont="1" applyFill="1" applyBorder="1" applyAlignment="1">
      <alignment horizontal="left" vertical="center"/>
    </xf>
    <xf numFmtId="0" fontId="27" fillId="0" borderId="25" xfId="79" applyFont="1" applyFill="1" applyBorder="1" applyAlignment="1">
      <alignment horizontal="left" vertical="center"/>
    </xf>
    <xf numFmtId="0" fontId="25" fillId="0" borderId="28" xfId="79" applyFont="1" applyFill="1" applyBorder="1" applyAlignment="1">
      <alignment horizontal="left" vertical="center"/>
    </xf>
    <xf numFmtId="0" fontId="25" fillId="0" borderId="27" xfId="79" applyFont="1" applyFill="1" applyBorder="1" applyAlignment="1">
      <alignment horizontal="left" vertical="center"/>
    </xf>
    <xf numFmtId="0" fontId="29" fillId="0" borderId="28" xfId="79" applyFont="1" applyFill="1" applyBorder="1" applyAlignment="1">
      <alignment horizontal="left" vertical="center"/>
    </xf>
    <xf numFmtId="0" fontId="29" fillId="0" borderId="27" xfId="79" applyFont="1" applyFill="1" applyBorder="1" applyAlignment="1">
      <alignment horizontal="left" vertical="center"/>
    </xf>
    <xf numFmtId="0" fontId="28" fillId="0" borderId="28" xfId="79" applyFont="1" applyFill="1" applyBorder="1" applyAlignment="1">
      <alignment horizontal="left" vertical="center"/>
    </xf>
    <xf numFmtId="0" fontId="28" fillId="0" borderId="27" xfId="79" applyFont="1" applyFill="1" applyBorder="1" applyAlignment="1">
      <alignment horizontal="left" vertical="center"/>
    </xf>
    <xf numFmtId="0" fontId="29" fillId="0" borderId="31" xfId="79" applyFont="1" applyFill="1" applyBorder="1" applyAlignment="1">
      <alignment horizontal="left" vertical="center"/>
    </xf>
    <xf numFmtId="0" fontId="29" fillId="0" borderId="32" xfId="79" applyFont="1" applyFill="1" applyBorder="1" applyAlignment="1">
      <alignment horizontal="left" vertical="center"/>
    </xf>
    <xf numFmtId="0" fontId="30" fillId="0" borderId="16" xfId="79" applyFont="1" applyFill="1" applyBorder="1" applyAlignment="1">
      <alignment horizontal="left" vertical="center"/>
    </xf>
    <xf numFmtId="0" fontId="30" fillId="0" borderId="18" xfId="79" applyFont="1" applyFill="1" applyBorder="1" applyAlignment="1">
      <alignment horizontal="left" vertical="center"/>
    </xf>
    <xf numFmtId="0" fontId="27" fillId="0" borderId="26" xfId="79" applyFont="1" applyFill="1" applyBorder="1" applyAlignment="1">
      <alignment horizontal="left" vertical="center"/>
    </xf>
    <xf numFmtId="0" fontId="27" fillId="0" borderId="33" xfId="79" applyFont="1" applyFill="1" applyBorder="1" applyAlignment="1">
      <alignment horizontal="left" vertical="center"/>
    </xf>
    <xf numFmtId="0" fontId="29" fillId="0" borderId="23" xfId="79" applyFont="1" applyFill="1" applyBorder="1" applyAlignment="1">
      <alignment horizontal="center" vertical="center"/>
    </xf>
    <xf numFmtId="58" fontId="29" fillId="0" borderId="23" xfId="79" applyNumberFormat="1" applyFont="1" applyFill="1" applyBorder="1" applyAlignment="1">
      <alignment vertical="center"/>
    </xf>
    <xf numFmtId="0" fontId="27" fillId="0" borderId="23" xfId="79" applyFont="1" applyFill="1" applyBorder="1" applyAlignment="1">
      <alignment horizontal="center" vertical="center"/>
    </xf>
    <xf numFmtId="0" fontId="29" fillId="0" borderId="18" xfId="79" applyFont="1" applyFill="1" applyBorder="1" applyAlignment="1">
      <alignment horizontal="center" vertical="center"/>
    </xf>
    <xf numFmtId="0" fontId="29" fillId="0" borderId="34" xfId="79" applyFont="1" applyFill="1" applyBorder="1" applyAlignment="1">
      <alignment horizontal="center" vertical="center"/>
    </xf>
    <xf numFmtId="0" fontId="27" fillId="0" borderId="20" xfId="79" applyFont="1" applyFill="1" applyBorder="1" applyAlignment="1">
      <alignment horizontal="center" vertical="center"/>
    </xf>
    <xf numFmtId="0" fontId="29" fillId="0" borderId="20" xfId="79" applyFont="1" applyFill="1" applyBorder="1" applyAlignment="1">
      <alignment horizontal="left" vertical="center"/>
    </xf>
    <xf numFmtId="0" fontId="29" fillId="0" borderId="35" xfId="79" applyFont="1" applyFill="1" applyBorder="1" applyAlignment="1">
      <alignment horizontal="left" vertical="center"/>
    </xf>
    <xf numFmtId="0" fontId="29" fillId="0" borderId="36" xfId="79" applyFont="1" applyFill="1" applyBorder="1" applyAlignment="1">
      <alignment horizontal="center" vertical="center"/>
    </xf>
    <xf numFmtId="0" fontId="29" fillId="0" borderId="37" xfId="79" applyFont="1" applyFill="1" applyBorder="1" applyAlignment="1">
      <alignment horizontal="center" vertical="center"/>
    </xf>
    <xf numFmtId="0" fontId="30" fillId="0" borderId="37" xfId="79" applyFont="1" applyFill="1" applyBorder="1" applyAlignment="1">
      <alignment horizontal="left" vertical="center"/>
    </xf>
    <xf numFmtId="0" fontId="27" fillId="0" borderId="34" xfId="79" applyFont="1" applyFill="1" applyBorder="1" applyAlignment="1">
      <alignment horizontal="left" vertical="center"/>
    </xf>
    <xf numFmtId="0" fontId="27" fillId="0" borderId="20" xfId="79" applyFont="1" applyFill="1" applyBorder="1" applyAlignment="1">
      <alignment horizontal="left" vertical="center"/>
    </xf>
    <xf numFmtId="0" fontId="29" fillId="0" borderId="20" xfId="79" applyFont="1" applyFill="1" applyBorder="1" applyAlignment="1">
      <alignment horizontal="left" vertical="center" wrapText="1"/>
    </xf>
    <xf numFmtId="0" fontId="25" fillId="0" borderId="35" xfId="79" applyFill="1" applyBorder="1" applyAlignment="1">
      <alignment horizontal="center" vertical="center"/>
    </xf>
    <xf numFmtId="0" fontId="27" fillId="0" borderId="36" xfId="79" applyFont="1" applyFill="1" applyBorder="1" applyAlignment="1">
      <alignment horizontal="left" vertical="center"/>
    </xf>
    <xf numFmtId="0" fontId="25" fillId="0" borderId="37" xfId="79" applyFont="1" applyFill="1" applyBorder="1" applyAlignment="1">
      <alignment horizontal="left" vertical="center"/>
    </xf>
    <xf numFmtId="0" fontId="29" fillId="0" borderId="37" xfId="79" applyFont="1" applyFill="1" applyBorder="1" applyAlignment="1">
      <alignment horizontal="left" vertical="center"/>
    </xf>
    <xf numFmtId="0" fontId="28" fillId="0" borderId="37" xfId="79" applyFont="1" applyFill="1" applyBorder="1" applyAlignment="1">
      <alignment horizontal="left" vertical="center"/>
    </xf>
    <xf numFmtId="0" fontId="29" fillId="0" borderId="38" xfId="79" applyFont="1" applyFill="1" applyBorder="1" applyAlignment="1">
      <alignment horizontal="left" vertical="center"/>
    </xf>
    <xf numFmtId="0" fontId="30" fillId="0" borderId="34" xfId="79" applyFont="1" applyFill="1" applyBorder="1" applyAlignment="1">
      <alignment horizontal="left" vertical="center"/>
    </xf>
    <xf numFmtId="0" fontId="29" fillId="0" borderId="35" xfId="79" applyFont="1" applyFill="1" applyBorder="1" applyAlignment="1">
      <alignment horizontal="center" vertical="center"/>
    </xf>
    <xf numFmtId="0" fontId="31" fillId="3" borderId="0" xfId="80" applyFont="1" applyFill="1" applyBorder="1" applyAlignment="1">
      <alignment horizontal="center"/>
    </xf>
    <xf numFmtId="0" fontId="32" fillId="3" borderId="0" xfId="80" applyFont="1" applyFill="1" applyBorder="1" applyAlignment="1">
      <alignment horizontal="center"/>
    </xf>
    <xf numFmtId="0" fontId="33" fillId="3" borderId="2" xfId="79" applyFont="1" applyFill="1" applyBorder="1" applyAlignment="1">
      <alignment horizontal="left" vertical="center"/>
    </xf>
    <xf numFmtId="0" fontId="33" fillId="3" borderId="2" xfId="79" applyFont="1" applyFill="1" applyBorder="1" applyAlignment="1">
      <alignment vertical="center"/>
    </xf>
    <xf numFmtId="0" fontId="33" fillId="3" borderId="2" xfId="80" applyFont="1" applyFill="1" applyBorder="1" applyAlignment="1" applyProtection="1">
      <alignment horizontal="center" vertical="center"/>
    </xf>
    <xf numFmtId="0" fontId="33" fillId="3" borderId="2" xfId="80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176" fontId="28" fillId="3" borderId="2" xfId="0" applyNumberFormat="1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left"/>
    </xf>
    <xf numFmtId="0" fontId="34" fillId="0" borderId="2" xfId="0" applyNumberFormat="1" applyFont="1" applyFill="1" applyBorder="1" applyAlignment="1">
      <alignment horizontal="left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3" fillId="3" borderId="0" xfId="80" applyFont="1" applyFill="1"/>
    <xf numFmtId="0" fontId="33" fillId="3" borderId="2" xfId="81" applyFont="1" applyFill="1" applyBorder="1" applyAlignment="1">
      <alignment horizontal="center" vertical="center"/>
    </xf>
    <xf numFmtId="49" fontId="33" fillId="3" borderId="2" xfId="81" applyNumberFormat="1" applyFont="1" applyFill="1" applyBorder="1" applyAlignment="1">
      <alignment horizontal="center" vertical="center"/>
    </xf>
    <xf numFmtId="14" fontId="33" fillId="3" borderId="0" xfId="80" applyNumberFormat="1" applyFont="1" applyFill="1"/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7" fillId="0" borderId="41" xfId="0" applyFont="1" applyBorder="1"/>
    <xf numFmtId="0" fontId="37" fillId="0" borderId="2" xfId="0" applyFont="1" applyBorder="1"/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41" xfId="0" applyBorder="1"/>
    <xf numFmtId="0" fontId="0" fillId="5" borderId="2" xfId="0" applyFill="1" applyBorder="1"/>
    <xf numFmtId="0" fontId="0" fillId="0" borderId="42" xfId="0" applyBorder="1"/>
    <xf numFmtId="0" fontId="0" fillId="0" borderId="43" xfId="0" applyBorder="1"/>
    <xf numFmtId="0" fontId="0" fillId="5" borderId="43" xfId="0" applyFill="1" applyBorder="1"/>
    <xf numFmtId="0" fontId="0" fillId="6" borderId="0" xfId="0" applyFill="1"/>
    <xf numFmtId="0" fontId="36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 wrapText="1"/>
    </xf>
    <xf numFmtId="0" fontId="38" fillId="0" borderId="48" xfId="0" applyFont="1" applyBorder="1" applyAlignment="1">
      <alignment horizontal="justify" vertical="center" wrapText="1"/>
    </xf>
    <xf numFmtId="0" fontId="0" fillId="0" borderId="48" xfId="0" applyBorder="1" applyAlignment="1">
      <alignment wrapText="1"/>
    </xf>
    <xf numFmtId="0" fontId="39" fillId="8" borderId="49" xfId="0" applyFont="1" applyFill="1" applyBorder="1" applyAlignment="1">
      <alignment horizontal="center" vertical="center" wrapText="1"/>
    </xf>
    <xf numFmtId="0" fontId="39" fillId="8" borderId="50" xfId="0" applyFont="1" applyFill="1" applyBorder="1" applyAlignment="1">
      <alignment horizontal="center" vertical="center" wrapText="1"/>
    </xf>
    <xf numFmtId="0" fontId="39" fillId="8" borderId="51" xfId="0" applyFont="1" applyFill="1" applyBorder="1" applyAlignment="1">
      <alignment horizontal="center" vertical="center" wrapText="1"/>
    </xf>
    <xf numFmtId="0" fontId="39" fillId="8" borderId="5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39" fillId="8" borderId="53" xfId="0" applyFont="1" applyFill="1" applyBorder="1" applyAlignment="1">
      <alignment horizontal="center" vertical="center" wrapText="1"/>
    </xf>
    <xf numFmtId="0" fontId="39" fillId="8" borderId="2" xfId="0" applyFont="1" applyFill="1" applyBorder="1" applyAlignment="1">
      <alignment horizontal="center" vertical="center" wrapText="1"/>
    </xf>
    <xf numFmtId="0" fontId="39" fillId="8" borderId="54" xfId="0" applyFont="1" applyFill="1" applyBorder="1" applyAlignment="1">
      <alignment horizontal="center" vertical="center" wrapText="1"/>
    </xf>
    <xf numFmtId="0" fontId="39" fillId="8" borderId="55" xfId="0" applyFont="1" applyFill="1" applyBorder="1" applyAlignment="1">
      <alignment horizontal="center" vertical="center" wrapText="1"/>
    </xf>
    <xf numFmtId="0" fontId="40" fillId="9" borderId="56" xfId="0" applyFont="1" applyFill="1" applyBorder="1" applyAlignment="1">
      <alignment horizontal="center"/>
    </xf>
    <xf numFmtId="0" fontId="40" fillId="9" borderId="29" xfId="0" applyFont="1" applyFill="1" applyBorder="1" applyAlignment="1">
      <alignment horizontal="center"/>
    </xf>
    <xf numFmtId="0" fontId="40" fillId="4" borderId="29" xfId="0" applyFont="1" applyFill="1" applyBorder="1" applyAlignment="1">
      <alignment horizontal="center"/>
    </xf>
    <xf numFmtId="0" fontId="41" fillId="9" borderId="57" xfId="0" applyFont="1" applyFill="1" applyBorder="1" applyAlignment="1">
      <alignment horizontal="center"/>
    </xf>
    <xf numFmtId="0" fontId="41" fillId="9" borderId="58" xfId="0" applyFont="1" applyFill="1" applyBorder="1" applyAlignment="1">
      <alignment horizontal="center"/>
    </xf>
    <xf numFmtId="0" fontId="41" fillId="4" borderId="58" xfId="0" applyFont="1" applyFill="1" applyBorder="1" applyAlignment="1">
      <alignment horizontal="center"/>
    </xf>
    <xf numFmtId="0" fontId="42" fillId="9" borderId="41" xfId="0" applyFont="1" applyFill="1" applyBorder="1" applyAlignment="1">
      <alignment horizontal="center"/>
    </xf>
    <xf numFmtId="0" fontId="4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2" fillId="9" borderId="42" xfId="0" applyFont="1" applyFill="1" applyBorder="1" applyAlignment="1">
      <alignment horizontal="center"/>
    </xf>
    <xf numFmtId="0" fontId="28" fillId="9" borderId="43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/>
    </xf>
    <xf numFmtId="0" fontId="43" fillId="9" borderId="57" xfId="0" applyFont="1" applyFill="1" applyBorder="1" applyAlignment="1">
      <alignment horizontal="center"/>
    </xf>
    <xf numFmtId="0" fontId="44" fillId="9" borderId="41" xfId="0" applyFont="1" applyFill="1" applyBorder="1" applyAlignment="1">
      <alignment horizontal="center"/>
    </xf>
    <xf numFmtId="0" fontId="45" fillId="9" borderId="2" xfId="0" applyFont="1" applyFill="1" applyBorder="1" applyAlignment="1">
      <alignment horizontal="center"/>
    </xf>
    <xf numFmtId="0" fontId="45" fillId="4" borderId="2" xfId="0" applyFont="1" applyFill="1" applyBorder="1" applyAlignment="1">
      <alignment horizontal="center"/>
    </xf>
    <xf numFmtId="0" fontId="44" fillId="9" borderId="42" xfId="0" applyFont="1" applyFill="1" applyBorder="1" applyAlignment="1">
      <alignment horizontal="center"/>
    </xf>
    <xf numFmtId="0" fontId="46" fillId="9" borderId="43" xfId="0" applyFont="1" applyFill="1" applyBorder="1" applyAlignment="1">
      <alignment horizontal="center"/>
    </xf>
    <xf numFmtId="0" fontId="46" fillId="4" borderId="43" xfId="0" applyFont="1" applyFill="1" applyBorder="1" applyAlignment="1">
      <alignment horizontal="center"/>
    </xf>
    <xf numFmtId="0" fontId="47" fillId="9" borderId="57" xfId="0" applyFont="1" applyFill="1" applyBorder="1" applyAlignment="1">
      <alignment horizontal="center"/>
    </xf>
    <xf numFmtId="0" fontId="47" fillId="9" borderId="58" xfId="0" applyFont="1" applyFill="1" applyBorder="1" applyAlignment="1">
      <alignment horizontal="center"/>
    </xf>
    <xf numFmtId="0" fontId="44" fillId="9" borderId="59" xfId="0" applyFont="1" applyFill="1" applyBorder="1" applyAlignment="1">
      <alignment horizontal="center"/>
    </xf>
    <xf numFmtId="0" fontId="42" fillId="9" borderId="4" xfId="0" applyFont="1" applyFill="1" applyBorder="1" applyAlignment="1">
      <alignment horizontal="center"/>
    </xf>
    <xf numFmtId="0" fontId="48" fillId="9" borderId="4" xfId="0" applyFont="1" applyFill="1" applyBorder="1" applyAlignment="1">
      <alignment horizontal="center"/>
    </xf>
    <xf numFmtId="0" fontId="25" fillId="9" borderId="43" xfId="0" applyFont="1" applyFill="1" applyBorder="1" applyAlignment="1">
      <alignment horizontal="center"/>
    </xf>
    <xf numFmtId="0" fontId="10" fillId="0" borderId="0" xfId="0" applyFont="1" applyAlignment="1">
      <alignment vertical="top" wrapText="1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48" fillId="9" borderId="2" xfId="0" applyFont="1" applyFill="1" applyBorder="1" applyAlignment="1">
      <alignment horizontal="center"/>
    </xf>
    <xf numFmtId="0" fontId="48" fillId="4" borderId="2" xfId="0" applyFont="1" applyFill="1" applyBorder="1" applyAlignment="1">
      <alignment horizontal="center"/>
    </xf>
    <xf numFmtId="0" fontId="25" fillId="4" borderId="43" xfId="0" applyFont="1" applyFill="1" applyBorder="1" applyAlignment="1">
      <alignment horizontal="center"/>
    </xf>
    <xf numFmtId="0" fontId="39" fillId="8" borderId="60" xfId="0" applyFont="1" applyFill="1" applyBorder="1" applyAlignment="1">
      <alignment horizontal="center" vertical="center" wrapText="1"/>
    </xf>
    <xf numFmtId="0" fontId="39" fillId="8" borderId="61" xfId="0" applyFont="1" applyFill="1" applyBorder="1" applyAlignment="1">
      <alignment horizontal="center" vertical="center" wrapText="1"/>
    </xf>
    <xf numFmtId="0" fontId="39" fillId="8" borderId="62" xfId="0" applyFont="1" applyFill="1" applyBorder="1" applyAlignment="1">
      <alignment horizontal="center" vertical="center" wrapText="1"/>
    </xf>
    <xf numFmtId="0" fontId="39" fillId="8" borderId="63" xfId="0" applyFont="1" applyFill="1" applyBorder="1" applyAlignment="1">
      <alignment horizontal="center" vertical="center" wrapText="1"/>
    </xf>
    <xf numFmtId="0" fontId="40" fillId="9" borderId="64" xfId="0" applyFont="1" applyFill="1" applyBorder="1" applyAlignment="1">
      <alignment horizontal="center"/>
    </xf>
    <xf numFmtId="0" fontId="41" fillId="9" borderId="65" xfId="0" applyFont="1" applyFill="1" applyBorder="1" applyAlignment="1">
      <alignment horizontal="center"/>
    </xf>
    <xf numFmtId="0" fontId="25" fillId="9" borderId="46" xfId="0" applyFont="1" applyFill="1" applyBorder="1" applyAlignment="1">
      <alignment horizontal="center"/>
    </xf>
    <xf numFmtId="0" fontId="28" fillId="9" borderId="47" xfId="0" applyFont="1" applyFill="1" applyBorder="1" applyAlignment="1">
      <alignment horizontal="center"/>
    </xf>
    <xf numFmtId="0" fontId="44" fillId="9" borderId="46" xfId="0" applyFont="1" applyFill="1" applyBorder="1" applyAlignment="1">
      <alignment horizontal="center"/>
    </xf>
    <xf numFmtId="0" fontId="49" fillId="9" borderId="47" xfId="0" applyFont="1" applyFill="1" applyBorder="1" applyAlignment="1">
      <alignment horizontal="center"/>
    </xf>
    <xf numFmtId="0" fontId="47" fillId="9" borderId="65" xfId="0" applyFont="1" applyFill="1" applyBorder="1" applyAlignment="1">
      <alignment horizontal="center"/>
    </xf>
    <xf numFmtId="0" fontId="25" fillId="9" borderId="66" xfId="0" applyFont="1" applyFill="1" applyBorder="1" applyAlignment="1">
      <alignment horizontal="center"/>
    </xf>
    <xf numFmtId="0" fontId="25" fillId="9" borderId="47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2" fillId="0" borderId="2" xfId="57" applyFont="1" applyFill="1" applyBorder="1" applyAlignment="1" quotePrefix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1028700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2566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2566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2566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3519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431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2882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0980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0982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0977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0980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050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097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7907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1922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1922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192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1482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43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241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0980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0507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0505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192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629412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909638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666369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256" customWidth="1"/>
    <col min="3" max="3" width="10.125" customWidth="1"/>
  </cols>
  <sheetData>
    <row r="1" ht="21" customHeight="1" spans="1:2">
      <c r="A1" s="257"/>
      <c r="B1" s="258" t="s">
        <v>0</v>
      </c>
    </row>
    <row r="2" ht="15.75" customHeight="1" spans="1:10">
      <c r="A2" s="54">
        <v>1</v>
      </c>
      <c r="B2" s="259" t="s">
        <v>1</v>
      </c>
      <c r="C2" s="235" t="s">
        <v>2</v>
      </c>
      <c r="D2" s="236"/>
      <c r="E2" s="236"/>
      <c r="F2" s="236"/>
      <c r="G2" s="236"/>
      <c r="H2" s="236"/>
      <c r="I2" s="236"/>
      <c r="J2" s="250"/>
    </row>
    <row r="3" ht="15.75" customHeight="1" spans="1:10">
      <c r="A3" s="54">
        <v>2</v>
      </c>
      <c r="B3" s="259" t="s">
        <v>3</v>
      </c>
      <c r="C3" s="237"/>
      <c r="D3" s="238"/>
      <c r="E3" s="239" t="s">
        <v>4</v>
      </c>
      <c r="F3" s="240"/>
      <c r="G3" s="241" t="s">
        <v>5</v>
      </c>
      <c r="H3" s="242"/>
      <c r="I3" s="239" t="s">
        <v>6</v>
      </c>
      <c r="J3" s="251"/>
    </row>
    <row r="4" ht="15.75" customHeight="1" spans="1:10">
      <c r="A4" s="54">
        <v>3</v>
      </c>
      <c r="B4" s="259" t="s">
        <v>7</v>
      </c>
      <c r="C4" s="237" t="s">
        <v>8</v>
      </c>
      <c r="D4" s="238" t="s">
        <v>9</v>
      </c>
      <c r="E4" s="238" t="s">
        <v>10</v>
      </c>
      <c r="F4" s="238" t="s">
        <v>11</v>
      </c>
      <c r="G4" s="243" t="s">
        <v>10</v>
      </c>
      <c r="H4" s="243" t="s">
        <v>11</v>
      </c>
      <c r="I4" s="238" t="s">
        <v>10</v>
      </c>
      <c r="J4" s="252" t="s">
        <v>11</v>
      </c>
    </row>
    <row r="5" ht="15.75" customHeight="1" spans="1:10">
      <c r="A5" s="54">
        <v>4</v>
      </c>
      <c r="B5" s="259" t="s">
        <v>12</v>
      </c>
      <c r="C5" s="244" t="s">
        <v>13</v>
      </c>
      <c r="D5" s="54">
        <v>13</v>
      </c>
      <c r="E5" s="54">
        <v>0</v>
      </c>
      <c r="F5" s="54">
        <v>1</v>
      </c>
      <c r="G5" s="245">
        <v>0</v>
      </c>
      <c r="H5" s="245">
        <v>1</v>
      </c>
      <c r="I5" s="54">
        <v>1</v>
      </c>
      <c r="J5" s="253">
        <v>2</v>
      </c>
    </row>
    <row r="6" ht="15.75" customHeight="1" spans="1:10">
      <c r="A6" s="54">
        <v>5</v>
      </c>
      <c r="B6" s="259" t="s">
        <v>14</v>
      </c>
      <c r="C6" s="244" t="s">
        <v>15</v>
      </c>
      <c r="D6" s="54">
        <v>20</v>
      </c>
      <c r="E6" s="54">
        <v>0</v>
      </c>
      <c r="F6" s="54">
        <v>1</v>
      </c>
      <c r="G6" s="245">
        <v>1</v>
      </c>
      <c r="H6" s="245">
        <v>2</v>
      </c>
      <c r="I6" s="54">
        <v>2</v>
      </c>
      <c r="J6" s="253">
        <v>3</v>
      </c>
    </row>
    <row r="7" ht="15.75" customHeight="1" spans="1:10">
      <c r="A7" s="54">
        <v>6</v>
      </c>
      <c r="B7" s="259" t="s">
        <v>16</v>
      </c>
      <c r="C7" s="244" t="s">
        <v>17</v>
      </c>
      <c r="D7" s="54">
        <v>32</v>
      </c>
      <c r="E7" s="54">
        <v>0</v>
      </c>
      <c r="F7" s="54">
        <v>1</v>
      </c>
      <c r="G7" s="245">
        <v>2</v>
      </c>
      <c r="H7" s="245">
        <v>3</v>
      </c>
      <c r="I7" s="54">
        <v>3</v>
      </c>
      <c r="J7" s="253">
        <v>4</v>
      </c>
    </row>
    <row r="8" s="255" customFormat="1" ht="15.75" customHeight="1" spans="1:10">
      <c r="A8" s="260">
        <v>7</v>
      </c>
      <c r="B8" s="261" t="s">
        <v>18</v>
      </c>
      <c r="C8" s="244" t="s">
        <v>19</v>
      </c>
      <c r="D8" s="54">
        <v>50</v>
      </c>
      <c r="E8" s="54">
        <v>1</v>
      </c>
      <c r="F8" s="54">
        <v>2</v>
      </c>
      <c r="G8" s="245">
        <v>3</v>
      </c>
      <c r="H8" s="245">
        <v>4</v>
      </c>
      <c r="I8" s="54">
        <v>5</v>
      </c>
      <c r="J8" s="253">
        <v>6</v>
      </c>
    </row>
    <row r="9" ht="18.95" customHeight="1" spans="1:10">
      <c r="A9" s="257"/>
      <c r="B9" s="258" t="s">
        <v>20</v>
      </c>
      <c r="C9" s="244" t="s">
        <v>21</v>
      </c>
      <c r="D9" s="54">
        <v>80</v>
      </c>
      <c r="E9" s="54">
        <v>2</v>
      </c>
      <c r="F9" s="54">
        <v>3</v>
      </c>
      <c r="G9" s="245">
        <v>5</v>
      </c>
      <c r="H9" s="245">
        <v>6</v>
      </c>
      <c r="I9" s="54">
        <v>7</v>
      </c>
      <c r="J9" s="253">
        <v>8</v>
      </c>
    </row>
    <row r="10" ht="15.95" customHeight="1" spans="1:10">
      <c r="A10" s="54">
        <v>1</v>
      </c>
      <c r="B10" s="259" t="s">
        <v>22</v>
      </c>
      <c r="C10" s="244" t="s">
        <v>23</v>
      </c>
      <c r="D10" s="54">
        <v>125</v>
      </c>
      <c r="E10" s="54">
        <v>3</v>
      </c>
      <c r="F10" s="54">
        <v>4</v>
      </c>
      <c r="G10" s="245">
        <v>7</v>
      </c>
      <c r="H10" s="245">
        <v>8</v>
      </c>
      <c r="I10" s="54">
        <v>10</v>
      </c>
      <c r="J10" s="253">
        <v>11</v>
      </c>
    </row>
    <row r="11" spans="1:10">
      <c r="A11" s="54">
        <v>2</v>
      </c>
      <c r="B11" s="259" t="s">
        <v>24</v>
      </c>
      <c r="C11" s="244" t="s">
        <v>25</v>
      </c>
      <c r="D11" s="54">
        <v>200</v>
      </c>
      <c r="E11" s="54">
        <v>5</v>
      </c>
      <c r="F11" s="54">
        <v>6</v>
      </c>
      <c r="G11" s="245">
        <v>10</v>
      </c>
      <c r="H11" s="245">
        <v>11</v>
      </c>
      <c r="I11" s="54">
        <v>14</v>
      </c>
      <c r="J11" s="253">
        <v>15</v>
      </c>
    </row>
    <row r="12" ht="15" spans="1:10">
      <c r="A12" s="54">
        <v>3</v>
      </c>
      <c r="B12" s="261" t="s">
        <v>26</v>
      </c>
      <c r="C12" s="246" t="s">
        <v>27</v>
      </c>
      <c r="D12" s="247">
        <v>315</v>
      </c>
      <c r="E12" s="247">
        <v>7</v>
      </c>
      <c r="F12" s="247">
        <v>8</v>
      </c>
      <c r="G12" s="248">
        <v>14</v>
      </c>
      <c r="H12" s="248">
        <v>15</v>
      </c>
      <c r="I12" s="247">
        <v>21</v>
      </c>
      <c r="J12" s="254">
        <v>22</v>
      </c>
    </row>
    <row r="13" spans="1:2">
      <c r="A13" s="54">
        <v>4</v>
      </c>
      <c r="B13" s="259" t="s">
        <v>28</v>
      </c>
    </row>
    <row r="14" spans="1:5">
      <c r="A14" s="54">
        <v>5</v>
      </c>
      <c r="B14" s="259" t="s">
        <v>29</v>
      </c>
      <c r="C14" s="249" t="s">
        <v>30</v>
      </c>
      <c r="D14" s="249"/>
      <c r="E14" s="249"/>
    </row>
    <row r="15" spans="1:2">
      <c r="A15" s="54">
        <v>6</v>
      </c>
      <c r="B15" s="259" t="s">
        <v>31</v>
      </c>
    </row>
    <row r="16" ht="15" spans="1:10">
      <c r="A16" s="54">
        <v>7</v>
      </c>
      <c r="B16" s="259" t="s">
        <v>32</v>
      </c>
      <c r="C16" s="262" t="s">
        <v>33</v>
      </c>
      <c r="D16" s="263"/>
      <c r="E16" s="263"/>
      <c r="F16" s="263"/>
      <c r="G16" s="263"/>
      <c r="H16" s="263"/>
      <c r="I16" s="263"/>
      <c r="J16" s="263"/>
    </row>
    <row r="17" spans="1:10">
      <c r="A17" s="54">
        <v>8</v>
      </c>
      <c r="B17" s="259" t="s">
        <v>34</v>
      </c>
      <c r="C17" s="264" t="s">
        <v>35</v>
      </c>
      <c r="D17" s="265"/>
      <c r="E17" s="265"/>
      <c r="F17" s="265"/>
      <c r="G17" s="265"/>
      <c r="H17" s="265"/>
      <c r="I17" s="265"/>
      <c r="J17" s="305"/>
    </row>
    <row r="18" spans="1:10">
      <c r="A18" s="54">
        <v>9</v>
      </c>
      <c r="B18" s="259" t="s">
        <v>36</v>
      </c>
      <c r="C18" s="266" t="s">
        <v>37</v>
      </c>
      <c r="D18" s="267" t="s">
        <v>38</v>
      </c>
      <c r="E18" s="267" t="s">
        <v>39</v>
      </c>
      <c r="F18" s="267" t="s">
        <v>40</v>
      </c>
      <c r="G18" s="267" t="s">
        <v>41</v>
      </c>
      <c r="H18" s="267" t="s">
        <v>42</v>
      </c>
      <c r="I18" s="267" t="s">
        <v>43</v>
      </c>
      <c r="J18" s="306" t="s">
        <v>44</v>
      </c>
    </row>
    <row r="19" spans="1:10">
      <c r="A19" s="54"/>
      <c r="B19" s="268"/>
      <c r="C19" s="269" t="s">
        <v>45</v>
      </c>
      <c r="D19" s="270" t="s">
        <v>46</v>
      </c>
      <c r="E19" s="270" t="s">
        <v>47</v>
      </c>
      <c r="F19" s="270" t="s">
        <v>48</v>
      </c>
      <c r="G19" s="270" t="s">
        <v>49</v>
      </c>
      <c r="H19" s="270" t="s">
        <v>50</v>
      </c>
      <c r="I19" s="270" t="s">
        <v>51</v>
      </c>
      <c r="J19" s="307" t="s">
        <v>52</v>
      </c>
    </row>
    <row r="20" ht="20.25" spans="1:10">
      <c r="A20" s="257"/>
      <c r="B20" s="258" t="s">
        <v>53</v>
      </c>
      <c r="C20" s="269" t="s">
        <v>54</v>
      </c>
      <c r="D20" s="270"/>
      <c r="E20" s="270"/>
      <c r="F20" s="270"/>
      <c r="G20" s="270"/>
      <c r="H20" s="270"/>
      <c r="I20" s="270"/>
      <c r="J20" s="307"/>
    </row>
    <row r="21" spans="1:10">
      <c r="A21" s="54">
        <v>1</v>
      </c>
      <c r="B21" s="259" t="s">
        <v>55</v>
      </c>
      <c r="C21" s="269" t="s">
        <v>37</v>
      </c>
      <c r="D21" s="270" t="s">
        <v>38</v>
      </c>
      <c r="E21" s="270" t="s">
        <v>39</v>
      </c>
      <c r="F21" s="270" t="s">
        <v>40</v>
      </c>
      <c r="G21" s="270" t="s">
        <v>41</v>
      </c>
      <c r="H21" s="270" t="s">
        <v>42</v>
      </c>
      <c r="I21" s="270" t="s">
        <v>43</v>
      </c>
      <c r="J21" s="307" t="s">
        <v>44</v>
      </c>
    </row>
    <row r="22" ht="24" spans="1:10">
      <c r="A22" s="54">
        <v>2</v>
      </c>
      <c r="B22" s="259" t="s">
        <v>56</v>
      </c>
      <c r="C22" s="269" t="s">
        <v>45</v>
      </c>
      <c r="D22" s="270" t="s">
        <v>57</v>
      </c>
      <c r="E22" s="270" t="s">
        <v>58</v>
      </c>
      <c r="F22" s="270" t="s">
        <v>59</v>
      </c>
      <c r="G22" s="270" t="s">
        <v>60</v>
      </c>
      <c r="H22" s="270" t="s">
        <v>61</v>
      </c>
      <c r="I22" s="270" t="s">
        <v>62</v>
      </c>
      <c r="J22" s="307" t="s">
        <v>63</v>
      </c>
    </row>
    <row r="23" spans="1:10">
      <c r="A23" s="54">
        <v>3</v>
      </c>
      <c r="B23" s="259" t="s">
        <v>64</v>
      </c>
      <c r="C23" s="269" t="s">
        <v>65</v>
      </c>
      <c r="D23" s="270"/>
      <c r="E23" s="270"/>
      <c r="F23" s="270"/>
      <c r="G23" s="270"/>
      <c r="H23" s="270"/>
      <c r="I23" s="270"/>
      <c r="J23" s="307"/>
    </row>
    <row r="24" spans="1:10">
      <c r="A24" s="54">
        <v>4</v>
      </c>
      <c r="B24" s="259" t="s">
        <v>66</v>
      </c>
      <c r="C24" s="269" t="s">
        <v>37</v>
      </c>
      <c r="D24" s="270" t="s">
        <v>67</v>
      </c>
      <c r="E24" s="270" t="s">
        <v>38</v>
      </c>
      <c r="F24" s="270" t="s">
        <v>39</v>
      </c>
      <c r="G24" s="270" t="s">
        <v>40</v>
      </c>
      <c r="H24" s="270" t="s">
        <v>41</v>
      </c>
      <c r="I24" s="270" t="s">
        <v>42</v>
      </c>
      <c r="J24" s="307" t="s">
        <v>43</v>
      </c>
    </row>
    <row r="25" spans="1:10">
      <c r="A25" s="54">
        <v>5</v>
      </c>
      <c r="B25" s="259" t="s">
        <v>68</v>
      </c>
      <c r="C25" s="269" t="s">
        <v>45</v>
      </c>
      <c r="D25" s="270" t="s">
        <v>69</v>
      </c>
      <c r="E25" s="270" t="s">
        <v>70</v>
      </c>
      <c r="F25" s="270" t="s">
        <v>71</v>
      </c>
      <c r="G25" s="270" t="s">
        <v>72</v>
      </c>
      <c r="H25" s="270" t="s">
        <v>73</v>
      </c>
      <c r="I25" s="270" t="s">
        <v>74</v>
      </c>
      <c r="J25" s="307" t="s">
        <v>75</v>
      </c>
    </row>
    <row r="26" spans="1:10">
      <c r="A26" s="54">
        <v>6</v>
      </c>
      <c r="B26" s="259" t="s">
        <v>76</v>
      </c>
      <c r="C26" s="269" t="s">
        <v>77</v>
      </c>
      <c r="D26" s="270"/>
      <c r="E26" s="270"/>
      <c r="F26" s="270"/>
      <c r="G26" s="270"/>
      <c r="H26" s="270"/>
      <c r="I26" s="270"/>
      <c r="J26" s="307"/>
    </row>
    <row r="27" spans="1:10">
      <c r="A27" s="54">
        <v>7</v>
      </c>
      <c r="B27" s="259" t="s">
        <v>78</v>
      </c>
      <c r="C27" s="269" t="s">
        <v>37</v>
      </c>
      <c r="D27" s="270" t="s">
        <v>67</v>
      </c>
      <c r="E27" s="270" t="s">
        <v>38</v>
      </c>
      <c r="F27" s="270" t="s">
        <v>39</v>
      </c>
      <c r="G27" s="270" t="s">
        <v>40</v>
      </c>
      <c r="H27" s="270" t="s">
        <v>41</v>
      </c>
      <c r="I27" s="270" t="s">
        <v>42</v>
      </c>
      <c r="J27" s="307" t="s">
        <v>43</v>
      </c>
    </row>
    <row r="28" ht="15" spans="1:10">
      <c r="A28" s="54">
        <v>8</v>
      </c>
      <c r="B28" s="259" t="s">
        <v>79</v>
      </c>
      <c r="C28" s="271" t="s">
        <v>45</v>
      </c>
      <c r="D28" s="272" t="s">
        <v>80</v>
      </c>
      <c r="E28" s="272" t="s">
        <v>81</v>
      </c>
      <c r="F28" s="272" t="s">
        <v>82</v>
      </c>
      <c r="G28" s="272" t="s">
        <v>83</v>
      </c>
      <c r="H28" s="272" t="s">
        <v>84</v>
      </c>
      <c r="I28" s="272" t="s">
        <v>85</v>
      </c>
      <c r="J28" s="308" t="s">
        <v>86</v>
      </c>
    </row>
    <row r="29" ht="27.75" spans="1:11">
      <c r="A29" s="54"/>
      <c r="B29" s="268"/>
      <c r="C29" s="273" t="s">
        <v>87</v>
      </c>
      <c r="D29" s="274"/>
      <c r="E29" s="274"/>
      <c r="F29" s="274"/>
      <c r="G29" s="275"/>
      <c r="H29" s="274"/>
      <c r="I29" s="274"/>
      <c r="J29" s="274"/>
      <c r="K29" s="309"/>
    </row>
    <row r="30" ht="20.25" spans="1:11">
      <c r="A30" s="257"/>
      <c r="B30" s="258" t="s">
        <v>88</v>
      </c>
      <c r="C30" s="276" t="s">
        <v>89</v>
      </c>
      <c r="D30" s="277"/>
      <c r="E30" s="277"/>
      <c r="F30" s="277"/>
      <c r="G30" s="278"/>
      <c r="H30" s="277"/>
      <c r="I30" s="277"/>
      <c r="J30" s="277"/>
      <c r="K30" s="310"/>
    </row>
    <row r="31" spans="1:11">
      <c r="A31" s="54">
        <v>1</v>
      </c>
      <c r="B31" s="259" t="s">
        <v>90</v>
      </c>
      <c r="C31" s="279" t="s">
        <v>37</v>
      </c>
      <c r="D31" s="280" t="s">
        <v>67</v>
      </c>
      <c r="E31" s="281" t="s">
        <v>38</v>
      </c>
      <c r="F31" s="281" t="s">
        <v>39</v>
      </c>
      <c r="G31" s="282" t="s">
        <v>40</v>
      </c>
      <c r="H31" s="281" t="s">
        <v>41</v>
      </c>
      <c r="I31" s="281" t="s">
        <v>42</v>
      </c>
      <c r="J31" s="281" t="s">
        <v>43</v>
      </c>
      <c r="K31" s="311" t="s">
        <v>91</v>
      </c>
    </row>
    <row r="32" ht="24.75" spans="1:11">
      <c r="A32" s="54">
        <v>2</v>
      </c>
      <c r="B32" s="259" t="s">
        <v>92</v>
      </c>
      <c r="C32" s="283" t="s">
        <v>45</v>
      </c>
      <c r="D32" s="284" t="s">
        <v>93</v>
      </c>
      <c r="E32" s="284" t="s">
        <v>94</v>
      </c>
      <c r="F32" s="284" t="s">
        <v>95</v>
      </c>
      <c r="G32" s="285" t="s">
        <v>96</v>
      </c>
      <c r="H32" s="284" t="s">
        <v>97</v>
      </c>
      <c r="I32" s="284" t="s">
        <v>98</v>
      </c>
      <c r="J32" s="284" t="s">
        <v>99</v>
      </c>
      <c r="K32" s="312" t="s">
        <v>100</v>
      </c>
    </row>
    <row r="33" customHeight="1" spans="1:11">
      <c r="A33" s="54">
        <v>3</v>
      </c>
      <c r="B33" s="259" t="s">
        <v>101</v>
      </c>
      <c r="C33" s="286" t="s">
        <v>102</v>
      </c>
      <c r="D33" s="277"/>
      <c r="E33" s="277"/>
      <c r="F33" s="277"/>
      <c r="G33" s="278"/>
      <c r="H33" s="277"/>
      <c r="I33" s="277"/>
      <c r="J33" s="277"/>
      <c r="K33" s="310"/>
    </row>
    <row r="34" ht="24.75" customHeight="1" spans="1:11">
      <c r="A34" s="54">
        <v>4</v>
      </c>
      <c r="B34" s="259" t="s">
        <v>103</v>
      </c>
      <c r="C34" s="287" t="s">
        <v>37</v>
      </c>
      <c r="D34" s="288" t="s">
        <v>67</v>
      </c>
      <c r="E34" s="288" t="s">
        <v>38</v>
      </c>
      <c r="F34" s="289" t="s">
        <v>39</v>
      </c>
      <c r="G34" s="288" t="s">
        <v>40</v>
      </c>
      <c r="H34" s="288" t="s">
        <v>41</v>
      </c>
      <c r="I34" s="288" t="s">
        <v>42</v>
      </c>
      <c r="J34" s="288" t="s">
        <v>43</v>
      </c>
      <c r="K34" s="313"/>
    </row>
    <row r="35" ht="16.5" customHeight="1" spans="1:11">
      <c r="A35" s="54">
        <v>5</v>
      </c>
      <c r="B35" s="259" t="s">
        <v>104</v>
      </c>
      <c r="C35" s="290" t="s">
        <v>45</v>
      </c>
      <c r="D35" s="291" t="s">
        <v>105</v>
      </c>
      <c r="E35" s="291" t="s">
        <v>106</v>
      </c>
      <c r="F35" s="292" t="s">
        <v>93</v>
      </c>
      <c r="G35" s="291" t="s">
        <v>94</v>
      </c>
      <c r="H35" s="291" t="s">
        <v>95</v>
      </c>
      <c r="I35" s="291" t="s">
        <v>96</v>
      </c>
      <c r="J35" s="291" t="s">
        <v>97</v>
      </c>
      <c r="K35" s="314"/>
    </row>
    <row r="36" customHeight="1" spans="1:11">
      <c r="A36" s="54">
        <v>6</v>
      </c>
      <c r="B36" s="259" t="s">
        <v>107</v>
      </c>
      <c r="C36" s="293" t="s">
        <v>108</v>
      </c>
      <c r="D36" s="294"/>
      <c r="E36" s="294"/>
      <c r="F36" s="294"/>
      <c r="G36" s="294"/>
      <c r="H36" s="294"/>
      <c r="I36" s="294"/>
      <c r="J36" s="294"/>
      <c r="K36" s="315"/>
    </row>
    <row r="37" ht="15.75" customHeight="1" spans="1:11">
      <c r="A37" s="54">
        <v>7</v>
      </c>
      <c r="B37" s="259" t="s">
        <v>109</v>
      </c>
      <c r="C37" s="295" t="s">
        <v>37</v>
      </c>
      <c r="D37" s="296" t="s">
        <v>67</v>
      </c>
      <c r="E37" s="297" t="s">
        <v>38</v>
      </c>
      <c r="F37" s="297" t="s">
        <v>39</v>
      </c>
      <c r="G37" s="297" t="s">
        <v>40</v>
      </c>
      <c r="H37" s="297" t="s">
        <v>41</v>
      </c>
      <c r="I37" s="297" t="s">
        <v>42</v>
      </c>
      <c r="J37" s="297" t="s">
        <v>43</v>
      </c>
      <c r="K37" s="316" t="s">
        <v>44</v>
      </c>
    </row>
    <row r="38" ht="21" spans="1:11">
      <c r="A38" s="54"/>
      <c r="B38" s="268"/>
      <c r="C38" s="290" t="s">
        <v>45</v>
      </c>
      <c r="D38" s="298" t="s">
        <v>110</v>
      </c>
      <c r="E38" s="298" t="s">
        <v>111</v>
      </c>
      <c r="F38" s="298" t="s">
        <v>112</v>
      </c>
      <c r="G38" s="298" t="s">
        <v>113</v>
      </c>
      <c r="H38" s="298" t="s">
        <v>114</v>
      </c>
      <c r="I38" s="298" t="s">
        <v>115</v>
      </c>
      <c r="J38" s="298" t="s">
        <v>116</v>
      </c>
      <c r="K38" s="317" t="s">
        <v>117</v>
      </c>
    </row>
    <row r="39" ht="24" spans="2:11">
      <c r="B39" s="299" t="s">
        <v>118</v>
      </c>
      <c r="C39" s="293" t="s">
        <v>119</v>
      </c>
      <c r="D39" s="294"/>
      <c r="E39" s="294"/>
      <c r="F39" s="294"/>
      <c r="G39" s="294"/>
      <c r="H39" s="294"/>
      <c r="I39" s="294"/>
      <c r="J39" s="294"/>
      <c r="K39" s="315"/>
    </row>
    <row r="40" ht="20.25" spans="1:11">
      <c r="A40" s="300" t="s">
        <v>120</v>
      </c>
      <c r="B40" s="301"/>
      <c r="C40" s="287" t="s">
        <v>37</v>
      </c>
      <c r="D40" s="302" t="s">
        <v>67</v>
      </c>
      <c r="E40" s="302" t="s">
        <v>38</v>
      </c>
      <c r="F40" s="303" t="s">
        <v>39</v>
      </c>
      <c r="G40" s="302" t="s">
        <v>40</v>
      </c>
      <c r="H40" s="302" t="s">
        <v>41</v>
      </c>
      <c r="I40" s="302" t="s">
        <v>42</v>
      </c>
      <c r="J40" s="318" t="s">
        <v>43</v>
      </c>
      <c r="K40" s="313"/>
    </row>
    <row r="41" ht="21" spans="3:11">
      <c r="C41" s="290" t="s">
        <v>45</v>
      </c>
      <c r="D41" s="298" t="s">
        <v>121</v>
      </c>
      <c r="E41" s="298" t="s">
        <v>122</v>
      </c>
      <c r="F41" s="304" t="s">
        <v>123</v>
      </c>
      <c r="G41" s="298" t="s">
        <v>124</v>
      </c>
      <c r="H41" s="298" t="s">
        <v>125</v>
      </c>
      <c r="I41" s="298" t="s">
        <v>126</v>
      </c>
      <c r="J41" s="298" t="s">
        <v>127</v>
      </c>
      <c r="K41" s="314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H14" sqref="H14:J14"/>
    </sheetView>
  </sheetViews>
  <sheetFormatPr defaultColWidth="9" defaultRowHeight="14.25"/>
  <cols>
    <col min="1" max="1" width="8.125" style="27" customWidth="1"/>
    <col min="2" max="2" width="15" style="27" customWidth="1"/>
    <col min="3" max="3" width="8.875" style="27" customWidth="1"/>
    <col min="4" max="4" width="14" style="27" customWidth="1"/>
    <col min="5" max="5" width="20.875" style="27" customWidth="1"/>
    <col min="6" max="6" width="15.875" style="27" customWidth="1"/>
    <col min="7" max="7" width="17" style="27" customWidth="1"/>
    <col min="8" max="8" width="16.625" style="27" customWidth="1"/>
    <col min="9" max="9" width="8.375" style="27" customWidth="1"/>
    <col min="10" max="10" width="9" style="27" customWidth="1"/>
    <col min="11" max="11" width="6.625" style="27" customWidth="1"/>
    <col min="12" max="12" width="6.375" style="27" customWidth="1"/>
    <col min="13" max="16384" width="9" style="27"/>
  </cols>
  <sheetData>
    <row r="1" ht="30" customHeight="1" spans="1:12">
      <c r="A1" s="28" t="s">
        <v>353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</row>
    <row r="2" s="24" customFormat="1" ht="19.5" customHeight="1" spans="1:12">
      <c r="A2" s="29" t="s">
        <v>328</v>
      </c>
      <c r="B2" s="30" t="s">
        <v>295</v>
      </c>
      <c r="C2" s="30" t="s">
        <v>291</v>
      </c>
      <c r="D2" s="30" t="s">
        <v>292</v>
      </c>
      <c r="E2" s="29" t="s">
        <v>293</v>
      </c>
      <c r="F2" s="30" t="s">
        <v>294</v>
      </c>
      <c r="G2" s="29" t="s">
        <v>354</v>
      </c>
      <c r="H2" s="29" t="s">
        <v>355</v>
      </c>
      <c r="I2" s="29" t="s">
        <v>356</v>
      </c>
      <c r="J2" s="29" t="s">
        <v>357</v>
      </c>
      <c r="K2" s="30" t="s">
        <v>334</v>
      </c>
      <c r="L2" s="30" t="s">
        <v>305</v>
      </c>
    </row>
    <row r="3" s="25" customFormat="1" ht="19.5" customHeight="1" spans="1:12">
      <c r="A3" s="31" t="s">
        <v>336</v>
      </c>
      <c r="B3" s="30" t="s">
        <v>358</v>
      </c>
      <c r="C3" s="30"/>
      <c r="D3" s="29"/>
      <c r="E3" s="11" t="s">
        <v>359</v>
      </c>
      <c r="F3" s="32" t="s">
        <v>186</v>
      </c>
      <c r="G3" s="29" t="s">
        <v>360</v>
      </c>
      <c r="H3" s="29" t="s">
        <v>361</v>
      </c>
      <c r="I3" s="29"/>
      <c r="J3" s="29"/>
      <c r="K3" s="44" t="s">
        <v>362</v>
      </c>
      <c r="L3" s="44" t="s">
        <v>310</v>
      </c>
    </row>
    <row r="4" s="25" customFormat="1" ht="19.5" customHeight="1" spans="1:12">
      <c r="A4" s="31" t="s">
        <v>336</v>
      </c>
      <c r="B4" s="30" t="s">
        <v>358</v>
      </c>
      <c r="C4" s="30"/>
      <c r="D4" s="29"/>
      <c r="E4" s="11" t="s">
        <v>359</v>
      </c>
      <c r="F4" s="32" t="s">
        <v>186</v>
      </c>
      <c r="G4" s="29" t="s">
        <v>360</v>
      </c>
      <c r="H4" s="29" t="s">
        <v>361</v>
      </c>
      <c r="I4" s="29"/>
      <c r="J4" s="29"/>
      <c r="K4" s="44" t="s">
        <v>362</v>
      </c>
      <c r="L4" s="44" t="s">
        <v>310</v>
      </c>
    </row>
    <row r="5" s="25" customFormat="1" ht="19.5" customHeight="1" spans="1:12">
      <c r="A5" s="31" t="s">
        <v>336</v>
      </c>
      <c r="B5" s="30" t="s">
        <v>358</v>
      </c>
      <c r="C5" s="30"/>
      <c r="D5" s="29"/>
      <c r="E5" s="11" t="s">
        <v>359</v>
      </c>
      <c r="F5" s="32" t="s">
        <v>186</v>
      </c>
      <c r="G5" s="29" t="s">
        <v>360</v>
      </c>
      <c r="H5" s="29" t="s">
        <v>361</v>
      </c>
      <c r="I5" s="29"/>
      <c r="J5" s="29"/>
      <c r="K5" s="44" t="s">
        <v>362</v>
      </c>
      <c r="L5" s="44" t="s">
        <v>310</v>
      </c>
    </row>
    <row r="6" s="25" customFormat="1" ht="19.5" customHeight="1" spans="1:12">
      <c r="A6" s="31" t="s">
        <v>336</v>
      </c>
      <c r="B6" s="30" t="s">
        <v>358</v>
      </c>
      <c r="C6" s="30"/>
      <c r="D6" s="29"/>
      <c r="E6" s="11" t="s">
        <v>359</v>
      </c>
      <c r="F6" s="32" t="s">
        <v>186</v>
      </c>
      <c r="G6" s="29" t="s">
        <v>360</v>
      </c>
      <c r="H6" s="29" t="s">
        <v>361</v>
      </c>
      <c r="I6" s="29"/>
      <c r="J6" s="29"/>
      <c r="K6" s="44" t="s">
        <v>362</v>
      </c>
      <c r="L6" s="44" t="s">
        <v>310</v>
      </c>
    </row>
    <row r="7" s="25" customFormat="1" ht="19.5" customHeight="1" spans="1:12">
      <c r="A7" s="31" t="s">
        <v>336</v>
      </c>
      <c r="B7" s="30" t="s">
        <v>358</v>
      </c>
      <c r="C7" s="30"/>
      <c r="D7" s="29"/>
      <c r="E7" s="11" t="s">
        <v>359</v>
      </c>
      <c r="F7" s="32" t="s">
        <v>186</v>
      </c>
      <c r="G7" s="29" t="s">
        <v>360</v>
      </c>
      <c r="H7" s="29" t="s">
        <v>361</v>
      </c>
      <c r="I7" s="29"/>
      <c r="J7" s="29"/>
      <c r="K7" s="44" t="s">
        <v>362</v>
      </c>
      <c r="L7" s="44" t="s">
        <v>310</v>
      </c>
    </row>
    <row r="8" ht="19.5" customHeight="1" spans="1:12">
      <c r="A8" s="31"/>
      <c r="B8" s="33"/>
      <c r="C8" s="33"/>
      <c r="D8" s="34"/>
      <c r="E8" s="11"/>
      <c r="F8" s="32"/>
      <c r="G8" s="33"/>
      <c r="H8" s="33"/>
      <c r="I8" s="45"/>
      <c r="J8" s="33"/>
      <c r="K8" s="44"/>
      <c r="L8" s="44"/>
    </row>
    <row r="9" s="26" customFormat="1" ht="19.5" customHeight="1" spans="1:12">
      <c r="A9" s="31"/>
      <c r="B9" s="33"/>
      <c r="C9" s="33"/>
      <c r="D9" s="35"/>
      <c r="E9" s="11"/>
      <c r="F9" s="32"/>
      <c r="G9" s="33"/>
      <c r="H9" s="36"/>
      <c r="I9" s="46"/>
      <c r="J9" s="33"/>
      <c r="K9" s="44"/>
      <c r="L9" s="44"/>
    </row>
    <row r="10" ht="19.5" customHeight="1" spans="1:12">
      <c r="A10" s="31"/>
      <c r="B10" s="33"/>
      <c r="C10" s="33"/>
      <c r="D10" s="35"/>
      <c r="E10" s="11"/>
      <c r="F10" s="32"/>
      <c r="G10" s="33"/>
      <c r="H10" s="33"/>
      <c r="I10" s="46"/>
      <c r="J10" s="33"/>
      <c r="K10" s="44"/>
      <c r="L10" s="44"/>
    </row>
    <row r="11" ht="19.5" customHeight="1" spans="1:12">
      <c r="A11" s="31"/>
      <c r="B11" s="33"/>
      <c r="C11" s="33"/>
      <c r="D11" s="35"/>
      <c r="E11" s="11"/>
      <c r="F11" s="32"/>
      <c r="G11" s="33"/>
      <c r="H11" s="33"/>
      <c r="I11" s="46"/>
      <c r="J11" s="33"/>
      <c r="K11" s="44"/>
      <c r="L11" s="44"/>
    </row>
    <row r="12" ht="19.5" customHeight="1" spans="1:12">
      <c r="A12" s="31"/>
      <c r="B12" s="33"/>
      <c r="C12" s="33"/>
      <c r="D12" s="35"/>
      <c r="E12" s="11"/>
      <c r="F12" s="32"/>
      <c r="G12" s="33"/>
      <c r="H12" s="33"/>
      <c r="I12" s="46"/>
      <c r="J12" s="33"/>
      <c r="K12" s="44"/>
      <c r="L12" s="44"/>
    </row>
    <row r="13" ht="19.5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37" t="s">
        <v>363</v>
      </c>
      <c r="B14" s="38"/>
      <c r="C14" s="38"/>
      <c r="D14" s="38"/>
      <c r="E14" s="39"/>
      <c r="F14" s="40"/>
      <c r="G14" s="41"/>
      <c r="H14" s="37" t="s">
        <v>364</v>
      </c>
      <c r="I14" s="38"/>
      <c r="J14" s="38"/>
      <c r="K14" s="38"/>
      <c r="L14" s="47"/>
    </row>
    <row r="15" spans="1:12">
      <c r="A15" s="42" t="s">
        <v>365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8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:L10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workbookViewId="0">
      <selection activeCell="A7" sqref="A7:I7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366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290</v>
      </c>
      <c r="B2" s="6" t="s">
        <v>295</v>
      </c>
      <c r="C2" s="6" t="s">
        <v>335</v>
      </c>
      <c r="D2" s="6" t="s">
        <v>293</v>
      </c>
      <c r="E2" s="6" t="s">
        <v>294</v>
      </c>
      <c r="F2" s="5" t="s">
        <v>367</v>
      </c>
      <c r="G2" s="5" t="s">
        <v>317</v>
      </c>
      <c r="H2" s="6" t="s">
        <v>318</v>
      </c>
      <c r="I2" s="21" t="s">
        <v>320</v>
      </c>
    </row>
    <row r="3" s="1" customFormat="1" ht="18" customHeight="1" spans="1:9">
      <c r="A3" s="5"/>
      <c r="B3" s="7"/>
      <c r="C3" s="7"/>
      <c r="D3" s="7"/>
      <c r="E3" s="7"/>
      <c r="F3" s="5" t="s">
        <v>368</v>
      </c>
      <c r="G3" s="5" t="s">
        <v>321</v>
      </c>
      <c r="H3" s="7"/>
      <c r="I3" s="22"/>
    </row>
    <row r="4" ht="30" customHeight="1" spans="1:9">
      <c r="A4" s="8">
        <v>1</v>
      </c>
      <c r="B4" s="9" t="s">
        <v>369</v>
      </c>
      <c r="C4" s="10" t="s">
        <v>370</v>
      </c>
      <c r="D4" s="11" t="s">
        <v>371</v>
      </c>
      <c r="E4" s="12" t="s">
        <v>186</v>
      </c>
      <c r="F4" s="13">
        <v>3</v>
      </c>
      <c r="G4" s="13">
        <v>4.1</v>
      </c>
      <c r="H4" s="13"/>
      <c r="I4" s="13" t="s">
        <v>310</v>
      </c>
    </row>
    <row r="5" ht="33" customHeight="1" spans="1:9">
      <c r="A5" s="8"/>
      <c r="B5" s="9"/>
      <c r="C5" s="10"/>
      <c r="D5" s="11"/>
      <c r="E5" s="12"/>
      <c r="F5" s="14"/>
      <c r="G5" s="14"/>
      <c r="H5" s="8"/>
      <c r="I5" s="13"/>
    </row>
    <row r="6" s="2" customFormat="1" ht="39.95" customHeight="1" spans="1:9">
      <c r="A6" s="15" t="s">
        <v>324</v>
      </c>
      <c r="B6" s="16"/>
      <c r="C6" s="16"/>
      <c r="D6" s="17"/>
      <c r="E6" s="18"/>
      <c r="F6" s="15" t="s">
        <v>372</v>
      </c>
      <c r="G6" s="16"/>
      <c r="H6" s="17"/>
      <c r="I6" s="23"/>
    </row>
    <row r="7" ht="57" customHeight="1" spans="1:9">
      <c r="A7" s="19" t="s">
        <v>373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5" t="s">
        <v>2</v>
      </c>
      <c r="C2" s="236"/>
      <c r="D2" s="236"/>
      <c r="E2" s="236"/>
      <c r="F2" s="236"/>
      <c r="G2" s="236"/>
      <c r="H2" s="236"/>
      <c r="I2" s="250"/>
    </row>
    <row r="3" ht="27.95" customHeight="1" spans="2:9">
      <c r="B3" s="237"/>
      <c r="C3" s="238"/>
      <c r="D3" s="239" t="s">
        <v>4</v>
      </c>
      <c r="E3" s="240"/>
      <c r="F3" s="241" t="s">
        <v>5</v>
      </c>
      <c r="G3" s="242"/>
      <c r="H3" s="239" t="s">
        <v>6</v>
      </c>
      <c r="I3" s="251"/>
    </row>
    <row r="4" ht="27.95" customHeight="1" spans="2:9">
      <c r="B4" s="237" t="s">
        <v>8</v>
      </c>
      <c r="C4" s="238" t="s">
        <v>9</v>
      </c>
      <c r="D4" s="238" t="s">
        <v>10</v>
      </c>
      <c r="E4" s="238" t="s">
        <v>11</v>
      </c>
      <c r="F4" s="243" t="s">
        <v>10</v>
      </c>
      <c r="G4" s="243" t="s">
        <v>11</v>
      </c>
      <c r="H4" s="238" t="s">
        <v>10</v>
      </c>
      <c r="I4" s="252" t="s">
        <v>11</v>
      </c>
    </row>
    <row r="5" ht="27.95" customHeight="1" spans="2:9">
      <c r="B5" s="244" t="s">
        <v>13</v>
      </c>
      <c r="C5" s="54">
        <v>13</v>
      </c>
      <c r="D5" s="54">
        <v>0</v>
      </c>
      <c r="E5" s="54">
        <v>1</v>
      </c>
      <c r="F5" s="245">
        <v>0</v>
      </c>
      <c r="G5" s="245">
        <v>1</v>
      </c>
      <c r="H5" s="54">
        <v>1</v>
      </c>
      <c r="I5" s="253">
        <v>2</v>
      </c>
    </row>
    <row r="6" ht="27.95" customHeight="1" spans="2:9">
      <c r="B6" s="244" t="s">
        <v>15</v>
      </c>
      <c r="C6" s="54">
        <v>20</v>
      </c>
      <c r="D6" s="54">
        <v>0</v>
      </c>
      <c r="E6" s="54">
        <v>1</v>
      </c>
      <c r="F6" s="245">
        <v>1</v>
      </c>
      <c r="G6" s="245">
        <v>2</v>
      </c>
      <c r="H6" s="54">
        <v>2</v>
      </c>
      <c r="I6" s="253">
        <v>3</v>
      </c>
    </row>
    <row r="7" ht="27.95" customHeight="1" spans="2:9">
      <c r="B7" s="244" t="s">
        <v>17</v>
      </c>
      <c r="C7" s="54">
        <v>32</v>
      </c>
      <c r="D7" s="54">
        <v>0</v>
      </c>
      <c r="E7" s="54">
        <v>1</v>
      </c>
      <c r="F7" s="245">
        <v>2</v>
      </c>
      <c r="G7" s="245">
        <v>3</v>
      </c>
      <c r="H7" s="54">
        <v>3</v>
      </c>
      <c r="I7" s="253">
        <v>4</v>
      </c>
    </row>
    <row r="8" ht="27.95" customHeight="1" spans="2:9">
      <c r="B8" s="244" t="s">
        <v>19</v>
      </c>
      <c r="C8" s="54">
        <v>50</v>
      </c>
      <c r="D8" s="54">
        <v>1</v>
      </c>
      <c r="E8" s="54">
        <v>2</v>
      </c>
      <c r="F8" s="245">
        <v>3</v>
      </c>
      <c r="G8" s="245">
        <v>4</v>
      </c>
      <c r="H8" s="54">
        <v>5</v>
      </c>
      <c r="I8" s="253">
        <v>6</v>
      </c>
    </row>
    <row r="9" ht="27.95" customHeight="1" spans="2:9">
      <c r="B9" s="244" t="s">
        <v>21</v>
      </c>
      <c r="C9" s="54">
        <v>80</v>
      </c>
      <c r="D9" s="54">
        <v>2</v>
      </c>
      <c r="E9" s="54">
        <v>3</v>
      </c>
      <c r="F9" s="245">
        <v>5</v>
      </c>
      <c r="G9" s="245">
        <v>6</v>
      </c>
      <c r="H9" s="54">
        <v>7</v>
      </c>
      <c r="I9" s="253">
        <v>8</v>
      </c>
    </row>
    <row r="10" ht="27.95" customHeight="1" spans="2:9">
      <c r="B10" s="244" t="s">
        <v>23</v>
      </c>
      <c r="C10" s="54">
        <v>125</v>
      </c>
      <c r="D10" s="54">
        <v>3</v>
      </c>
      <c r="E10" s="54">
        <v>4</v>
      </c>
      <c r="F10" s="245">
        <v>7</v>
      </c>
      <c r="G10" s="245">
        <v>8</v>
      </c>
      <c r="H10" s="54">
        <v>10</v>
      </c>
      <c r="I10" s="253">
        <v>11</v>
      </c>
    </row>
    <row r="11" ht="27.95" customHeight="1" spans="2:9">
      <c r="B11" s="244" t="s">
        <v>25</v>
      </c>
      <c r="C11" s="54">
        <v>200</v>
      </c>
      <c r="D11" s="54">
        <v>5</v>
      </c>
      <c r="E11" s="54">
        <v>6</v>
      </c>
      <c r="F11" s="245">
        <v>10</v>
      </c>
      <c r="G11" s="245">
        <v>11</v>
      </c>
      <c r="H11" s="54">
        <v>14</v>
      </c>
      <c r="I11" s="253">
        <v>15</v>
      </c>
    </row>
    <row r="12" ht="27.95" customHeight="1" spans="2:9">
      <c r="B12" s="246" t="s">
        <v>27</v>
      </c>
      <c r="C12" s="247">
        <v>315</v>
      </c>
      <c r="D12" s="247">
        <v>7</v>
      </c>
      <c r="E12" s="247">
        <v>8</v>
      </c>
      <c r="F12" s="248">
        <v>14</v>
      </c>
      <c r="G12" s="248">
        <v>15</v>
      </c>
      <c r="H12" s="247">
        <v>21</v>
      </c>
      <c r="I12" s="254">
        <v>22</v>
      </c>
    </row>
    <row r="14" spans="2:4">
      <c r="B14" s="249" t="s">
        <v>30</v>
      </c>
      <c r="C14" s="249"/>
      <c r="D14" s="2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F12" sqref="F12"/>
    </sheetView>
  </sheetViews>
  <sheetFormatPr defaultColWidth="9" defaultRowHeight="26.1" customHeight="1"/>
  <cols>
    <col min="1" max="1" width="19.625" style="115" customWidth="1"/>
    <col min="2" max="6" width="9.375" style="115" customWidth="1"/>
    <col min="7" max="7" width="10.875" style="115" customWidth="1"/>
    <col min="8" max="8" width="1.375" style="115" customWidth="1"/>
    <col min="9" max="9" width="16.5" style="115" customWidth="1"/>
    <col min="10" max="10" width="17" style="115" customWidth="1"/>
    <col min="11" max="11" width="18.5" style="115" customWidth="1"/>
    <col min="12" max="12" width="16.625" style="115" customWidth="1"/>
    <col min="13" max="13" width="14.125" style="115" customWidth="1"/>
    <col min="14" max="14" width="16.375" style="115" customWidth="1"/>
    <col min="15" max="16384" width="9" style="115"/>
  </cols>
  <sheetData>
    <row r="1" ht="30" customHeight="1" spans="1:14">
      <c r="A1" s="214" t="s">
        <v>128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ht="29.1" customHeight="1" spans="1:14">
      <c r="A2" s="216" t="s">
        <v>129</v>
      </c>
      <c r="B2" s="118"/>
      <c r="C2" s="118"/>
      <c r="D2" s="217" t="s">
        <v>130</v>
      </c>
      <c r="E2" s="118" t="s">
        <v>131</v>
      </c>
      <c r="F2" s="118"/>
      <c r="G2" s="118"/>
      <c r="H2" s="120"/>
      <c r="I2" s="216" t="s">
        <v>132</v>
      </c>
      <c r="J2" s="118" t="s">
        <v>133</v>
      </c>
      <c r="K2" s="118"/>
      <c r="L2" s="118"/>
      <c r="M2" s="118"/>
      <c r="N2" s="118"/>
    </row>
    <row r="3" ht="29.1" customHeight="1" spans="1:14">
      <c r="A3" s="218" t="s">
        <v>134</v>
      </c>
      <c r="B3" s="219" t="s">
        <v>135</v>
      </c>
      <c r="C3" s="219"/>
      <c r="D3" s="219"/>
      <c r="E3" s="219"/>
      <c r="F3" s="219"/>
      <c r="G3" s="219"/>
      <c r="H3" s="120"/>
      <c r="I3" s="218" t="s">
        <v>136</v>
      </c>
      <c r="J3" s="218"/>
      <c r="K3" s="218"/>
      <c r="L3" s="218"/>
      <c r="M3" s="218"/>
      <c r="N3" s="218"/>
    </row>
    <row r="4" ht="29.1" customHeight="1" spans="1:14">
      <c r="A4" s="218"/>
      <c r="B4" s="220"/>
      <c r="C4" s="220"/>
      <c r="D4" s="221"/>
      <c r="E4" s="220"/>
      <c r="F4" s="220"/>
      <c r="G4" s="222"/>
      <c r="H4" s="120"/>
      <c r="I4" s="121" t="s">
        <v>137</v>
      </c>
      <c r="J4" s="121" t="s">
        <v>137</v>
      </c>
      <c r="K4" s="121" t="s">
        <v>138</v>
      </c>
      <c r="L4" s="121" t="s">
        <v>138</v>
      </c>
      <c r="M4" s="121"/>
      <c r="N4" s="121"/>
    </row>
    <row r="5" ht="29.1" customHeight="1" spans="1:14">
      <c r="A5" s="218"/>
      <c r="B5" s="223" t="s">
        <v>139</v>
      </c>
      <c r="C5" s="223" t="s">
        <v>140</v>
      </c>
      <c r="D5" s="221" t="s">
        <v>141</v>
      </c>
      <c r="E5" s="224" t="s">
        <v>142</v>
      </c>
      <c r="F5" s="224" t="s">
        <v>143</v>
      </c>
      <c r="G5" s="225" t="s">
        <v>144</v>
      </c>
      <c r="H5" s="120"/>
      <c r="I5" s="223" t="s">
        <v>145</v>
      </c>
      <c r="J5" s="223" t="s">
        <v>146</v>
      </c>
      <c r="K5" s="223" t="s">
        <v>147</v>
      </c>
      <c r="L5" s="223" t="s">
        <v>148</v>
      </c>
      <c r="M5" s="232"/>
      <c r="N5" s="232"/>
    </row>
    <row r="6" ht="29.1" customHeight="1" spans="1:14">
      <c r="A6" s="226" t="s">
        <v>149</v>
      </c>
      <c r="B6" s="227">
        <f t="shared" ref="B6:B9" si="0">C6-4</f>
        <v>44</v>
      </c>
      <c r="C6" s="228">
        <v>48</v>
      </c>
      <c r="D6" s="227">
        <f t="shared" ref="D6:D9" si="1">B6+4</f>
        <v>48</v>
      </c>
      <c r="E6" s="227">
        <f>D6+4</f>
        <v>52</v>
      </c>
      <c r="F6" s="227">
        <f>E6+4</f>
        <v>56</v>
      </c>
      <c r="G6" s="227">
        <f>F6+2</f>
        <v>58</v>
      </c>
      <c r="H6" s="120"/>
      <c r="I6" s="233" t="s">
        <v>150</v>
      </c>
      <c r="J6" s="233" t="s">
        <v>151</v>
      </c>
      <c r="K6" s="233" t="s">
        <v>152</v>
      </c>
      <c r="L6" s="233" t="s">
        <v>153</v>
      </c>
      <c r="M6" s="233"/>
      <c r="N6" s="233"/>
    </row>
    <row r="7" ht="29.1" customHeight="1" spans="1:14">
      <c r="A7" s="226" t="s">
        <v>154</v>
      </c>
      <c r="B7" s="227">
        <f t="shared" si="0"/>
        <v>78</v>
      </c>
      <c r="C7" s="228">
        <v>82</v>
      </c>
      <c r="D7" s="227">
        <f t="shared" si="1"/>
        <v>82</v>
      </c>
      <c r="E7" s="227">
        <f t="shared" ref="E7:G7" si="2">D7+4</f>
        <v>86</v>
      </c>
      <c r="F7" s="227">
        <f t="shared" si="2"/>
        <v>90</v>
      </c>
      <c r="G7" s="227">
        <f t="shared" si="2"/>
        <v>94</v>
      </c>
      <c r="H7" s="120"/>
      <c r="I7" s="131" t="s">
        <v>155</v>
      </c>
      <c r="J7" s="131" t="s">
        <v>156</v>
      </c>
      <c r="K7" s="131" t="s">
        <v>157</v>
      </c>
      <c r="L7" s="131" t="s">
        <v>158</v>
      </c>
      <c r="M7" s="131"/>
      <c r="N7" s="131"/>
    </row>
    <row r="8" ht="29.1" customHeight="1" spans="1:14">
      <c r="A8" s="226" t="s">
        <v>159</v>
      </c>
      <c r="B8" s="227">
        <f t="shared" si="0"/>
        <v>72</v>
      </c>
      <c r="C8" s="228">
        <v>76</v>
      </c>
      <c r="D8" s="227">
        <f t="shared" si="1"/>
        <v>76</v>
      </c>
      <c r="E8" s="227">
        <f t="shared" ref="E8:G8" si="3">D8+4</f>
        <v>80</v>
      </c>
      <c r="F8" s="227">
        <f t="shared" si="3"/>
        <v>84</v>
      </c>
      <c r="G8" s="227">
        <f t="shared" si="3"/>
        <v>88</v>
      </c>
      <c r="H8" s="120"/>
      <c r="I8" s="131" t="s">
        <v>156</v>
      </c>
      <c r="J8" s="131" t="s">
        <v>160</v>
      </c>
      <c r="K8" s="131" t="s">
        <v>161</v>
      </c>
      <c r="L8" s="131" t="s">
        <v>161</v>
      </c>
      <c r="M8" s="131"/>
      <c r="N8" s="131"/>
    </row>
    <row r="9" ht="29.1" customHeight="1" spans="1:14">
      <c r="A9" s="226" t="s">
        <v>162</v>
      </c>
      <c r="B9" s="227">
        <f t="shared" si="0"/>
        <v>76</v>
      </c>
      <c r="C9" s="228">
        <v>80</v>
      </c>
      <c r="D9" s="227">
        <f t="shared" si="1"/>
        <v>80</v>
      </c>
      <c r="E9" s="227">
        <f t="shared" ref="E9:G9" si="4">D9+4</f>
        <v>84</v>
      </c>
      <c r="F9" s="227">
        <f t="shared" si="4"/>
        <v>88</v>
      </c>
      <c r="G9" s="227">
        <f t="shared" si="4"/>
        <v>92</v>
      </c>
      <c r="H9" s="120"/>
      <c r="I9" s="131" t="s">
        <v>160</v>
      </c>
      <c r="J9" s="131" t="s">
        <v>163</v>
      </c>
      <c r="K9" s="131" t="s">
        <v>156</v>
      </c>
      <c r="L9" s="131" t="s">
        <v>156</v>
      </c>
      <c r="M9" s="131"/>
      <c r="N9" s="131"/>
    </row>
    <row r="10" ht="29.1" customHeight="1" spans="1:14">
      <c r="A10" s="226" t="s">
        <v>164</v>
      </c>
      <c r="B10" s="227">
        <f>C10-1.5</f>
        <v>32.5</v>
      </c>
      <c r="C10" s="229">
        <v>34</v>
      </c>
      <c r="D10" s="227">
        <f>B10+1.5</f>
        <v>34</v>
      </c>
      <c r="E10" s="227">
        <f>D10+1.8</f>
        <v>35.8</v>
      </c>
      <c r="F10" s="227">
        <f>E10+1.8</f>
        <v>37.6</v>
      </c>
      <c r="G10" s="227">
        <f>F10+1.2</f>
        <v>38.8</v>
      </c>
      <c r="H10" s="120"/>
      <c r="I10" s="233" t="s">
        <v>150</v>
      </c>
      <c r="J10" s="233" t="s">
        <v>151</v>
      </c>
      <c r="K10" s="233" t="s">
        <v>153</v>
      </c>
      <c r="L10" s="233" t="s">
        <v>153</v>
      </c>
      <c r="M10" s="131"/>
      <c r="N10" s="131"/>
    </row>
    <row r="11" ht="29.1" customHeight="1" spans="1:14">
      <c r="A11" s="226" t="s">
        <v>165</v>
      </c>
      <c r="B11" s="227">
        <f>C11-1</f>
        <v>37</v>
      </c>
      <c r="C11" s="228">
        <v>38</v>
      </c>
      <c r="D11" s="227">
        <f>B11+1</f>
        <v>38</v>
      </c>
      <c r="E11" s="227">
        <f>D11+1.5</f>
        <v>39.5</v>
      </c>
      <c r="F11" s="227">
        <f>E11+1.5</f>
        <v>41</v>
      </c>
      <c r="G11" s="227">
        <f>F11+1</f>
        <v>42</v>
      </c>
      <c r="H11" s="120"/>
      <c r="I11" s="131" t="s">
        <v>166</v>
      </c>
      <c r="J11" s="131" t="s">
        <v>166</v>
      </c>
      <c r="K11" s="131" t="s">
        <v>166</v>
      </c>
      <c r="L11" s="131" t="s">
        <v>166</v>
      </c>
      <c r="M11" s="131"/>
      <c r="N11" s="131"/>
    </row>
    <row r="12" ht="29.1" customHeight="1" spans="1:14">
      <c r="A12" s="226" t="s">
        <v>167</v>
      </c>
      <c r="B12" s="228">
        <f>C12-4.75</f>
        <v>56.75</v>
      </c>
      <c r="C12" s="228">
        <v>61.5</v>
      </c>
      <c r="D12" s="228">
        <f>B12+3.75</f>
        <v>60.5</v>
      </c>
      <c r="E12" s="228">
        <f>D12+3.9</f>
        <v>64.4</v>
      </c>
      <c r="F12" s="228">
        <f>E12+3.9</f>
        <v>68.3</v>
      </c>
      <c r="G12" s="228">
        <f>F12+2.1</f>
        <v>70.4</v>
      </c>
      <c r="H12" s="120"/>
      <c r="I12" s="233" t="s">
        <v>151</v>
      </c>
      <c r="J12" s="233" t="s">
        <v>151</v>
      </c>
      <c r="K12" s="131" t="s">
        <v>157</v>
      </c>
      <c r="L12" s="131" t="s">
        <v>158</v>
      </c>
      <c r="M12" s="131"/>
      <c r="N12" s="131"/>
    </row>
    <row r="13" ht="29.1" customHeight="1" spans="1:14">
      <c r="A13" s="226" t="s">
        <v>168</v>
      </c>
      <c r="B13" s="227">
        <f>C13-1.2</f>
        <v>14.8</v>
      </c>
      <c r="C13" s="229">
        <v>16</v>
      </c>
      <c r="D13" s="227">
        <f>B13+1.2</f>
        <v>16</v>
      </c>
      <c r="E13" s="227">
        <f>D13+1.2</f>
        <v>17.2</v>
      </c>
      <c r="F13" s="227">
        <f>E13+1.2</f>
        <v>18.4</v>
      </c>
      <c r="G13" s="227">
        <f>F13+0.8</f>
        <v>19.2</v>
      </c>
      <c r="H13" s="120"/>
      <c r="I13" s="131" t="s">
        <v>169</v>
      </c>
      <c r="J13" s="131" t="s">
        <v>169</v>
      </c>
      <c r="K13" s="131" t="s">
        <v>169</v>
      </c>
      <c r="L13" s="131" t="s">
        <v>169</v>
      </c>
      <c r="M13" s="131"/>
      <c r="N13" s="131"/>
    </row>
    <row r="14" ht="29.1" customHeight="1" spans="1:14">
      <c r="A14" s="226" t="s">
        <v>170</v>
      </c>
      <c r="B14" s="227">
        <f>C14-0.8</f>
        <v>12.7</v>
      </c>
      <c r="C14" s="229">
        <v>13.5</v>
      </c>
      <c r="D14" s="227">
        <f>B14+0.8</f>
        <v>13.5</v>
      </c>
      <c r="E14" s="227">
        <f>D14+1</f>
        <v>14.5</v>
      </c>
      <c r="F14" s="227">
        <f>E14+1</f>
        <v>15.5</v>
      </c>
      <c r="G14" s="227">
        <f>F14+0.6</f>
        <v>16.1</v>
      </c>
      <c r="H14" s="120"/>
      <c r="I14" s="131" t="s">
        <v>171</v>
      </c>
      <c r="J14" s="131" t="s">
        <v>171</v>
      </c>
      <c r="K14" s="131" t="s">
        <v>171</v>
      </c>
      <c r="L14" s="131" t="s">
        <v>171</v>
      </c>
      <c r="M14" s="131"/>
      <c r="N14" s="131"/>
    </row>
    <row r="15" ht="29.1" customHeight="1" spans="1:14">
      <c r="A15" s="226" t="s">
        <v>172</v>
      </c>
      <c r="B15" s="230">
        <f>C15-0.2</f>
        <v>9.8</v>
      </c>
      <c r="C15" s="229">
        <v>10</v>
      </c>
      <c r="D15" s="230">
        <f>B15+0.2</f>
        <v>10</v>
      </c>
      <c r="E15" s="230">
        <f>D15+0.4</f>
        <v>10.4</v>
      </c>
      <c r="F15" s="230">
        <f>E15+0.4</f>
        <v>10.8</v>
      </c>
      <c r="G15" s="230">
        <f>F15+0.2</f>
        <v>11</v>
      </c>
      <c r="H15" s="120"/>
      <c r="I15" s="131" t="s">
        <v>171</v>
      </c>
      <c r="J15" s="131" t="s">
        <v>171</v>
      </c>
      <c r="K15" s="131" t="s">
        <v>171</v>
      </c>
      <c r="L15" s="131" t="s">
        <v>171</v>
      </c>
      <c r="M15" s="131"/>
      <c r="N15" s="131"/>
    </row>
    <row r="16" ht="29.1" customHeight="1" spans="1:14">
      <c r="A16" s="226" t="s">
        <v>173</v>
      </c>
      <c r="B16" s="230">
        <f>C16-0.2</f>
        <v>8.3</v>
      </c>
      <c r="C16" s="229">
        <v>8.5</v>
      </c>
      <c r="D16" s="230">
        <f>B16+0.2</f>
        <v>8.5</v>
      </c>
      <c r="E16" s="230">
        <f>D16+0.4</f>
        <v>8.9</v>
      </c>
      <c r="F16" s="230">
        <f>E16+0.4</f>
        <v>9.3</v>
      </c>
      <c r="G16" s="230">
        <f>F16+0.2</f>
        <v>9.5</v>
      </c>
      <c r="H16" s="120"/>
      <c r="I16" s="131" t="s">
        <v>171</v>
      </c>
      <c r="J16" s="131" t="s">
        <v>171</v>
      </c>
      <c r="K16" s="131" t="s">
        <v>171</v>
      </c>
      <c r="L16" s="131" t="s">
        <v>171</v>
      </c>
      <c r="M16" s="131"/>
      <c r="N16" s="131"/>
    </row>
    <row r="17" ht="29.1" customHeight="1" spans="1:14">
      <c r="A17" s="226" t="s">
        <v>174</v>
      </c>
      <c r="B17" s="227">
        <v>1.3</v>
      </c>
      <c r="C17" s="227">
        <v>1.3</v>
      </c>
      <c r="D17" s="227">
        <v>1.3</v>
      </c>
      <c r="E17" s="227">
        <v>1.3</v>
      </c>
      <c r="F17" s="227">
        <v>1.3</v>
      </c>
      <c r="G17" s="227">
        <v>1.3</v>
      </c>
      <c r="H17" s="120"/>
      <c r="I17" s="131" t="s">
        <v>171</v>
      </c>
      <c r="J17" s="131" t="s">
        <v>171</v>
      </c>
      <c r="K17" s="131" t="s">
        <v>171</v>
      </c>
      <c r="L17" s="131" t="s">
        <v>171</v>
      </c>
      <c r="M17" s="131"/>
      <c r="N17" s="131"/>
    </row>
    <row r="18" ht="29.1" customHeight="1" spans="1:14">
      <c r="A18" s="231"/>
      <c r="B18"/>
      <c r="C18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ht="29.1" customHeight="1" spans="1:14">
      <c r="A19" s="231" t="s">
        <v>175</v>
      </c>
      <c r="B19"/>
      <c r="C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  <row r="20" ht="27" customHeight="1" spans="1:14">
      <c r="A20" s="115" t="s">
        <v>176</v>
      </c>
      <c r="B20"/>
      <c r="C20"/>
      <c r="D20" s="130"/>
      <c r="E20" s="130"/>
      <c r="F20" s="130"/>
      <c r="G20" s="130"/>
      <c r="H20" s="130"/>
      <c r="I20" s="231" t="s">
        <v>177</v>
      </c>
      <c r="J20" s="234"/>
      <c r="K20" s="231" t="s">
        <v>178</v>
      </c>
      <c r="L20" s="231"/>
      <c r="M20" s="231" t="s">
        <v>179</v>
      </c>
      <c r="N20"/>
    </row>
    <row r="21" ht="20.1" customHeight="1" spans="1:14">
      <c r="A21" s="130" t="s">
        <v>180</v>
      </c>
      <c r="B21" s="130"/>
      <c r="C21" s="130"/>
      <c r="D21" s="130"/>
      <c r="E21"/>
      <c r="F21"/>
      <c r="G21"/>
      <c r="H21"/>
      <c r="I21"/>
      <c r="J21"/>
      <c r="K21"/>
      <c r="L21"/>
      <c r="M21"/>
      <c r="N21"/>
    </row>
    <row r="22" ht="24.95" customHeight="1" spans="1:14">
      <c r="A22" s="115" t="s">
        <v>181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 s="130"/>
      <c r="E23" s="130"/>
      <c r="F23" s="130"/>
      <c r="G23" s="130"/>
      <c r="H23" s="130"/>
      <c r="I23" s="231"/>
      <c r="J23" s="234"/>
      <c r="K23" s="231"/>
      <c r="L23" s="231"/>
      <c r="M23" s="231"/>
      <c r="N23"/>
    </row>
    <row r="24" customHeight="1" spans="1:14">
      <c r="A24" s="130"/>
      <c r="B24" s="130"/>
      <c r="C24" s="130"/>
      <c r="D24" s="130"/>
      <c r="E24"/>
      <c r="F24"/>
      <c r="G24"/>
      <c r="H24"/>
      <c r="I24"/>
      <c r="J24"/>
      <c r="K24"/>
      <c r="L24"/>
      <c r="M24"/>
      <c r="N2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I46" sqref="I46"/>
    </sheetView>
  </sheetViews>
  <sheetFormatPr defaultColWidth="9" defaultRowHeight="14.25"/>
  <cols>
    <col min="1" max="1" width="9.625" style="135" customWidth="1"/>
    <col min="2" max="2" width="11.125" style="135" customWidth="1"/>
    <col min="3" max="3" width="7" style="135" customWidth="1"/>
    <col min="4" max="4" width="8.75" style="135" customWidth="1"/>
    <col min="5" max="5" width="11.2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9" style="135"/>
  </cols>
  <sheetData>
    <row r="1" ht="26.25" spans="1:11">
      <c r="A1" s="136" t="s">
        <v>182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>
      <c r="A2" s="137" t="s">
        <v>183</v>
      </c>
      <c r="B2" s="138" t="s">
        <v>184</v>
      </c>
      <c r="C2" s="138"/>
      <c r="D2" s="139" t="s">
        <v>185</v>
      </c>
      <c r="E2" s="140" t="s">
        <v>186</v>
      </c>
      <c r="F2" s="141"/>
      <c r="G2" s="140" t="s">
        <v>187</v>
      </c>
      <c r="H2" s="141"/>
      <c r="I2" s="171" t="s">
        <v>132</v>
      </c>
      <c r="J2" s="195" t="s">
        <v>133</v>
      </c>
      <c r="K2" s="196"/>
    </row>
    <row r="3" spans="1:11">
      <c r="A3" s="142" t="s">
        <v>188</v>
      </c>
      <c r="B3" s="143">
        <v>600</v>
      </c>
      <c r="C3" s="143"/>
      <c r="D3" s="144" t="s">
        <v>189</v>
      </c>
      <c r="E3" s="145" t="s">
        <v>190</v>
      </c>
      <c r="F3" s="146"/>
      <c r="G3" s="146"/>
      <c r="H3" s="147" t="s">
        <v>191</v>
      </c>
      <c r="I3" s="147"/>
      <c r="J3" s="147"/>
      <c r="K3" s="197"/>
    </row>
    <row r="4" spans="1:11">
      <c r="A4" s="148" t="s">
        <v>192</v>
      </c>
      <c r="B4" s="149">
        <v>2</v>
      </c>
      <c r="C4" s="149">
        <v>6</v>
      </c>
      <c r="D4" s="150" t="s">
        <v>193</v>
      </c>
      <c r="E4" s="146" t="s">
        <v>194</v>
      </c>
      <c r="F4" s="146"/>
      <c r="G4" s="146"/>
      <c r="H4" s="150" t="s">
        <v>195</v>
      </c>
      <c r="I4" s="150"/>
      <c r="J4" s="164" t="s">
        <v>196</v>
      </c>
      <c r="K4" s="198" t="s">
        <v>197</v>
      </c>
    </row>
    <row r="5" spans="1:11">
      <c r="A5" s="148" t="s">
        <v>198</v>
      </c>
      <c r="B5" s="143">
        <v>1</v>
      </c>
      <c r="C5" s="143"/>
      <c r="D5" s="144" t="s">
        <v>199</v>
      </c>
      <c r="E5" s="144" t="s">
        <v>200</v>
      </c>
      <c r="F5" s="144" t="s">
        <v>201</v>
      </c>
      <c r="G5" s="144" t="s">
        <v>202</v>
      </c>
      <c r="H5" s="150" t="s">
        <v>203</v>
      </c>
      <c r="I5" s="150"/>
      <c r="J5" s="164" t="s">
        <v>196</v>
      </c>
      <c r="K5" s="198" t="s">
        <v>197</v>
      </c>
    </row>
    <row r="6" spans="1:11">
      <c r="A6" s="151" t="s">
        <v>204</v>
      </c>
      <c r="B6" s="152">
        <v>80</v>
      </c>
      <c r="C6" s="152"/>
      <c r="D6" s="153" t="s">
        <v>205</v>
      </c>
      <c r="E6" s="154"/>
      <c r="F6" s="155">
        <v>585</v>
      </c>
      <c r="G6" s="153"/>
      <c r="H6" s="156" t="s">
        <v>206</v>
      </c>
      <c r="I6" s="156"/>
      <c r="J6" s="155" t="s">
        <v>196</v>
      </c>
      <c r="K6" s="199" t="s">
        <v>197</v>
      </c>
    </row>
    <row r="7" spans="1:11">
      <c r="A7" s="157" t="s">
        <v>207</v>
      </c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208</v>
      </c>
      <c r="B8" s="161" t="s">
        <v>209</v>
      </c>
      <c r="C8" s="161" t="s">
        <v>210</v>
      </c>
      <c r="D8" s="161" t="s">
        <v>211</v>
      </c>
      <c r="E8" s="161" t="s">
        <v>212</v>
      </c>
      <c r="F8" s="161" t="s">
        <v>213</v>
      </c>
      <c r="G8" s="162"/>
      <c r="H8" s="163"/>
      <c r="I8" s="163"/>
      <c r="J8" s="163"/>
      <c r="K8" s="200"/>
    </row>
    <row r="9" spans="1:11">
      <c r="A9" s="148" t="s">
        <v>214</v>
      </c>
      <c r="B9" s="150"/>
      <c r="C9" s="164" t="s">
        <v>196</v>
      </c>
      <c r="D9" s="164" t="s">
        <v>197</v>
      </c>
      <c r="E9" s="144" t="s">
        <v>215</v>
      </c>
      <c r="F9" s="165" t="s">
        <v>216</v>
      </c>
      <c r="G9" s="166"/>
      <c r="H9" s="167"/>
      <c r="I9" s="167"/>
      <c r="J9" s="167"/>
      <c r="K9" s="201"/>
    </row>
    <row r="10" spans="1:11">
      <c r="A10" s="148" t="s">
        <v>217</v>
      </c>
      <c r="B10" s="150"/>
      <c r="C10" s="164" t="s">
        <v>196</v>
      </c>
      <c r="D10" s="164" t="s">
        <v>197</v>
      </c>
      <c r="E10" s="144" t="s">
        <v>218</v>
      </c>
      <c r="F10" s="165" t="s">
        <v>219</v>
      </c>
      <c r="G10" s="166" t="s">
        <v>220</v>
      </c>
      <c r="H10" s="167"/>
      <c r="I10" s="167"/>
      <c r="J10" s="167"/>
      <c r="K10" s="201"/>
    </row>
    <row r="11" spans="1:11">
      <c r="A11" s="168" t="s">
        <v>221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2"/>
    </row>
    <row r="12" spans="1:11">
      <c r="A12" s="142" t="s">
        <v>222</v>
      </c>
      <c r="B12" s="164" t="s">
        <v>223</v>
      </c>
      <c r="C12" s="164" t="s">
        <v>224</v>
      </c>
      <c r="D12" s="165"/>
      <c r="E12" s="144" t="s">
        <v>225</v>
      </c>
      <c r="F12" s="164" t="s">
        <v>223</v>
      </c>
      <c r="G12" s="164" t="s">
        <v>224</v>
      </c>
      <c r="H12" s="164"/>
      <c r="I12" s="144" t="s">
        <v>226</v>
      </c>
      <c r="J12" s="164" t="s">
        <v>223</v>
      </c>
      <c r="K12" s="198" t="s">
        <v>224</v>
      </c>
    </row>
    <row r="13" spans="1:11">
      <c r="A13" s="142" t="s">
        <v>227</v>
      </c>
      <c r="B13" s="164" t="s">
        <v>223</v>
      </c>
      <c r="C13" s="164" t="s">
        <v>224</v>
      </c>
      <c r="D13" s="165"/>
      <c r="E13" s="144" t="s">
        <v>228</v>
      </c>
      <c r="F13" s="164" t="s">
        <v>223</v>
      </c>
      <c r="G13" s="164" t="s">
        <v>224</v>
      </c>
      <c r="H13" s="164"/>
      <c r="I13" s="144" t="s">
        <v>229</v>
      </c>
      <c r="J13" s="164" t="s">
        <v>223</v>
      </c>
      <c r="K13" s="198" t="s">
        <v>224</v>
      </c>
    </row>
    <row r="14" ht="15" spans="1:11">
      <c r="A14" s="151" t="s">
        <v>230</v>
      </c>
      <c r="B14" s="155" t="s">
        <v>223</v>
      </c>
      <c r="C14" s="155" t="s">
        <v>224</v>
      </c>
      <c r="D14" s="154"/>
      <c r="E14" s="153" t="s">
        <v>231</v>
      </c>
      <c r="F14" s="155" t="s">
        <v>223</v>
      </c>
      <c r="G14" s="155" t="s">
        <v>224</v>
      </c>
      <c r="H14" s="155"/>
      <c r="I14" s="153" t="s">
        <v>232</v>
      </c>
      <c r="J14" s="155" t="s">
        <v>223</v>
      </c>
      <c r="K14" s="199" t="s">
        <v>224</v>
      </c>
    </row>
    <row r="15" ht="15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spans="1:11">
      <c r="A16" s="137" t="s">
        <v>233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3"/>
    </row>
    <row r="17" spans="1:11">
      <c r="A17" s="148" t="s">
        <v>234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4"/>
    </row>
    <row r="18" spans="1:11">
      <c r="A18" s="148" t="s">
        <v>235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4"/>
    </row>
    <row r="19" spans="1:11">
      <c r="A19" s="172" t="s">
        <v>236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98"/>
    </row>
    <row r="20" spans="1:11">
      <c r="A20" s="172" t="s">
        <v>237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72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72"/>
      <c r="B22" s="164"/>
      <c r="C22" s="164"/>
      <c r="D22" s="164"/>
      <c r="E22" s="164"/>
      <c r="F22" s="164"/>
      <c r="G22" s="164"/>
      <c r="H22" s="164"/>
      <c r="I22" s="164"/>
      <c r="J22" s="164"/>
      <c r="K22" s="198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5"/>
    </row>
    <row r="24" spans="1:11">
      <c r="A24" s="148" t="s">
        <v>238</v>
      </c>
      <c r="B24" s="150"/>
      <c r="C24" s="164" t="s">
        <v>196</v>
      </c>
      <c r="D24" s="164" t="s">
        <v>197</v>
      </c>
      <c r="E24" s="147"/>
      <c r="F24" s="147"/>
      <c r="G24" s="147"/>
      <c r="H24" s="147"/>
      <c r="I24" s="147"/>
      <c r="J24" s="147"/>
      <c r="K24" s="197"/>
    </row>
    <row r="25" ht="15" spans="1:11">
      <c r="A25" s="175" t="s">
        <v>239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6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240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07"/>
    </row>
    <row r="28" spans="1:11">
      <c r="A28" s="180" t="s">
        <v>241</v>
      </c>
      <c r="B28" s="181"/>
      <c r="C28" s="181"/>
      <c r="D28" s="181"/>
      <c r="E28" s="181"/>
      <c r="F28" s="181"/>
      <c r="G28" s="181"/>
      <c r="H28" s="181"/>
      <c r="I28" s="181"/>
      <c r="J28" s="181"/>
      <c r="K28" s="208"/>
    </row>
    <row r="29" spans="1:11">
      <c r="A29" s="180" t="s">
        <v>242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243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0" t="s">
        <v>244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16.5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16.5" customHeight="1" spans="1:11">
      <c r="A34" s="182" t="s">
        <v>245</v>
      </c>
      <c r="B34" s="183"/>
      <c r="C34" s="183"/>
      <c r="D34" s="183"/>
      <c r="E34" s="183"/>
      <c r="F34" s="183"/>
      <c r="G34" s="183"/>
      <c r="H34" s="183"/>
      <c r="I34" s="183"/>
      <c r="J34" s="183"/>
      <c r="K34" s="209"/>
    </row>
    <row r="35" ht="23.1" customHeight="1" spans="1:11">
      <c r="A35" s="184" t="s">
        <v>246</v>
      </c>
      <c r="B35" s="185"/>
      <c r="C35" s="185"/>
      <c r="D35" s="185"/>
      <c r="E35" s="185"/>
      <c r="F35" s="185"/>
      <c r="G35" s="185"/>
      <c r="H35" s="185"/>
      <c r="I35" s="185"/>
      <c r="J35" s="185"/>
      <c r="K35" s="210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1"/>
    </row>
    <row r="37" ht="18.75" customHeight="1" spans="1:11">
      <c r="A37" s="188" t="s">
        <v>247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2"/>
    </row>
    <row r="38" s="134" customFormat="1" ht="18.75" customHeight="1" spans="1:11">
      <c r="A38" s="148" t="s">
        <v>248</v>
      </c>
      <c r="B38" s="150"/>
      <c r="C38" s="150"/>
      <c r="D38" s="147" t="s">
        <v>249</v>
      </c>
      <c r="E38" s="147"/>
      <c r="F38" s="190" t="s">
        <v>250</v>
      </c>
      <c r="G38" s="191"/>
      <c r="H38" s="150" t="s">
        <v>251</v>
      </c>
      <c r="I38" s="150"/>
      <c r="J38" s="150" t="s">
        <v>252</v>
      </c>
      <c r="K38" s="204"/>
    </row>
    <row r="39" ht="18.75" customHeight="1" spans="1:13">
      <c r="A39" s="148" t="s">
        <v>175</v>
      </c>
      <c r="B39" s="150" t="s">
        <v>253</v>
      </c>
      <c r="C39" s="150"/>
      <c r="D39" s="150"/>
      <c r="E39" s="150"/>
      <c r="F39" s="150"/>
      <c r="G39" s="150"/>
      <c r="H39" s="150"/>
      <c r="I39" s="150"/>
      <c r="J39" s="150"/>
      <c r="K39" s="204"/>
      <c r="M39" s="134"/>
    </row>
    <row r="40" ht="30.95" customHeight="1" spans="1:11">
      <c r="A40" s="148"/>
      <c r="B40" s="150"/>
      <c r="C40" s="150"/>
      <c r="D40" s="150"/>
      <c r="E40" s="150"/>
      <c r="F40" s="150"/>
      <c r="G40" s="150"/>
      <c r="H40" s="150"/>
      <c r="I40" s="150"/>
      <c r="J40" s="150"/>
      <c r="K40" s="204"/>
    </row>
    <row r="41" ht="18.75" customHeight="1" spans="1:11">
      <c r="A41" s="148"/>
      <c r="B41" s="150"/>
      <c r="C41" s="150"/>
      <c r="D41" s="150"/>
      <c r="E41" s="150"/>
      <c r="F41" s="150"/>
      <c r="G41" s="150"/>
      <c r="H41" s="150"/>
      <c r="I41" s="150"/>
      <c r="J41" s="150"/>
      <c r="K41" s="204"/>
    </row>
    <row r="42" ht="32.1" customHeight="1" spans="1:11">
      <c r="A42" s="151" t="s">
        <v>254</v>
      </c>
      <c r="B42" s="192" t="s">
        <v>255</v>
      </c>
      <c r="C42" s="192"/>
      <c r="D42" s="153" t="s">
        <v>256</v>
      </c>
      <c r="E42" s="154" t="s">
        <v>257</v>
      </c>
      <c r="F42" s="153" t="s">
        <v>258</v>
      </c>
      <c r="G42" s="193" t="s">
        <v>259</v>
      </c>
      <c r="H42" s="194" t="s">
        <v>260</v>
      </c>
      <c r="I42" s="194"/>
      <c r="J42" s="192" t="s">
        <v>261</v>
      </c>
      <c r="K42" s="213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M4" sqref="M4"/>
    </sheetView>
  </sheetViews>
  <sheetFormatPr defaultColWidth="9" defaultRowHeight="26.1" customHeight="1"/>
  <cols>
    <col min="1" max="1" width="19.625" style="115" customWidth="1"/>
    <col min="2" max="6" width="9.375" style="115" customWidth="1"/>
    <col min="7" max="7" width="10.875" style="115" customWidth="1"/>
    <col min="8" max="8" width="1.375" style="115" customWidth="1"/>
    <col min="9" max="9" width="16.5" style="115" customWidth="1"/>
    <col min="10" max="10" width="17" style="115" customWidth="1"/>
    <col min="11" max="11" width="18.5" style="115" customWidth="1"/>
    <col min="12" max="12" width="16.625" style="115" customWidth="1"/>
    <col min="13" max="13" width="14.125" style="115" customWidth="1"/>
    <col min="14" max="14" width="16.375" style="115" customWidth="1"/>
    <col min="15" max="16384" width="9" style="115"/>
  </cols>
  <sheetData>
    <row r="1" ht="30" customHeight="1" spans="1:14">
      <c r="A1" s="116" t="s">
        <v>128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ht="29.1" customHeight="1" spans="1:14">
      <c r="A2" s="117" t="s">
        <v>129</v>
      </c>
      <c r="B2" s="118"/>
      <c r="C2" s="118"/>
      <c r="D2" s="119" t="s">
        <v>130</v>
      </c>
      <c r="E2" s="118" t="s">
        <v>187</v>
      </c>
      <c r="F2" s="118"/>
      <c r="G2" s="118"/>
      <c r="H2" s="120"/>
      <c r="I2" s="117" t="s">
        <v>132</v>
      </c>
      <c r="J2" s="118" t="s">
        <v>262</v>
      </c>
      <c r="K2" s="118"/>
      <c r="L2" s="118"/>
      <c r="M2" s="118"/>
      <c r="N2" s="118"/>
    </row>
    <row r="3" ht="29.1" customHeight="1" spans="1:14">
      <c r="A3" s="121" t="s">
        <v>134</v>
      </c>
      <c r="B3" s="122" t="s">
        <v>135</v>
      </c>
      <c r="C3" s="122"/>
      <c r="D3" s="122"/>
      <c r="E3" s="122"/>
      <c r="F3" s="122"/>
      <c r="G3" s="122"/>
      <c r="H3" s="120"/>
      <c r="I3" s="121" t="s">
        <v>136</v>
      </c>
      <c r="J3" s="121"/>
      <c r="K3" s="121"/>
      <c r="L3" s="121"/>
      <c r="M3" s="121"/>
      <c r="N3" s="121"/>
    </row>
    <row r="4" ht="29.1" customHeight="1" spans="1:14">
      <c r="A4" s="121"/>
      <c r="B4" s="123"/>
      <c r="C4" s="123"/>
      <c r="D4" s="124"/>
      <c r="E4" s="123"/>
      <c r="F4" s="123"/>
      <c r="G4" s="125"/>
      <c r="H4" s="120"/>
      <c r="I4" s="121" t="s">
        <v>138</v>
      </c>
      <c r="J4" s="121" t="s">
        <v>137</v>
      </c>
      <c r="K4" s="121" t="s">
        <v>138</v>
      </c>
      <c r="L4" s="121" t="s">
        <v>137</v>
      </c>
      <c r="M4" s="121" t="s">
        <v>138</v>
      </c>
      <c r="N4" s="121" t="s">
        <v>137</v>
      </c>
    </row>
    <row r="5" ht="29.1" customHeight="1" spans="1:14">
      <c r="A5" s="121"/>
      <c r="B5" s="126" t="s">
        <v>139</v>
      </c>
      <c r="C5" s="126" t="s">
        <v>140</v>
      </c>
      <c r="D5" s="124" t="s">
        <v>141</v>
      </c>
      <c r="E5" s="124" t="s">
        <v>142</v>
      </c>
      <c r="F5" s="124" t="s">
        <v>143</v>
      </c>
      <c r="G5" s="127" t="s">
        <v>144</v>
      </c>
      <c r="H5" s="120"/>
      <c r="I5" s="126" t="s">
        <v>139</v>
      </c>
      <c r="J5" s="126" t="s">
        <v>140</v>
      </c>
      <c r="K5" s="124" t="s">
        <v>141</v>
      </c>
      <c r="L5" s="124" t="s">
        <v>142</v>
      </c>
      <c r="M5" s="124" t="s">
        <v>143</v>
      </c>
      <c r="N5" s="127" t="s">
        <v>144</v>
      </c>
    </row>
    <row r="6" ht="29.1" customHeight="1" spans="1:14">
      <c r="A6" s="128" t="s">
        <v>149</v>
      </c>
      <c r="B6" s="128">
        <f t="shared" ref="B6:B9" si="0">C6-4</f>
        <v>44</v>
      </c>
      <c r="C6" s="128">
        <v>48</v>
      </c>
      <c r="D6" s="128">
        <f t="shared" ref="D6:D9" si="1">B6+4</f>
        <v>48</v>
      </c>
      <c r="E6" s="128">
        <f>D6+4</f>
        <v>52</v>
      </c>
      <c r="F6" s="128">
        <f>E6+4</f>
        <v>56</v>
      </c>
      <c r="G6" s="128">
        <f>F6+2</f>
        <v>58</v>
      </c>
      <c r="H6" s="120"/>
      <c r="I6" s="131" t="s">
        <v>263</v>
      </c>
      <c r="J6" s="131" t="s">
        <v>264</v>
      </c>
      <c r="K6" s="131" t="s">
        <v>265</v>
      </c>
      <c r="L6" s="131" t="s">
        <v>266</v>
      </c>
      <c r="M6" s="131" t="s">
        <v>266</v>
      </c>
      <c r="N6" s="131" t="s">
        <v>267</v>
      </c>
    </row>
    <row r="7" ht="29.1" customHeight="1" spans="1:14">
      <c r="A7" s="128" t="s">
        <v>154</v>
      </c>
      <c r="B7" s="128">
        <f t="shared" si="0"/>
        <v>78</v>
      </c>
      <c r="C7" s="128">
        <v>82</v>
      </c>
      <c r="D7" s="128">
        <f t="shared" si="1"/>
        <v>82</v>
      </c>
      <c r="E7" s="128">
        <f t="shared" ref="E7:G7" si="2">D7+4</f>
        <v>86</v>
      </c>
      <c r="F7" s="128">
        <f t="shared" si="2"/>
        <v>90</v>
      </c>
      <c r="G7" s="128">
        <f t="shared" si="2"/>
        <v>94</v>
      </c>
      <c r="H7" s="120"/>
      <c r="I7" s="131" t="s">
        <v>268</v>
      </c>
      <c r="J7" s="131" t="s">
        <v>266</v>
      </c>
      <c r="K7" s="131" t="s">
        <v>269</v>
      </c>
      <c r="L7" s="131" t="s">
        <v>267</v>
      </c>
      <c r="M7" s="131" t="s">
        <v>270</v>
      </c>
      <c r="N7" s="131" t="s">
        <v>265</v>
      </c>
    </row>
    <row r="8" ht="29.1" customHeight="1" spans="1:14">
      <c r="A8" s="128" t="s">
        <v>271</v>
      </c>
      <c r="B8" s="128">
        <f t="shared" si="0"/>
        <v>72</v>
      </c>
      <c r="C8" s="128">
        <v>76</v>
      </c>
      <c r="D8" s="128">
        <f t="shared" si="1"/>
        <v>76</v>
      </c>
      <c r="E8" s="128">
        <f t="shared" ref="E8:G8" si="3">D8+4</f>
        <v>80</v>
      </c>
      <c r="F8" s="128">
        <f t="shared" si="3"/>
        <v>84</v>
      </c>
      <c r="G8" s="128">
        <f t="shared" si="3"/>
        <v>88</v>
      </c>
      <c r="H8" s="120"/>
      <c r="I8" s="131" t="s">
        <v>272</v>
      </c>
      <c r="J8" s="131" t="s">
        <v>273</v>
      </c>
      <c r="K8" s="131" t="s">
        <v>264</v>
      </c>
      <c r="L8" s="131" t="s">
        <v>265</v>
      </c>
      <c r="M8" s="131" t="s">
        <v>265</v>
      </c>
      <c r="N8" s="131" t="s">
        <v>272</v>
      </c>
    </row>
    <row r="9" ht="29.1" customHeight="1" spans="1:14">
      <c r="A9" s="128" t="s">
        <v>162</v>
      </c>
      <c r="B9" s="128">
        <f t="shared" si="0"/>
        <v>76</v>
      </c>
      <c r="C9" s="128">
        <v>80</v>
      </c>
      <c r="D9" s="128">
        <f t="shared" si="1"/>
        <v>80</v>
      </c>
      <c r="E9" s="128">
        <f t="shared" ref="E9:G9" si="4">D9+4</f>
        <v>84</v>
      </c>
      <c r="F9" s="128">
        <f t="shared" si="4"/>
        <v>88</v>
      </c>
      <c r="G9" s="128">
        <f t="shared" si="4"/>
        <v>92</v>
      </c>
      <c r="H9" s="120"/>
      <c r="I9" s="131" t="s">
        <v>274</v>
      </c>
      <c r="J9" s="131" t="s">
        <v>265</v>
      </c>
      <c r="K9" s="131" t="s">
        <v>272</v>
      </c>
      <c r="L9" s="131" t="s">
        <v>272</v>
      </c>
      <c r="M9" s="131" t="s">
        <v>269</v>
      </c>
      <c r="N9" s="131" t="s">
        <v>275</v>
      </c>
    </row>
    <row r="10" ht="29.1" customHeight="1" spans="1:14">
      <c r="A10" s="128" t="s">
        <v>164</v>
      </c>
      <c r="B10" s="128">
        <f>C10-1.5</f>
        <v>32.5</v>
      </c>
      <c r="C10" s="128">
        <v>34</v>
      </c>
      <c r="D10" s="128">
        <f>B10+1.5</f>
        <v>34</v>
      </c>
      <c r="E10" s="128">
        <f>D10+1.8</f>
        <v>35.8</v>
      </c>
      <c r="F10" s="128">
        <f>E10+1.8</f>
        <v>37.6</v>
      </c>
      <c r="G10" s="128">
        <f>F10+1.2</f>
        <v>38.8</v>
      </c>
      <c r="H10" s="120"/>
      <c r="I10" s="131" t="s">
        <v>276</v>
      </c>
      <c r="J10" s="131" t="s">
        <v>269</v>
      </c>
      <c r="K10" s="131" t="s">
        <v>275</v>
      </c>
      <c r="L10" s="131" t="s">
        <v>275</v>
      </c>
      <c r="M10" s="131" t="s">
        <v>277</v>
      </c>
      <c r="N10" s="131" t="s">
        <v>278</v>
      </c>
    </row>
    <row r="11" ht="29.1" customHeight="1" spans="1:14">
      <c r="A11" s="128" t="s">
        <v>165</v>
      </c>
      <c r="B11" s="128">
        <f>C11-1</f>
        <v>37</v>
      </c>
      <c r="C11" s="128">
        <v>38</v>
      </c>
      <c r="D11" s="128">
        <f>B11+1</f>
        <v>38</v>
      </c>
      <c r="E11" s="128">
        <f>D11+1.5</f>
        <v>39.5</v>
      </c>
      <c r="F11" s="128">
        <f>E11+1.5</f>
        <v>41</v>
      </c>
      <c r="G11" s="128">
        <f>F11+1</f>
        <v>42</v>
      </c>
      <c r="H11" s="120"/>
      <c r="I11" s="131" t="s">
        <v>279</v>
      </c>
      <c r="J11" s="131" t="s">
        <v>277</v>
      </c>
      <c r="K11" s="131" t="s">
        <v>278</v>
      </c>
      <c r="L11" s="131" t="s">
        <v>278</v>
      </c>
      <c r="M11" s="131" t="s">
        <v>280</v>
      </c>
      <c r="N11" s="131" t="s">
        <v>275</v>
      </c>
    </row>
    <row r="12" ht="29.1" customHeight="1" spans="1:14">
      <c r="A12" s="128" t="s">
        <v>167</v>
      </c>
      <c r="B12" s="128">
        <f>C12-4.75</f>
        <v>56.75</v>
      </c>
      <c r="C12" s="128">
        <v>61.5</v>
      </c>
      <c r="D12" s="128">
        <f>B12+3.75</f>
        <v>60.5</v>
      </c>
      <c r="E12" s="128">
        <f>D12+3.9</f>
        <v>64.4</v>
      </c>
      <c r="F12" s="128">
        <f>E12+3.9</f>
        <v>68.3</v>
      </c>
      <c r="G12" s="128">
        <f>F12+2.1</f>
        <v>70.4</v>
      </c>
      <c r="H12" s="120"/>
      <c r="I12" s="131" t="s">
        <v>281</v>
      </c>
      <c r="J12" s="131" t="s">
        <v>275</v>
      </c>
      <c r="K12" s="131" t="s">
        <v>282</v>
      </c>
      <c r="L12" s="131" t="s">
        <v>283</v>
      </c>
      <c r="M12" s="131" t="s">
        <v>281</v>
      </c>
      <c r="N12" s="131" t="s">
        <v>280</v>
      </c>
    </row>
    <row r="13" ht="29.1" customHeight="1" spans="1:14">
      <c r="A13" s="128" t="s">
        <v>168</v>
      </c>
      <c r="B13" s="128">
        <f>C13-1.2</f>
        <v>14.8</v>
      </c>
      <c r="C13" s="128">
        <v>16</v>
      </c>
      <c r="D13" s="128">
        <f>B13+1.2</f>
        <v>16</v>
      </c>
      <c r="E13" s="128">
        <f>D13+1.2</f>
        <v>17.2</v>
      </c>
      <c r="F13" s="128">
        <f>E13+1.2</f>
        <v>18.4</v>
      </c>
      <c r="G13" s="128">
        <f>F13+0.8</f>
        <v>19.2</v>
      </c>
      <c r="H13" s="120"/>
      <c r="I13" s="131" t="s">
        <v>283</v>
      </c>
      <c r="J13" s="131" t="s">
        <v>278</v>
      </c>
      <c r="K13" s="131" t="s">
        <v>284</v>
      </c>
      <c r="L13" s="131" t="s">
        <v>285</v>
      </c>
      <c r="M13" s="131" t="s">
        <v>278</v>
      </c>
      <c r="N13" s="131" t="s">
        <v>282</v>
      </c>
    </row>
    <row r="14" ht="29.1" customHeight="1" spans="1:14">
      <c r="A14" s="128" t="s">
        <v>170</v>
      </c>
      <c r="B14" s="128">
        <f>C14-0.8</f>
        <v>12.7</v>
      </c>
      <c r="C14" s="128">
        <v>13.5</v>
      </c>
      <c r="D14" s="128">
        <f>B14+0.8</f>
        <v>13.5</v>
      </c>
      <c r="E14" s="128">
        <f>D14+1</f>
        <v>14.5</v>
      </c>
      <c r="F14" s="128">
        <f>E14+1</f>
        <v>15.5</v>
      </c>
      <c r="G14" s="128">
        <f>F14+0.6</f>
        <v>16.1</v>
      </c>
      <c r="H14" s="120"/>
      <c r="I14" s="131" t="s">
        <v>286</v>
      </c>
      <c r="J14" s="131" t="s">
        <v>286</v>
      </c>
      <c r="K14" s="131" t="s">
        <v>286</v>
      </c>
      <c r="L14" s="131" t="s">
        <v>286</v>
      </c>
      <c r="M14" s="131" t="s">
        <v>286</v>
      </c>
      <c r="N14" s="131" t="s">
        <v>286</v>
      </c>
    </row>
    <row r="15" ht="29.1" customHeight="1" spans="1:14">
      <c r="A15" s="128" t="s">
        <v>172</v>
      </c>
      <c r="B15" s="128">
        <f>C15-0.2</f>
        <v>9.8</v>
      </c>
      <c r="C15" s="128">
        <v>10</v>
      </c>
      <c r="D15" s="128">
        <f>B15+0.2</f>
        <v>10</v>
      </c>
      <c r="E15" s="128">
        <f>D15+0.4</f>
        <v>10.4</v>
      </c>
      <c r="F15" s="128">
        <f>E15+0.4</f>
        <v>10.8</v>
      </c>
      <c r="G15" s="128">
        <f>F15+0.2</f>
        <v>11</v>
      </c>
      <c r="H15" s="120"/>
      <c r="I15" s="131" t="s">
        <v>286</v>
      </c>
      <c r="J15" s="131" t="s">
        <v>286</v>
      </c>
      <c r="K15" s="131" t="s">
        <v>286</v>
      </c>
      <c r="L15" s="131" t="s">
        <v>286</v>
      </c>
      <c r="M15" s="131" t="s">
        <v>286</v>
      </c>
      <c r="N15" s="131" t="s">
        <v>286</v>
      </c>
    </row>
    <row r="16" ht="29.1" customHeight="1" spans="1:14">
      <c r="A16" s="128" t="s">
        <v>173</v>
      </c>
      <c r="B16" s="128">
        <f>C16-0.2</f>
        <v>8.3</v>
      </c>
      <c r="C16" s="128">
        <v>8.5</v>
      </c>
      <c r="D16" s="128">
        <f>B16+0.2</f>
        <v>8.5</v>
      </c>
      <c r="E16" s="128">
        <f>D16+0.4</f>
        <v>8.9</v>
      </c>
      <c r="F16" s="128">
        <f>E16+0.4</f>
        <v>9.3</v>
      </c>
      <c r="G16" s="128">
        <f>F16+0.2</f>
        <v>9.5</v>
      </c>
      <c r="H16" s="120"/>
      <c r="I16" s="131" t="s">
        <v>286</v>
      </c>
      <c r="J16" s="131" t="s">
        <v>286</v>
      </c>
      <c r="K16" s="131" t="s">
        <v>286</v>
      </c>
      <c r="L16" s="131" t="s">
        <v>286</v>
      </c>
      <c r="M16" s="131" t="s">
        <v>286</v>
      </c>
      <c r="N16" s="131" t="s">
        <v>286</v>
      </c>
    </row>
    <row r="17" ht="29.1" customHeight="1" spans="1:14">
      <c r="A17" s="128" t="s">
        <v>174</v>
      </c>
      <c r="B17" s="128">
        <v>1.3</v>
      </c>
      <c r="C17" s="128">
        <v>1.3</v>
      </c>
      <c r="D17" s="128">
        <v>1.3</v>
      </c>
      <c r="E17" s="128">
        <v>1.3</v>
      </c>
      <c r="F17" s="128">
        <v>1.3</v>
      </c>
      <c r="G17" s="128">
        <v>1.3</v>
      </c>
      <c r="H17" s="120"/>
      <c r="I17" s="131" t="s">
        <v>286</v>
      </c>
      <c r="J17" s="131" t="s">
        <v>286</v>
      </c>
      <c r="K17" s="131" t="s">
        <v>286</v>
      </c>
      <c r="L17" s="131" t="s">
        <v>286</v>
      </c>
      <c r="M17" s="131" t="s">
        <v>286</v>
      </c>
      <c r="N17" s="131" t="s">
        <v>286</v>
      </c>
    </row>
    <row r="18" ht="29.1" customHeight="1" spans="2:14"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ht="29.1" customHeight="1" spans="1:14">
      <c r="A19" s="115" t="s">
        <v>175</v>
      </c>
      <c r="B19" s="129"/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  <row r="20" ht="27" customHeight="1" spans="1:14">
      <c r="A20" s="115" t="s">
        <v>176</v>
      </c>
      <c r="B20" s="129"/>
      <c r="C20" s="129"/>
      <c r="D20" s="130"/>
      <c r="E20" s="130"/>
      <c r="F20" s="130"/>
      <c r="G20" s="130"/>
      <c r="H20" s="130"/>
      <c r="I20" s="115" t="s">
        <v>287</v>
      </c>
      <c r="J20" s="132"/>
      <c r="K20" s="115" t="s">
        <v>178</v>
      </c>
      <c r="M20" s="115" t="s">
        <v>288</v>
      </c>
      <c r="N20" s="129"/>
    </row>
    <row r="21" ht="20.1" customHeight="1" spans="1:14">
      <c r="A21" s="130" t="s">
        <v>180</v>
      </c>
      <c r="B21" s="130"/>
      <c r="C21" s="130"/>
      <c r="D21" s="130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ht="24.95" customHeight="1" spans="1:14">
      <c r="A22" s="115" t="s">
        <v>181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ht="21" customHeight="1" spans="1:14">
      <c r="A23" s="129"/>
      <c r="B23" s="129"/>
      <c r="C23" s="129"/>
      <c r="D23" s="130"/>
      <c r="E23" s="130"/>
      <c r="F23" s="130"/>
      <c r="G23" s="130"/>
      <c r="H23" s="130"/>
      <c r="J23" s="132"/>
      <c r="N23" s="129"/>
    </row>
    <row r="24" customHeight="1" spans="1:14">
      <c r="A24" s="130"/>
      <c r="B24" s="130"/>
      <c r="C24" s="130"/>
      <c r="D24" s="130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D4" sqref="D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51" t="s">
        <v>289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="49" customFormat="1" ht="18" customHeight="1" spans="1:16">
      <c r="A2" s="86" t="s">
        <v>290</v>
      </c>
      <c r="B2" s="105" t="s">
        <v>291</v>
      </c>
      <c r="C2" s="105" t="s">
        <v>292</v>
      </c>
      <c r="D2" s="105" t="s">
        <v>293</v>
      </c>
      <c r="E2" s="105" t="s">
        <v>294</v>
      </c>
      <c r="F2" s="105" t="s">
        <v>295</v>
      </c>
      <c r="G2" s="105" t="s">
        <v>296</v>
      </c>
      <c r="H2" s="105" t="s">
        <v>297</v>
      </c>
      <c r="I2" s="86" t="s">
        <v>298</v>
      </c>
      <c r="J2" s="86" t="s">
        <v>299</v>
      </c>
      <c r="K2" s="86" t="s">
        <v>300</v>
      </c>
      <c r="L2" s="86" t="s">
        <v>301</v>
      </c>
      <c r="M2" s="86" t="s">
        <v>302</v>
      </c>
      <c r="N2" s="86" t="s">
        <v>303</v>
      </c>
      <c r="O2" s="105" t="s">
        <v>304</v>
      </c>
      <c r="P2" s="105" t="s">
        <v>305</v>
      </c>
    </row>
    <row r="3" s="49" customFormat="1" ht="18" customHeight="1" spans="1:16">
      <c r="A3" s="86"/>
      <c r="B3" s="106"/>
      <c r="C3" s="106"/>
      <c r="D3" s="106"/>
      <c r="E3" s="106"/>
      <c r="F3" s="106"/>
      <c r="G3" s="106"/>
      <c r="H3" s="106"/>
      <c r="I3" s="86" t="s">
        <v>306</v>
      </c>
      <c r="J3" s="86" t="s">
        <v>306</v>
      </c>
      <c r="K3" s="86" t="s">
        <v>306</v>
      </c>
      <c r="L3" s="86" t="s">
        <v>306</v>
      </c>
      <c r="M3" s="86" t="s">
        <v>306</v>
      </c>
      <c r="N3" s="86" t="s">
        <v>306</v>
      </c>
      <c r="O3" s="106"/>
      <c r="P3" s="106"/>
    </row>
    <row r="4" s="3" customFormat="1" ht="20.25" customHeight="1" spans="1:16">
      <c r="A4" s="13">
        <v>1</v>
      </c>
      <c r="B4" s="32" t="s">
        <v>307</v>
      </c>
      <c r="C4" s="319" t="s">
        <v>308</v>
      </c>
      <c r="D4" s="90" t="s">
        <v>138</v>
      </c>
      <c r="E4" s="32" t="s">
        <v>186</v>
      </c>
      <c r="F4" s="88" t="s">
        <v>309</v>
      </c>
      <c r="G4" s="108"/>
      <c r="H4" s="108"/>
      <c r="I4" s="113">
        <v>1</v>
      </c>
      <c r="J4" s="113"/>
      <c r="K4" s="113"/>
      <c r="L4" s="113"/>
      <c r="M4" s="14">
        <v>2</v>
      </c>
      <c r="N4" s="14"/>
      <c r="O4" s="114">
        <v>3</v>
      </c>
      <c r="P4" s="13" t="s">
        <v>310</v>
      </c>
    </row>
    <row r="5" s="3" customFormat="1" ht="20.25" customHeight="1" spans="1:16">
      <c r="A5" s="13">
        <v>2</v>
      </c>
      <c r="B5" s="32" t="s">
        <v>307</v>
      </c>
      <c r="C5" s="319" t="s">
        <v>308</v>
      </c>
      <c r="D5" s="90" t="s">
        <v>138</v>
      </c>
      <c r="E5" s="32" t="s">
        <v>186</v>
      </c>
      <c r="F5" s="88" t="s">
        <v>309</v>
      </c>
      <c r="G5" s="108"/>
      <c r="H5" s="108"/>
      <c r="I5" s="113"/>
      <c r="J5" s="113">
        <v>1</v>
      </c>
      <c r="K5" s="113"/>
      <c r="L5" s="113"/>
      <c r="M5" s="14">
        <v>3</v>
      </c>
      <c r="N5" s="14"/>
      <c r="O5" s="114">
        <v>4</v>
      </c>
      <c r="P5" s="13" t="s">
        <v>310</v>
      </c>
    </row>
    <row r="6" s="3" customFormat="1" ht="20.25" customHeight="1" spans="1:16">
      <c r="A6" s="13">
        <v>3</v>
      </c>
      <c r="B6" s="32" t="s">
        <v>311</v>
      </c>
      <c r="C6" s="319" t="s">
        <v>308</v>
      </c>
      <c r="D6" s="90" t="s">
        <v>137</v>
      </c>
      <c r="E6" s="32" t="s">
        <v>186</v>
      </c>
      <c r="F6" s="88" t="s">
        <v>309</v>
      </c>
      <c r="G6" s="108"/>
      <c r="H6" s="108"/>
      <c r="I6" s="113">
        <v>1</v>
      </c>
      <c r="J6" s="113"/>
      <c r="K6" s="113"/>
      <c r="L6" s="113"/>
      <c r="M6" s="14">
        <v>2</v>
      </c>
      <c r="N6" s="14"/>
      <c r="O6" s="114">
        <v>3</v>
      </c>
      <c r="P6" s="13" t="s">
        <v>310</v>
      </c>
    </row>
    <row r="7" s="3" customFormat="1" ht="20.25" customHeight="1" spans="1:16">
      <c r="A7" s="109">
        <v>4</v>
      </c>
      <c r="B7" s="32" t="s">
        <v>311</v>
      </c>
      <c r="C7" s="319" t="s">
        <v>308</v>
      </c>
      <c r="D7" s="90" t="s">
        <v>137</v>
      </c>
      <c r="E7" s="32" t="s">
        <v>186</v>
      </c>
      <c r="F7" s="88" t="s">
        <v>309</v>
      </c>
      <c r="G7" s="8"/>
      <c r="H7" s="8"/>
      <c r="I7" s="14">
        <v>1</v>
      </c>
      <c r="J7" s="14"/>
      <c r="K7" s="14"/>
      <c r="L7" s="14"/>
      <c r="M7" s="14">
        <v>2</v>
      </c>
      <c r="N7" s="14"/>
      <c r="O7" s="8">
        <v>3</v>
      </c>
      <c r="P7" s="13" t="s">
        <v>310</v>
      </c>
    </row>
    <row r="8" s="3" customFormat="1" ht="20.25" customHeight="1" spans="1:16">
      <c r="A8" s="13"/>
      <c r="B8" s="32"/>
      <c r="C8" s="107"/>
      <c r="D8" s="90"/>
      <c r="E8" s="32"/>
      <c r="F8" s="88"/>
      <c r="G8" s="8"/>
      <c r="H8" s="8"/>
      <c r="I8" s="14"/>
      <c r="J8" s="14"/>
      <c r="K8" s="14"/>
      <c r="L8" s="14"/>
      <c r="M8" s="14"/>
      <c r="N8" s="14"/>
      <c r="O8" s="8"/>
      <c r="P8" s="13"/>
    </row>
    <row r="9" ht="20.25" customHeight="1" spans="1:16">
      <c r="A9" s="110"/>
      <c r="B9" s="32"/>
      <c r="C9" s="107"/>
      <c r="D9" s="90"/>
      <c r="E9" s="32"/>
      <c r="F9" s="88"/>
      <c r="G9" s="54"/>
      <c r="H9" s="54"/>
      <c r="I9" s="93"/>
      <c r="J9" s="93"/>
      <c r="K9" s="93"/>
      <c r="L9" s="93"/>
      <c r="M9" s="93"/>
      <c r="N9" s="93"/>
      <c r="O9" s="54"/>
      <c r="P9" s="13"/>
    </row>
    <row r="10" customFormat="1" ht="20.25" customHeight="1" spans="1:16">
      <c r="A10" s="110"/>
      <c r="B10" s="111"/>
      <c r="C10" s="89"/>
      <c r="D10" s="91"/>
      <c r="E10" s="32"/>
      <c r="F10" s="112"/>
      <c r="G10" s="54"/>
      <c r="H10" s="54"/>
      <c r="I10" s="93"/>
      <c r="J10" s="93"/>
      <c r="K10" s="93"/>
      <c r="L10" s="93"/>
      <c r="M10" s="93"/>
      <c r="N10" s="93"/>
      <c r="O10" s="54"/>
      <c r="P10" s="13"/>
    </row>
    <row r="11" customFormat="1" ht="20.25" customHeight="1" spans="1:16">
      <c r="A11" s="110"/>
      <c r="B11" s="111"/>
      <c r="C11" s="89"/>
      <c r="D11" s="91"/>
      <c r="E11" s="32"/>
      <c r="F11" s="112"/>
      <c r="G11" s="54"/>
      <c r="H11" s="54"/>
      <c r="I11" s="93"/>
      <c r="J11" s="93"/>
      <c r="K11" s="93"/>
      <c r="L11" s="93"/>
      <c r="M11" s="93"/>
      <c r="N11" s="93"/>
      <c r="O11" s="54"/>
      <c r="P11" s="13"/>
    </row>
    <row r="12" ht="20.25" customHeight="1" spans="1:16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13" t="s">
        <v>310</v>
      </c>
    </row>
    <row r="13" s="50" customFormat="1" ht="29.25" customHeight="1" spans="1:16">
      <c r="A13" s="15" t="s">
        <v>312</v>
      </c>
      <c r="B13" s="16"/>
      <c r="C13" s="16"/>
      <c r="D13" s="17"/>
      <c r="E13" s="61"/>
      <c r="F13" s="62"/>
      <c r="G13" s="62"/>
      <c r="H13" s="62"/>
      <c r="I13" s="63"/>
      <c r="J13" s="62"/>
      <c r="K13" s="58" t="s">
        <v>313</v>
      </c>
      <c r="L13" s="59"/>
      <c r="M13" s="59"/>
      <c r="N13" s="60"/>
      <c r="O13" s="59"/>
      <c r="P13" s="66"/>
    </row>
    <row r="14" ht="72.95" customHeight="1" spans="1:16">
      <c r="A14" s="64" t="s">
        <v>314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F13" sqref="F13:G13"/>
    </sheetView>
  </sheetViews>
  <sheetFormatPr defaultColWidth="9" defaultRowHeight="14.25"/>
  <cols>
    <col min="1" max="1" width="7" style="54" customWidth="1"/>
    <col min="2" max="2" width="10.875" style="54" customWidth="1"/>
    <col min="3" max="3" width="12.125" style="54" customWidth="1"/>
    <col min="4" max="4" width="12.875" style="54" customWidth="1"/>
    <col min="5" max="5" width="12.125" style="54" customWidth="1"/>
    <col min="6" max="6" width="14.375" style="54" customWidth="1"/>
    <col min="7" max="10" width="10" style="54" customWidth="1"/>
    <col min="11" max="11" width="9.125" style="54" customWidth="1"/>
    <col min="12" max="13" width="10.625" style="54" customWidth="1"/>
    <col min="14" max="16384" width="9" style="54"/>
  </cols>
  <sheetData>
    <row r="1" ht="28.5" customHeight="1" spans="1:13">
      <c r="A1" s="85" t="s">
        <v>315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="83" customFormat="1" ht="18" customHeight="1" spans="1:13">
      <c r="A2" s="86" t="s">
        <v>290</v>
      </c>
      <c r="B2" s="86" t="s">
        <v>295</v>
      </c>
      <c r="C2" s="86" t="s">
        <v>291</v>
      </c>
      <c r="D2" s="86" t="s">
        <v>292</v>
      </c>
      <c r="E2" s="86" t="s">
        <v>293</v>
      </c>
      <c r="F2" s="86" t="s">
        <v>294</v>
      </c>
      <c r="G2" s="86" t="s">
        <v>316</v>
      </c>
      <c r="H2" s="86"/>
      <c r="I2" s="86" t="s">
        <v>317</v>
      </c>
      <c r="J2" s="86"/>
      <c r="K2" s="99" t="s">
        <v>318</v>
      </c>
      <c r="L2" s="100" t="s">
        <v>319</v>
      </c>
      <c r="M2" s="101" t="s">
        <v>320</v>
      </c>
    </row>
    <row r="3" s="83" customFormat="1" ht="21" customHeight="1" spans="1:13">
      <c r="A3" s="86"/>
      <c r="B3" s="86"/>
      <c r="C3" s="86"/>
      <c r="D3" s="86"/>
      <c r="E3" s="86"/>
      <c r="F3" s="86"/>
      <c r="G3" s="86" t="s">
        <v>321</v>
      </c>
      <c r="H3" s="86" t="s">
        <v>322</v>
      </c>
      <c r="I3" s="86" t="s">
        <v>321</v>
      </c>
      <c r="J3" s="86" t="s">
        <v>322</v>
      </c>
      <c r="K3" s="99"/>
      <c r="L3" s="102"/>
      <c r="M3" s="101"/>
    </row>
    <row r="4" ht="20.25" customHeight="1" spans="1:13">
      <c r="A4" s="87"/>
      <c r="B4" s="88" t="s">
        <v>309</v>
      </c>
      <c r="C4" s="32" t="s">
        <v>307</v>
      </c>
      <c r="D4" s="89" t="s">
        <v>308</v>
      </c>
      <c r="E4" s="90" t="s">
        <v>138</v>
      </c>
      <c r="F4" s="32" t="s">
        <v>186</v>
      </c>
      <c r="G4" s="54">
        <v>0.5</v>
      </c>
      <c r="H4" s="54">
        <v>0.5</v>
      </c>
      <c r="I4" s="54">
        <v>0</v>
      </c>
      <c r="J4" s="54">
        <v>1</v>
      </c>
      <c r="L4" s="103" t="s">
        <v>323</v>
      </c>
      <c r="M4" s="54" t="s">
        <v>310</v>
      </c>
    </row>
    <row r="5" ht="20.25" customHeight="1" spans="1:13">
      <c r="A5" s="87"/>
      <c r="B5" s="88" t="s">
        <v>309</v>
      </c>
      <c r="C5" s="32" t="s">
        <v>311</v>
      </c>
      <c r="D5" s="89" t="s">
        <v>308</v>
      </c>
      <c r="E5" s="91" t="s">
        <v>137</v>
      </c>
      <c r="F5" s="32" t="s">
        <v>186</v>
      </c>
      <c r="G5" s="54">
        <v>0</v>
      </c>
      <c r="H5" s="54">
        <v>0.5</v>
      </c>
      <c r="I5" s="54">
        <v>0</v>
      </c>
      <c r="J5" s="54">
        <v>0</v>
      </c>
      <c r="L5" s="103" t="s">
        <v>323</v>
      </c>
      <c r="M5" s="54" t="s">
        <v>310</v>
      </c>
    </row>
    <row r="6" ht="20.25" customHeight="1" spans="1:12">
      <c r="A6" s="87"/>
      <c r="B6" s="88"/>
      <c r="C6" s="32"/>
      <c r="D6" s="89"/>
      <c r="E6" s="91"/>
      <c r="F6" s="32"/>
      <c r="L6" s="103"/>
    </row>
    <row r="7" ht="20.25" customHeight="1" spans="1:12">
      <c r="A7" s="87"/>
      <c r="B7" s="88"/>
      <c r="C7" s="32"/>
      <c r="D7" s="89"/>
      <c r="E7" s="91"/>
      <c r="F7" s="32"/>
      <c r="L7" s="103"/>
    </row>
    <row r="8" ht="20.25" customHeight="1" spans="1:12">
      <c r="A8" s="87"/>
      <c r="B8" s="92"/>
      <c r="C8" s="32"/>
      <c r="D8" s="89"/>
      <c r="E8" s="91"/>
      <c r="F8" s="32"/>
      <c r="L8" s="103"/>
    </row>
    <row r="9" ht="20.25" customHeight="1" spans="1:12">
      <c r="A9" s="87"/>
      <c r="B9" s="92"/>
      <c r="C9" s="93"/>
      <c r="D9" s="89"/>
      <c r="E9" s="91"/>
      <c r="F9" s="32"/>
      <c r="L9" s="103"/>
    </row>
    <row r="10" ht="20.25" customHeight="1" spans="1:12">
      <c r="A10" s="87"/>
      <c r="B10" s="92"/>
      <c r="C10" s="93"/>
      <c r="D10" s="89"/>
      <c r="E10" s="91"/>
      <c r="F10" s="32"/>
      <c r="L10" s="103"/>
    </row>
    <row r="11" ht="20.25" customHeight="1" spans="1:12">
      <c r="A11" s="87"/>
      <c r="B11" s="92"/>
      <c r="C11" s="93"/>
      <c r="D11" s="89"/>
      <c r="E11" s="91"/>
      <c r="F11" s="32"/>
      <c r="L11" s="103"/>
    </row>
    <row r="12" ht="21" customHeight="1" spans="1:13">
      <c r="A12" s="87"/>
      <c r="B12" s="94"/>
      <c r="C12" s="87"/>
      <c r="D12" s="92"/>
      <c r="E12" s="95"/>
      <c r="F12" s="32"/>
      <c r="L12" s="103" t="s">
        <v>323</v>
      </c>
      <c r="M12" s="54" t="s">
        <v>310</v>
      </c>
    </row>
    <row r="13" s="84" customFormat="1" ht="29.25" customHeight="1" spans="1:13">
      <c r="A13" s="96" t="s">
        <v>324</v>
      </c>
      <c r="B13" s="96"/>
      <c r="C13" s="96"/>
      <c r="D13" s="96"/>
      <c r="E13" s="96"/>
      <c r="F13" s="97"/>
      <c r="G13" s="97"/>
      <c r="H13" s="96" t="s">
        <v>325</v>
      </c>
      <c r="I13" s="96"/>
      <c r="J13" s="96"/>
      <c r="K13" s="96"/>
      <c r="L13" s="104"/>
      <c r="M13" s="104"/>
    </row>
    <row r="14" ht="105" customHeight="1" spans="1:13">
      <c r="A14" s="98" t="s">
        <v>326</v>
      </c>
      <c r="B14" s="9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51" t="s">
        <v>327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="1" customFormat="1" ht="15.95" customHeight="1" spans="1:23">
      <c r="A2" s="6" t="s">
        <v>328</v>
      </c>
      <c r="B2" s="6" t="s">
        <v>295</v>
      </c>
      <c r="C2" s="6" t="s">
        <v>291</v>
      </c>
      <c r="D2" s="67" t="s">
        <v>292</v>
      </c>
      <c r="E2" s="6" t="s">
        <v>293</v>
      </c>
      <c r="F2" s="67" t="s">
        <v>294</v>
      </c>
      <c r="G2" s="68" t="s">
        <v>329</v>
      </c>
      <c r="H2" s="69"/>
      <c r="I2" s="79"/>
      <c r="J2" s="68" t="s">
        <v>330</v>
      </c>
      <c r="K2" s="69"/>
      <c r="L2" s="79"/>
      <c r="M2" s="68" t="s">
        <v>331</v>
      </c>
      <c r="N2" s="69"/>
      <c r="O2" s="79"/>
      <c r="P2" s="68" t="s">
        <v>332</v>
      </c>
      <c r="Q2" s="69"/>
      <c r="R2" s="79"/>
      <c r="S2" s="69" t="s">
        <v>333</v>
      </c>
      <c r="T2" s="69"/>
      <c r="U2" s="79"/>
      <c r="V2" s="81" t="s">
        <v>334</v>
      </c>
      <c r="W2" s="81" t="s">
        <v>305</v>
      </c>
    </row>
    <row r="3" s="1" customFormat="1" ht="18" customHeight="1" spans="1:23">
      <c r="A3" s="7"/>
      <c r="B3" s="70"/>
      <c r="C3" s="70"/>
      <c r="D3" s="71"/>
      <c r="E3" s="70"/>
      <c r="F3" s="71"/>
      <c r="G3" s="5" t="s">
        <v>335</v>
      </c>
      <c r="H3" s="5" t="s">
        <v>130</v>
      </c>
      <c r="I3" s="5" t="s">
        <v>295</v>
      </c>
      <c r="J3" s="5" t="s">
        <v>335</v>
      </c>
      <c r="K3" s="5" t="s">
        <v>130</v>
      </c>
      <c r="L3" s="5" t="s">
        <v>295</v>
      </c>
      <c r="M3" s="5" t="s">
        <v>335</v>
      </c>
      <c r="N3" s="5" t="s">
        <v>130</v>
      </c>
      <c r="O3" s="5" t="s">
        <v>295</v>
      </c>
      <c r="P3" s="5" t="s">
        <v>335</v>
      </c>
      <c r="Q3" s="5" t="s">
        <v>130</v>
      </c>
      <c r="R3" s="5" t="s">
        <v>295</v>
      </c>
      <c r="S3" s="5" t="s">
        <v>335</v>
      </c>
      <c r="T3" s="5" t="s">
        <v>130</v>
      </c>
      <c r="U3" s="5" t="s">
        <v>295</v>
      </c>
      <c r="V3" s="82"/>
      <c r="W3" s="82"/>
    </row>
    <row r="4" s="3" customFormat="1" ht="28.5" customHeight="1" spans="1:23">
      <c r="A4" s="72" t="s">
        <v>336</v>
      </c>
      <c r="B4" s="73"/>
      <c r="C4" s="74"/>
      <c r="D4" s="75"/>
      <c r="E4" s="76"/>
      <c r="F4" s="77" t="s">
        <v>337</v>
      </c>
      <c r="G4" s="75"/>
      <c r="H4" s="13"/>
      <c r="I4" s="7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328</v>
      </c>
      <c r="B5" s="6" t="s">
        <v>295</v>
      </c>
      <c r="C5" s="6" t="s">
        <v>291</v>
      </c>
      <c r="D5" s="67" t="s">
        <v>292</v>
      </c>
      <c r="E5" s="6" t="s">
        <v>293</v>
      </c>
      <c r="F5" s="67" t="s">
        <v>294</v>
      </c>
      <c r="G5" s="68" t="s">
        <v>329</v>
      </c>
      <c r="H5" s="69"/>
      <c r="I5" s="79"/>
      <c r="J5" s="68" t="s">
        <v>330</v>
      </c>
      <c r="K5" s="69"/>
      <c r="L5" s="79"/>
      <c r="M5" s="68" t="s">
        <v>331</v>
      </c>
      <c r="N5" s="69"/>
      <c r="O5" s="79"/>
      <c r="P5" s="68" t="s">
        <v>332</v>
      </c>
      <c r="Q5" s="69"/>
      <c r="R5" s="79"/>
      <c r="S5" s="69" t="s">
        <v>333</v>
      </c>
      <c r="T5" s="69"/>
      <c r="U5" s="79"/>
      <c r="V5" s="81" t="s">
        <v>334</v>
      </c>
      <c r="W5" s="81" t="s">
        <v>305</v>
      </c>
    </row>
    <row r="6" s="1" customFormat="1" ht="18" customHeight="1" spans="1:23">
      <c r="A6" s="7"/>
      <c r="B6" s="70"/>
      <c r="C6" s="70"/>
      <c r="D6" s="71"/>
      <c r="E6" s="70"/>
      <c r="F6" s="71"/>
      <c r="G6" s="5" t="s">
        <v>335</v>
      </c>
      <c r="H6" s="5" t="s">
        <v>130</v>
      </c>
      <c r="I6" s="5" t="s">
        <v>295</v>
      </c>
      <c r="J6" s="5" t="s">
        <v>335</v>
      </c>
      <c r="K6" s="5" t="s">
        <v>130</v>
      </c>
      <c r="L6" s="5" t="s">
        <v>295</v>
      </c>
      <c r="M6" s="5" t="s">
        <v>335</v>
      </c>
      <c r="N6" s="5" t="s">
        <v>130</v>
      </c>
      <c r="O6" s="5" t="s">
        <v>295</v>
      </c>
      <c r="P6" s="5" t="s">
        <v>335</v>
      </c>
      <c r="Q6" s="5" t="s">
        <v>130</v>
      </c>
      <c r="R6" s="5" t="s">
        <v>295</v>
      </c>
      <c r="S6" s="5" t="s">
        <v>335</v>
      </c>
      <c r="T6" s="5" t="s">
        <v>130</v>
      </c>
      <c r="U6" s="5" t="s">
        <v>295</v>
      </c>
      <c r="V6" s="82"/>
      <c r="W6" s="82"/>
    </row>
    <row r="7" s="3" customFormat="1" ht="26.1" customHeight="1" spans="1:23">
      <c r="A7" s="72" t="s">
        <v>338</v>
      </c>
      <c r="B7" s="73"/>
      <c r="C7" s="74"/>
      <c r="D7" s="75"/>
      <c r="E7" s="76"/>
      <c r="F7" s="13"/>
      <c r="G7" s="75"/>
      <c r="H7" s="13"/>
      <c r="I7" s="7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328</v>
      </c>
      <c r="B8" s="6" t="s">
        <v>295</v>
      </c>
      <c r="C8" s="6" t="s">
        <v>291</v>
      </c>
      <c r="D8" s="67" t="s">
        <v>292</v>
      </c>
      <c r="E8" s="6" t="s">
        <v>293</v>
      </c>
      <c r="F8" s="67" t="s">
        <v>294</v>
      </c>
      <c r="G8" s="68" t="s">
        <v>329</v>
      </c>
      <c r="H8" s="69"/>
      <c r="I8" s="79"/>
      <c r="J8" s="68" t="s">
        <v>330</v>
      </c>
      <c r="K8" s="69"/>
      <c r="L8" s="79"/>
      <c r="M8" s="68" t="s">
        <v>331</v>
      </c>
      <c r="N8" s="69"/>
      <c r="O8" s="79"/>
      <c r="P8" s="68" t="s">
        <v>332</v>
      </c>
      <c r="Q8" s="69"/>
      <c r="R8" s="79"/>
      <c r="S8" s="69" t="s">
        <v>333</v>
      </c>
      <c r="T8" s="69"/>
      <c r="U8" s="79"/>
      <c r="V8" s="81" t="s">
        <v>334</v>
      </c>
      <c r="W8" s="81" t="s">
        <v>305</v>
      </c>
    </row>
    <row r="9" s="1" customFormat="1" ht="18" customHeight="1" spans="1:23">
      <c r="A9" s="7"/>
      <c r="B9" s="70"/>
      <c r="C9" s="70"/>
      <c r="D9" s="71"/>
      <c r="E9" s="70"/>
      <c r="F9" s="71"/>
      <c r="G9" s="5" t="s">
        <v>335</v>
      </c>
      <c r="H9" s="5" t="s">
        <v>130</v>
      </c>
      <c r="I9" s="5" t="s">
        <v>295</v>
      </c>
      <c r="J9" s="5" t="s">
        <v>335</v>
      </c>
      <c r="K9" s="5" t="s">
        <v>130</v>
      </c>
      <c r="L9" s="5" t="s">
        <v>295</v>
      </c>
      <c r="M9" s="5" t="s">
        <v>335</v>
      </c>
      <c r="N9" s="5" t="s">
        <v>130</v>
      </c>
      <c r="O9" s="5" t="s">
        <v>295</v>
      </c>
      <c r="P9" s="5" t="s">
        <v>335</v>
      </c>
      <c r="Q9" s="5" t="s">
        <v>130</v>
      </c>
      <c r="R9" s="5" t="s">
        <v>295</v>
      </c>
      <c r="S9" s="5" t="s">
        <v>335</v>
      </c>
      <c r="T9" s="5" t="s">
        <v>130</v>
      </c>
      <c r="U9" s="5" t="s">
        <v>295</v>
      </c>
      <c r="V9" s="82"/>
      <c r="W9" s="82"/>
    </row>
    <row r="10" s="3" customFormat="1" ht="26.1" customHeight="1" spans="1:23">
      <c r="A10" s="72" t="s">
        <v>339</v>
      </c>
      <c r="B10" s="73"/>
      <c r="C10" s="74"/>
      <c r="D10" s="75"/>
      <c r="E10" s="76"/>
      <c r="F10" s="13"/>
      <c r="G10" s="75"/>
      <c r="H10" s="13"/>
      <c r="I10" s="7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328</v>
      </c>
      <c r="B11" s="6" t="s">
        <v>295</v>
      </c>
      <c r="C11" s="6" t="s">
        <v>291</v>
      </c>
      <c r="D11" s="67" t="s">
        <v>292</v>
      </c>
      <c r="E11" s="6" t="s">
        <v>293</v>
      </c>
      <c r="F11" s="67" t="s">
        <v>294</v>
      </c>
      <c r="G11" s="68" t="s">
        <v>329</v>
      </c>
      <c r="H11" s="69"/>
      <c r="I11" s="79"/>
      <c r="J11" s="68" t="s">
        <v>330</v>
      </c>
      <c r="K11" s="69"/>
      <c r="L11" s="79"/>
      <c r="M11" s="68" t="s">
        <v>331</v>
      </c>
      <c r="N11" s="69"/>
      <c r="O11" s="79"/>
      <c r="P11" s="68" t="s">
        <v>332</v>
      </c>
      <c r="Q11" s="69"/>
      <c r="R11" s="79"/>
      <c r="S11" s="69" t="s">
        <v>333</v>
      </c>
      <c r="T11" s="69"/>
      <c r="U11" s="79"/>
      <c r="V11" s="81" t="s">
        <v>334</v>
      </c>
      <c r="W11" s="81" t="s">
        <v>305</v>
      </c>
    </row>
    <row r="12" s="1" customFormat="1" ht="18" customHeight="1" spans="1:23">
      <c r="A12" s="7"/>
      <c r="B12" s="70"/>
      <c r="C12" s="70"/>
      <c r="D12" s="71"/>
      <c r="E12" s="70"/>
      <c r="F12" s="71"/>
      <c r="G12" s="5" t="s">
        <v>335</v>
      </c>
      <c r="H12" s="5" t="s">
        <v>130</v>
      </c>
      <c r="I12" s="5" t="s">
        <v>295</v>
      </c>
      <c r="J12" s="5" t="s">
        <v>335</v>
      </c>
      <c r="K12" s="5" t="s">
        <v>130</v>
      </c>
      <c r="L12" s="5" t="s">
        <v>295</v>
      </c>
      <c r="M12" s="5" t="s">
        <v>335</v>
      </c>
      <c r="N12" s="5" t="s">
        <v>130</v>
      </c>
      <c r="O12" s="5" t="s">
        <v>295</v>
      </c>
      <c r="P12" s="5" t="s">
        <v>335</v>
      </c>
      <c r="Q12" s="5" t="s">
        <v>130</v>
      </c>
      <c r="R12" s="5" t="s">
        <v>295</v>
      </c>
      <c r="S12" s="5" t="s">
        <v>335</v>
      </c>
      <c r="T12" s="5" t="s">
        <v>130</v>
      </c>
      <c r="U12" s="5" t="s">
        <v>295</v>
      </c>
      <c r="V12" s="82"/>
      <c r="W12" s="82"/>
    </row>
    <row r="13" s="3" customFormat="1" ht="26.1" customHeight="1" spans="1:23">
      <c r="A13" s="72" t="s">
        <v>340</v>
      </c>
      <c r="B13" s="73"/>
      <c r="C13" s="74"/>
      <c r="D13" s="75"/>
      <c r="E13" s="76"/>
      <c r="F13" s="13"/>
      <c r="G13" s="75"/>
      <c r="H13" s="13"/>
      <c r="I13" s="7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328</v>
      </c>
      <c r="B14" s="6" t="s">
        <v>295</v>
      </c>
      <c r="C14" s="6" t="s">
        <v>291</v>
      </c>
      <c r="D14" s="67" t="s">
        <v>292</v>
      </c>
      <c r="E14" s="6" t="s">
        <v>293</v>
      </c>
      <c r="F14" s="67" t="s">
        <v>294</v>
      </c>
      <c r="G14" s="68" t="s">
        <v>329</v>
      </c>
      <c r="H14" s="69"/>
      <c r="I14" s="79"/>
      <c r="J14" s="68" t="s">
        <v>330</v>
      </c>
      <c r="K14" s="69"/>
      <c r="L14" s="79"/>
      <c r="M14" s="68" t="s">
        <v>331</v>
      </c>
      <c r="N14" s="69"/>
      <c r="O14" s="79"/>
      <c r="P14" s="68" t="s">
        <v>332</v>
      </c>
      <c r="Q14" s="69"/>
      <c r="R14" s="79"/>
      <c r="S14" s="69" t="s">
        <v>333</v>
      </c>
      <c r="T14" s="69"/>
      <c r="U14" s="79"/>
      <c r="V14" s="81" t="s">
        <v>334</v>
      </c>
      <c r="W14" s="81" t="s">
        <v>305</v>
      </c>
    </row>
    <row r="15" s="1" customFormat="1" ht="18" customHeight="1" spans="1:23">
      <c r="A15" s="7"/>
      <c r="B15" s="70"/>
      <c r="C15" s="70"/>
      <c r="D15" s="71"/>
      <c r="E15" s="70"/>
      <c r="F15" s="71"/>
      <c r="G15" s="5" t="s">
        <v>335</v>
      </c>
      <c r="H15" s="5" t="s">
        <v>130</v>
      </c>
      <c r="I15" s="5" t="s">
        <v>295</v>
      </c>
      <c r="J15" s="5" t="s">
        <v>335</v>
      </c>
      <c r="K15" s="5" t="s">
        <v>130</v>
      </c>
      <c r="L15" s="5" t="s">
        <v>295</v>
      </c>
      <c r="M15" s="5" t="s">
        <v>335</v>
      </c>
      <c r="N15" s="5" t="s">
        <v>130</v>
      </c>
      <c r="O15" s="5" t="s">
        <v>295</v>
      </c>
      <c r="P15" s="5" t="s">
        <v>335</v>
      </c>
      <c r="Q15" s="5" t="s">
        <v>130</v>
      </c>
      <c r="R15" s="5" t="s">
        <v>295</v>
      </c>
      <c r="S15" s="5" t="s">
        <v>335</v>
      </c>
      <c r="T15" s="5" t="s">
        <v>130</v>
      </c>
      <c r="U15" s="5" t="s">
        <v>295</v>
      </c>
      <c r="V15" s="82"/>
      <c r="W15" s="82"/>
    </row>
    <row r="16" s="3" customFormat="1" ht="26.1" customHeight="1" spans="1:23">
      <c r="A16" s="72" t="s">
        <v>341</v>
      </c>
      <c r="B16" s="73"/>
      <c r="C16" s="74"/>
      <c r="D16" s="75"/>
      <c r="E16" s="76"/>
      <c r="F16" s="13"/>
      <c r="G16" s="75"/>
      <c r="H16" s="13"/>
      <c r="I16" s="7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5" t="s">
        <v>342</v>
      </c>
      <c r="B17" s="16"/>
      <c r="C17" s="16"/>
      <c r="D17" s="16"/>
      <c r="E17" s="17"/>
      <c r="F17" s="13"/>
      <c r="G17" s="78"/>
      <c r="H17" s="13"/>
      <c r="I17" s="80"/>
      <c r="J17" s="13"/>
      <c r="K17" s="13"/>
      <c r="L17" s="15" t="s">
        <v>343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4" t="s">
        <v>344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1" sqref="I11:K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1" t="s">
        <v>345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16.5" spans="1:14">
      <c r="A2" s="52" t="s">
        <v>346</v>
      </c>
      <c r="B2" s="53" t="s">
        <v>291</v>
      </c>
      <c r="C2" s="53" t="s">
        <v>292</v>
      </c>
      <c r="D2" s="53" t="s">
        <v>293</v>
      </c>
      <c r="E2" s="53" t="s">
        <v>294</v>
      </c>
      <c r="F2" s="53" t="s">
        <v>295</v>
      </c>
      <c r="G2" s="52" t="s">
        <v>347</v>
      </c>
      <c r="H2" s="52" t="s">
        <v>348</v>
      </c>
      <c r="I2" s="52" t="s">
        <v>349</v>
      </c>
      <c r="J2" s="52" t="s">
        <v>348</v>
      </c>
      <c r="K2" s="52" t="s">
        <v>350</v>
      </c>
      <c r="L2" s="52" t="s">
        <v>348</v>
      </c>
      <c r="M2" s="53" t="s">
        <v>334</v>
      </c>
      <c r="N2" s="53" t="s">
        <v>305</v>
      </c>
    </row>
    <row r="3" spans="1:14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6.5" spans="1:14">
      <c r="A4" s="56" t="s">
        <v>346</v>
      </c>
      <c r="B4" s="57" t="s">
        <v>351</v>
      </c>
      <c r="C4" s="57" t="s">
        <v>335</v>
      </c>
      <c r="D4" s="57" t="s">
        <v>293</v>
      </c>
      <c r="E4" s="53" t="s">
        <v>294</v>
      </c>
      <c r="F4" s="53" t="s">
        <v>295</v>
      </c>
      <c r="G4" s="52" t="s">
        <v>347</v>
      </c>
      <c r="H4" s="52" t="s">
        <v>348</v>
      </c>
      <c r="I4" s="52" t="s">
        <v>349</v>
      </c>
      <c r="J4" s="52" t="s">
        <v>348</v>
      </c>
      <c r="K4" s="52" t="s">
        <v>350</v>
      </c>
      <c r="L4" s="52" t="s">
        <v>348</v>
      </c>
      <c r="M4" s="53" t="s">
        <v>334</v>
      </c>
      <c r="N4" s="53" t="s">
        <v>305</v>
      </c>
    </row>
    <row r="5" spans="1:14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50" customFormat="1" ht="18.75" spans="1:14">
      <c r="A11" s="58" t="s">
        <v>342</v>
      </c>
      <c r="B11" s="59"/>
      <c r="C11" s="59"/>
      <c r="D11" s="60"/>
      <c r="E11" s="61"/>
      <c r="F11" s="62"/>
      <c r="G11" s="63"/>
      <c r="H11" s="62"/>
      <c r="I11" s="58" t="s">
        <v>343</v>
      </c>
      <c r="J11" s="59"/>
      <c r="K11" s="59"/>
      <c r="L11" s="59"/>
      <c r="M11" s="59"/>
      <c r="N11" s="66"/>
    </row>
    <row r="12" ht="63.95" customHeight="1" spans="1:14">
      <c r="A12" s="64" t="s">
        <v>352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air</cp:lastModifiedBy>
  <dcterms:created xsi:type="dcterms:W3CDTF">2020-03-11T01:34:00Z</dcterms:created>
  <cp:lastPrinted>2022-12-29T01:00:00Z</cp:lastPrinted>
  <dcterms:modified xsi:type="dcterms:W3CDTF">2023-01-02T07:54:17Z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A4376ADC6C324C91857D6DD4D01FB9BE</vt:lpwstr>
  </property>
</Properties>
</file>