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40" tabRatio="825" firstSheet="7" activeTab="12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1" sheetId="5" r:id="rId7"/>
    <sheet name="验货尺寸表1" sheetId="6" r:id="rId8"/>
    <sheet name="尾期2" sheetId="15" r:id="rId9"/>
    <sheet name="验货尺寸表 2" sheetId="16" r:id="rId10"/>
    <sheet name="尾期3" sheetId="17" r:id="rId11"/>
    <sheet name="验货尺寸表3" sheetId="18" r:id="rId12"/>
    <sheet name="尾期4" sheetId="20" r:id="rId13"/>
    <sheet name="验货尺寸表4" sheetId="19" r:id="rId14"/>
    <sheet name="1.面料验布" sheetId="7" r:id="rId15"/>
    <sheet name="2.面料缩率" sheetId="8" r:id="rId16"/>
    <sheet name="3.面料互染" sheetId="9" r:id="rId17"/>
    <sheet name="4.面料静水压" sheetId="10" r:id="rId18"/>
    <sheet name="5.特殊工艺测试" sheetId="11" r:id="rId19"/>
    <sheet name="6.织带类缩率测试" sheetId="12" r:id="rId20"/>
  </sheets>
  <definedNames>
    <definedName name="_xlnm.Print_Area" localSheetId="2">首期!$A$1:$K$53</definedName>
    <definedName name="_xlnm.Print_Area" localSheetId="4">中期!$A$1:$K$52</definedName>
  </definedNames>
  <calcPr calcId="144525" concurrentCalc="0"/>
</workbook>
</file>

<file path=xl/sharedStrings.xml><?xml version="1.0" encoding="utf-8"?>
<sst xmlns="http://schemas.openxmlformats.org/spreadsheetml/2006/main" count="1996" uniqueCount="443">
  <si>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</si>
  <si>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</si>
  <si>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</si>
  <si>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</si>
  <si>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</si>
  <si>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</si>
  <si>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</si>
  <si>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</si>
  <si>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</si>
  <si>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</si>
  <si>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</si>
  <si>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</si>
  <si>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</si>
  <si>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</si>
  <si>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</si>
  <si>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</si>
  <si>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</si>
  <si>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</si>
  <si>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</si>
  <si>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</si>
  <si>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</si>
  <si>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</si>
  <si>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</si>
  <si>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</si>
  <si>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</si>
  <si>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</si>
  <si>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</si>
  <si>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</si>
  <si>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</si>
  <si>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</si>
  <si>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</si>
  <si>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</si>
  <si>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</si>
  <si>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</si>
  <si>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</si>
  <si>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</si>
  <si>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</si>
  <si>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</si>
  <si>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</si>
  <si>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</si>
  <si>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</si>
  <si>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</si>
  <si>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</si>
  <si>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</si>
  <si>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</si>
  <si>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</si>
  <si>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</si>
  <si>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</si>
  <si>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</si>
  <si>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</si>
  <si>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</si>
  <si>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</si>
  <si>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</si>
  <si>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</si>
  <si>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</si>
  <si>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</si>
  <si>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青岛麦莎</t>
  </si>
  <si>
    <t>生产工厂</t>
  </si>
  <si>
    <t>东港麦莎</t>
  </si>
  <si>
    <t>订单基础信息</t>
  </si>
  <si>
    <t>生产•出货进度</t>
  </si>
  <si>
    <t>指示•确认资料</t>
  </si>
  <si>
    <t>款号</t>
  </si>
  <si>
    <t>TAEEAL82006</t>
  </si>
  <si>
    <t>合同交期</t>
  </si>
  <si>
    <t>产前确认样</t>
  </si>
  <si>
    <t>有</t>
  </si>
  <si>
    <t>无</t>
  </si>
  <si>
    <t>品名</t>
  </si>
  <si>
    <t>女式软壳外套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</si>
  <si>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</si>
  <si>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</si>
  <si>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</si>
  <si>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</si>
  <si>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</si>
  <si>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</si>
  <si>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</si>
  <si>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</si>
  <si>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</si>
  <si>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CGDD22110200503
CGDD22110200502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</si>
  <si>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</si>
  <si>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</si>
  <si>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</si>
  <si>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</si>
  <si>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</si>
  <si>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</si>
  <si>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</si>
  <si>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</si>
  <si>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</si>
  <si>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</si>
  <si>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</si>
  <si>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</si>
  <si>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</si>
  <si>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</si>
  <si>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</si>
  <si>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</si>
  <si>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</si>
  <si>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</si>
  <si>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</si>
  <si>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</si>
  <si>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</si>
  <si>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</si>
  <si>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</si>
  <si>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</si>
  <si>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</si>
  <si>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</si>
  <si>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</si>
  <si>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</si>
  <si>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</si>
  <si>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</si>
  <si>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</si>
  <si>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</si>
  <si>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</si>
  <si>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</si>
  <si>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</si>
  <si>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未裁齐原因</t>
  </si>
  <si>
    <t>黑色</t>
  </si>
  <si>
    <t>鱼肚白</t>
  </si>
  <si>
    <t>冰紫色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</si>
  <si>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</si>
  <si>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冰紫色/20件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</si>
  <si>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</si>
  <si>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</si>
  <si>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</si>
  <si>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</si>
  <si>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</si>
  <si>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1.前门拉链吃纵不匀</t>
  </si>
  <si>
    <t>2.面拼缝处没有扒开压明线，耷拉眼皮。</t>
  </si>
  <si>
    <t>3.帽沿缝份清理不齐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</si>
  <si>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</si>
  <si>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</si>
  <si>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</si>
  <si>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</si>
  <si>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</si>
  <si>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</si>
  <si>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</si>
  <si>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</si>
  <si>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</si>
  <si>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王淑波</t>
  </si>
  <si>
    <t>查验时间</t>
  </si>
  <si>
    <t>工厂负责人</t>
  </si>
  <si>
    <t>唐永超</t>
  </si>
  <si>
    <t>【整改结果】</t>
  </si>
  <si>
    <t>复核时间</t>
  </si>
  <si>
    <t>QC规格测量表</t>
  </si>
  <si>
    <t>产品代码：</t>
  </si>
  <si>
    <t>部位名称</t>
  </si>
  <si>
    <t>指示规格 FINAL SPEC</t>
  </si>
  <si>
    <t>样品规格 SAMPLE SPEC</t>
  </si>
  <si>
    <t>XXXL</t>
  </si>
  <si>
    <t>155/84B</t>
  </si>
  <si>
    <t>160/88B</t>
  </si>
  <si>
    <t>160/92B</t>
  </si>
  <si>
    <t>165/96B</t>
  </si>
  <si>
    <t>170/100B</t>
  </si>
  <si>
    <t>175/104B</t>
  </si>
  <si>
    <t>后中长</t>
  </si>
  <si>
    <t>+0.3/0</t>
  </si>
  <si>
    <t>0/0</t>
  </si>
  <si>
    <t>+0.2/0</t>
  </si>
  <si>
    <t>前中拉链长</t>
  </si>
  <si>
    <t>胸围</t>
  </si>
  <si>
    <t>+0.4/0</t>
  </si>
  <si>
    <t>腰围</t>
  </si>
  <si>
    <t>0/-0.5</t>
  </si>
  <si>
    <t>下摆平量</t>
  </si>
  <si>
    <t>肩宽</t>
  </si>
  <si>
    <t>-0.5/-0.4</t>
  </si>
  <si>
    <t>-0.6/-0.8</t>
  </si>
  <si>
    <t>-1/-0.7</t>
  </si>
  <si>
    <t>-1/-1</t>
  </si>
  <si>
    <t>肩点袖长</t>
  </si>
  <si>
    <t>0/-0.2</t>
  </si>
  <si>
    <t>-0.2/-0.2</t>
  </si>
  <si>
    <t>袖肥/2（参考值）</t>
  </si>
  <si>
    <t>+0.2/+0.2</t>
  </si>
  <si>
    <t>+0.3/+0.3</t>
  </si>
  <si>
    <t>袖肘围/2</t>
  </si>
  <si>
    <t>袖口围/2（平量）</t>
  </si>
  <si>
    <t>-0.3/0.3</t>
  </si>
  <si>
    <t>0/0.5</t>
  </si>
  <si>
    <t>前领高</t>
  </si>
  <si>
    <t>下领围</t>
  </si>
  <si>
    <t>-0.5/0</t>
  </si>
  <si>
    <t>+0.5/0</t>
  </si>
  <si>
    <t>+0.5/0.5</t>
  </si>
  <si>
    <t>帽高</t>
  </si>
  <si>
    <t>+0.4/+0.3</t>
  </si>
  <si>
    <t>+0.5/+0.3</t>
  </si>
  <si>
    <t>帽宽</t>
  </si>
  <si>
    <t>前侧袋口长</t>
  </si>
  <si>
    <t xml:space="preserve">     初期请洗测2-3件，有问题的另加测量数量。</t>
  </si>
  <si>
    <t>验货时间：11月2日</t>
  </si>
  <si>
    <t>跟单QC:周苑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</si>
  <si>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</si>
  <si>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</si>
  <si>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</si>
  <si>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</si>
  <si>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</si>
  <si>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</si>
  <si>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</si>
  <si>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</si>
  <si>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</si>
  <si>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</si>
  <si>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</si>
  <si>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</si>
  <si>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</si>
  <si>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</si>
  <si>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M（洗前）</t>
  </si>
  <si>
    <t>M（洗后）</t>
  </si>
  <si>
    <t>L（洗前）</t>
  </si>
  <si>
    <t>L（洗后）</t>
  </si>
  <si>
    <t>-1/-0</t>
  </si>
  <si>
    <t>-0.7/0.5</t>
  </si>
  <si>
    <t>-1.5/-1</t>
  </si>
  <si>
    <t>0/0.3</t>
  </si>
  <si>
    <t>-0.5/-0</t>
  </si>
  <si>
    <t>-0.5/0.3</t>
  </si>
  <si>
    <t>0.5/0.3</t>
  </si>
  <si>
    <t>1/0.5</t>
  </si>
  <si>
    <t>0.3/0.5</t>
  </si>
  <si>
    <t>0.2/0.3</t>
  </si>
  <si>
    <t>0/-0.4</t>
  </si>
  <si>
    <t>-0.3/0.5</t>
  </si>
  <si>
    <t>-0.3/0</t>
  </si>
  <si>
    <t>0.5/-0.5</t>
  </si>
  <si>
    <t>0.2/-0.7</t>
  </si>
  <si>
    <t>0/0.2</t>
  </si>
  <si>
    <t>-0.5/0.8</t>
  </si>
  <si>
    <t>-0.2/0.3</t>
  </si>
  <si>
    <t>验货时间：11月20日</t>
  </si>
  <si>
    <t>跟单QC:王淑波</t>
  </si>
  <si>
    <t>QC出货报告书</t>
  </si>
  <si>
    <t>产品名称</t>
  </si>
  <si>
    <t>合同日期</t>
  </si>
  <si>
    <t>检验资料确认</t>
  </si>
  <si>
    <t>交货形式</t>
  </si>
  <si>
    <t>直发</t>
  </si>
  <si>
    <t>面料第三方合格报告</t>
  </si>
  <si>
    <t>验货次数</t>
  </si>
  <si>
    <t>非直发</t>
  </si>
  <si>
    <t>俄罗斯K</t>
  </si>
  <si>
    <t>天津库</t>
  </si>
  <si>
    <t>俄罗斯S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</si>
  <si>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</si>
  <si>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</si>
  <si>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</si>
  <si>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</si>
  <si>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</si>
  <si>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</si>
  <si>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</si>
  <si>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</si>
  <si>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</si>
  <si>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</si>
  <si>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采购凭证编号：CGDD22110200503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</si>
  <si>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</si>
  <si>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</si>
  <si>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</si>
  <si>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</si>
  <si>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</si>
  <si>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</si>
  <si>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</si>
  <si>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</si>
  <si>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</si>
  <si>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</si>
  <si>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</si>
  <si>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</si>
  <si>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</si>
  <si>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</si>
  <si>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</si>
  <si>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共抽14箱，每箱抽7件，共计98件</t>
  </si>
  <si>
    <t>冰紫色：287# 282# 299# 300# 286#</t>
  </si>
  <si>
    <t xml:space="preserve">黑色：303# 304# 305# 306# </t>
  </si>
  <si>
    <t>鱼肚白：290# 291# 293# 294# 295#</t>
  </si>
  <si>
    <t>情况说明：</t>
  </si>
  <si>
    <t xml:space="preserve">【问题点描述】  </t>
  </si>
  <si>
    <t>1、少量线毛，脏污</t>
  </si>
  <si>
    <t>2、里子暗杠2件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</si>
  <si>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</si>
  <si>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</si>
  <si>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</si>
  <si>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</si>
  <si>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</si>
  <si>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</si>
  <si>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</si>
  <si>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</si>
  <si>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</si>
  <si>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周苑</t>
  </si>
  <si>
    <t>+0.3/+0.5</t>
  </si>
  <si>
    <t>-0.5/0.4</t>
  </si>
  <si>
    <t>0/1</t>
  </si>
  <si>
    <t>+1/0</t>
  </si>
  <si>
    <t>-0.5/+0.6</t>
  </si>
  <si>
    <t>+1/-1</t>
  </si>
  <si>
    <t>-0.5/-0.5</t>
  </si>
  <si>
    <t>-0.6/-1</t>
  </si>
  <si>
    <t>+0.5/+0.5</t>
  </si>
  <si>
    <t>-0.2/-0.3</t>
  </si>
  <si>
    <t>+0.5/-0.3</t>
  </si>
  <si>
    <t>苏州库</t>
  </si>
  <si>
    <t>采购凭证编号：CGDD22110200502</t>
  </si>
  <si>
    <t>共抽16箱，每箱抽7件，共计112件</t>
  </si>
  <si>
    <t>冰紫色：7# 11# 30# 55# 80# 100# 121# 130# 151# 153#</t>
  </si>
  <si>
    <t>黑色：159# 170# 191# 205# 214# 225#</t>
  </si>
  <si>
    <t>1、帽沿脏污</t>
  </si>
  <si>
    <t>验货时间：11月29日</t>
  </si>
  <si>
    <t>共抽7箱，每箱抽10件，共计70件</t>
  </si>
  <si>
    <t>鱼肚白：209# 256# 248# 230# 229# 249# 257#</t>
  </si>
  <si>
    <t>1、少量脏污线毛</t>
  </si>
  <si>
    <t>+0.3/+0.6</t>
  </si>
  <si>
    <t>-0.6/0.4</t>
  </si>
  <si>
    <t>0/-0.3</t>
  </si>
  <si>
    <t>-0.3/-0.3</t>
  </si>
  <si>
    <t>0/0.6</t>
  </si>
  <si>
    <t>-0.5/0.5</t>
  </si>
  <si>
    <t>-0.6/0</t>
  </si>
  <si>
    <t>+0.6/0</t>
  </si>
  <si>
    <t>+0.6/0.6</t>
  </si>
  <si>
    <t>+0.5/-0.5</t>
  </si>
  <si>
    <t>+0.6/+0.3</t>
  </si>
  <si>
    <t>验货时间：12月2日</t>
  </si>
  <si>
    <t>采购凭证编号：CGDD22110200504</t>
  </si>
  <si>
    <t>共抽20箱，每箱抽10件，共计200件</t>
  </si>
  <si>
    <r>
      <rPr>
        <sz val="12"/>
        <rFont val="宋体"/>
        <charset val="134"/>
        <scheme val="major"/>
      </rPr>
      <t>0</t>
    </r>
    <r>
      <rPr>
        <sz val="12"/>
        <rFont val="宋体"/>
        <charset val="134"/>
        <scheme val="major"/>
      </rPr>
      <t>/+0.5</t>
    </r>
  </si>
  <si>
    <r>
      <rPr>
        <sz val="12"/>
        <rFont val="宋体"/>
        <charset val="134"/>
        <scheme val="major"/>
      </rPr>
      <t>0</t>
    </r>
    <r>
      <rPr>
        <sz val="12"/>
        <rFont val="宋体"/>
        <charset val="134"/>
        <scheme val="major"/>
      </rPr>
      <t>/0</t>
    </r>
  </si>
  <si>
    <r>
      <rPr>
        <sz val="12"/>
        <rFont val="宋体"/>
        <charset val="134"/>
        <scheme val="major"/>
      </rPr>
      <t>-</t>
    </r>
    <r>
      <rPr>
        <sz val="12"/>
        <rFont val="宋体"/>
        <charset val="134"/>
        <scheme val="major"/>
      </rPr>
      <t>0.3/-0.5</t>
    </r>
  </si>
  <si>
    <r>
      <rPr>
        <sz val="12"/>
        <rFont val="宋体"/>
        <charset val="134"/>
        <scheme val="major"/>
      </rPr>
      <t>+</t>
    </r>
    <r>
      <rPr>
        <sz val="12"/>
        <rFont val="宋体"/>
        <charset val="134"/>
        <scheme val="major"/>
      </rPr>
      <t>0.5/0</t>
    </r>
  </si>
  <si>
    <r>
      <rPr>
        <sz val="12"/>
        <rFont val="宋体"/>
        <charset val="134"/>
        <scheme val="major"/>
      </rPr>
      <t>-</t>
    </r>
    <r>
      <rPr>
        <sz val="12"/>
        <rFont val="宋体"/>
        <charset val="134"/>
        <scheme val="major"/>
      </rPr>
      <t>0.5/0</t>
    </r>
  </si>
  <si>
    <r>
      <rPr>
        <sz val="12"/>
        <rFont val="宋体"/>
        <charset val="134"/>
        <scheme val="major"/>
      </rPr>
      <t>0</t>
    </r>
    <r>
      <rPr>
        <sz val="12"/>
        <rFont val="宋体"/>
        <charset val="134"/>
        <scheme val="major"/>
      </rPr>
      <t>/-1</t>
    </r>
  </si>
  <si>
    <r>
      <rPr>
        <sz val="12"/>
        <rFont val="宋体"/>
        <charset val="134"/>
        <scheme val="major"/>
      </rPr>
      <t>-</t>
    </r>
    <r>
      <rPr>
        <sz val="12"/>
        <rFont val="宋体"/>
        <charset val="134"/>
        <scheme val="major"/>
      </rPr>
      <t>1/-1</t>
    </r>
  </si>
  <si>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1/0</t>
    </r>
  </si>
  <si>
    <r>
      <rPr>
        <sz val="12"/>
        <color theme="1"/>
        <rFont val="宋体"/>
        <charset val="134"/>
      </rPr>
      <t>0</t>
    </r>
    <r>
      <rPr>
        <sz val="12"/>
        <color theme="1"/>
        <rFont val="宋体"/>
        <charset val="134"/>
      </rPr>
      <t>/0</t>
    </r>
  </si>
  <si>
    <r>
      <rPr>
        <sz val="12"/>
        <color theme="1"/>
        <rFont val="宋体"/>
        <charset val="134"/>
      </rPr>
      <t>0/</t>
    </r>
    <r>
      <rPr>
        <sz val="12"/>
        <color theme="1"/>
        <rFont val="宋体"/>
        <charset val="134"/>
      </rPr>
      <t>-0.5</t>
    </r>
  </si>
  <si>
    <t xml:space="preserve"> </t>
  </si>
  <si>
    <r>
      <rPr>
        <sz val="12"/>
        <rFont val="宋体"/>
        <charset val="134"/>
        <scheme val="major"/>
      </rPr>
      <t>0</t>
    </r>
    <r>
      <rPr>
        <sz val="12"/>
        <rFont val="宋体"/>
        <charset val="134"/>
        <scheme val="major"/>
      </rPr>
      <t>/-0.5</t>
    </r>
  </si>
  <si>
    <r>
      <rPr>
        <sz val="12"/>
        <rFont val="宋体"/>
        <charset val="134"/>
        <scheme val="major"/>
      </rPr>
      <t>+</t>
    </r>
    <r>
      <rPr>
        <sz val="12"/>
        <rFont val="宋体"/>
        <charset val="134"/>
        <scheme val="major"/>
      </rPr>
      <t>0.3/0</t>
    </r>
  </si>
  <si>
    <t>验货时间：12月25日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</si>
  <si>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</si>
  <si>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</si>
  <si>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</si>
  <si>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</si>
  <si>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</si>
  <si>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</si>
  <si>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</si>
  <si>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</si>
  <si>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</si>
  <si>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</si>
  <si>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</si>
  <si>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</si>
  <si>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</si>
  <si>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</si>
  <si>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</si>
  <si>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</si>
  <si>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</si>
  <si>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6128#</t>
  </si>
  <si>
    <t>75D涤纶加密四面弹90%P10%SP</t>
  </si>
  <si>
    <t>YES</t>
  </si>
  <si>
    <t>6127#</t>
  </si>
  <si>
    <t>6138#</t>
  </si>
  <si>
    <t>6130#</t>
  </si>
  <si>
    <t>6413#</t>
  </si>
  <si>
    <t>6414#</t>
  </si>
  <si>
    <t>0572#</t>
  </si>
  <si>
    <t>0573#</t>
  </si>
  <si>
    <t>6412#</t>
  </si>
  <si>
    <t>2594#</t>
  </si>
  <si>
    <t>3602#</t>
  </si>
  <si>
    <t>0866#</t>
  </si>
  <si>
    <t>制表时间：2020/10/20</t>
  </si>
  <si>
    <t>测试人签名：付汝亮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</si>
  <si>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</si>
  <si>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</si>
  <si>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</si>
  <si>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</si>
  <si>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</si>
  <si>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</si>
  <si>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</si>
  <si>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</si>
  <si>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</si>
  <si>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1.5%/1.5%</t>
  </si>
  <si>
    <t>2.5%/1.5%</t>
  </si>
  <si>
    <t>3%/2%</t>
  </si>
  <si>
    <t>制表时间：2022-10-24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</si>
  <si>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</si>
  <si>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</si>
  <si>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</si>
  <si>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</si>
  <si>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</si>
  <si>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</si>
  <si>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</si>
  <si>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</si>
  <si>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</si>
  <si>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</si>
  <si>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洗测5次</t>
  </si>
  <si>
    <t>面料</t>
  </si>
  <si>
    <t>75D涤纶加密四面弹</t>
  </si>
  <si>
    <t>G14FW1100</t>
  </si>
  <si>
    <t>里料</t>
  </si>
  <si>
    <t>乾丰</t>
  </si>
  <si>
    <t>G19SS1221</t>
  </si>
  <si>
    <t>经编布</t>
  </si>
  <si>
    <t>4#尼龙反装露齿拉链开尾DABLH头</t>
  </si>
  <si>
    <t>拉链</t>
  </si>
  <si>
    <t>SBS</t>
  </si>
  <si>
    <t xml:space="preserve"> G20SSZM008</t>
  </si>
  <si>
    <t>主标</t>
  </si>
  <si>
    <t>常美</t>
  </si>
  <si>
    <t>物料6</t>
  </si>
  <si>
    <t>物料7</t>
  </si>
  <si>
    <t>物料8</t>
  </si>
  <si>
    <t>物料9</t>
  </si>
  <si>
    <t>物料10</t>
  </si>
  <si>
    <t>G20SSZM011</t>
  </si>
  <si>
    <t>尺码标</t>
  </si>
  <si>
    <t>弹力绳</t>
  </si>
  <si>
    <t>袖口丈巾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</si>
  <si>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</si>
  <si>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</si>
  <si>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</si>
  <si>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</si>
  <si>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</si>
  <si>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</si>
  <si>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</si>
  <si>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</si>
  <si>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</si>
  <si>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</si>
  <si>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</si>
  <si>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</si>
  <si>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</si>
  <si>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</si>
  <si>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</si>
  <si>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左前胸
左下摆</t>
  </si>
  <si>
    <t>转印标</t>
  </si>
  <si>
    <t>制表时间：2022-11-15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</si>
  <si>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</si>
  <si>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</si>
  <si>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</si>
  <si>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</si>
  <si>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旷野橘</t>
  </si>
  <si>
    <t>订卡织带</t>
  </si>
  <si>
    <t>19SS黑色</t>
  </si>
  <si>
    <t>宽丈巾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</si>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</sst>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.0_ "/>
    <numFmt numFmtId="178" formatCode="0.00_ "/>
    <numFmt numFmtId="179" formatCode="yyyy/m/d;@"/>
  </numFmts>
  <fonts count="62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b/>
      <sz val="10"/>
      <name val="微软雅黑"/>
      <charset val="134"/>
    </font>
    <font>
      <b/>
      <sz val="10"/>
      <color indexed="10"/>
      <name val="微软雅黑"/>
      <charset val="134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b/>
      <sz val="10"/>
      <name val="微软雅黑"/>
      <charset val="134"/>
    </font>
    <font>
      <sz val="12"/>
      <name val="宋体"/>
      <charset val="134"/>
      <scheme val="major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2"/>
      <color theme="1"/>
      <name val="微软雅黑"/>
      <charset val="134"/>
    </font>
    <font>
      <b/>
      <sz val="18"/>
      <name val="宋体"/>
      <charset val="134"/>
    </font>
    <font>
      <b/>
      <sz val="9"/>
      <name val="宋体"/>
      <charset val="134"/>
    </font>
    <font>
      <u/>
      <sz val="11"/>
      <color rgb="FF800080"/>
      <name val="宋体"/>
      <charset val="134"/>
      <scheme val="minor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10" fillId="0" borderId="0" applyFont="0" applyFill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68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0" fillId="13" borderId="69" applyNumberFormat="0" applyFont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70" applyNumberFormat="0" applyFill="0" applyAlignment="0" applyProtection="0">
      <alignment vertical="center"/>
    </xf>
    <xf numFmtId="0" fontId="54" fillId="0" borderId="70" applyNumberFormat="0" applyFill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9" fillId="0" borderId="71" applyNumberFormat="0" applyFill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55" fillId="17" borderId="72" applyNumberFormat="0" applyAlignment="0" applyProtection="0">
      <alignment vertical="center"/>
    </xf>
    <xf numFmtId="0" fontId="56" fillId="17" borderId="68" applyNumberFormat="0" applyAlignment="0" applyProtection="0">
      <alignment vertical="center"/>
    </xf>
    <xf numFmtId="0" fontId="57" fillId="18" borderId="73" applyNumberFormat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58" fillId="0" borderId="74" applyNumberFormat="0" applyFill="0" applyAlignment="0" applyProtection="0">
      <alignment vertical="center"/>
    </xf>
    <xf numFmtId="0" fontId="59" fillId="0" borderId="75" applyNumberFormat="0" applyFill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10" fillId="0" borderId="0">
      <alignment vertical="center"/>
    </xf>
  </cellStyleXfs>
  <cellXfs count="387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176" fontId="0" fillId="0" borderId="2" xfId="0" applyNumberFormat="1" applyBorder="1" applyAlignment="1">
      <alignment horizontal="center"/>
    </xf>
    <xf numFmtId="9" fontId="0" fillId="0" borderId="2" xfId="0" applyNumberFormat="1" applyFill="1" applyBorder="1" applyAlignment="1">
      <alignment horizontal="center"/>
    </xf>
    <xf numFmtId="9" fontId="0" fillId="0" borderId="2" xfId="0" applyNumberFormat="1" applyBorder="1" applyAlignment="1">
      <alignment horizontal="center"/>
    </xf>
    <xf numFmtId="176" fontId="0" fillId="0" borderId="2" xfId="0" applyNumberFormat="1" applyFill="1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58" fontId="0" fillId="0" borderId="2" xfId="0" applyNumberFormat="1" applyBorder="1"/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20" fontId="0" fillId="0" borderId="2" xfId="0" applyNumberForma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8" xfId="0" applyFont="1" applyBorder="1" applyAlignment="1">
      <alignment horizontal="center" vertical="center"/>
    </xf>
    <xf numFmtId="10" fontId="0" fillId="0" borderId="2" xfId="0" applyNumberFormat="1" applyBorder="1" applyAlignment="1">
      <alignment horizontal="center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10" fontId="0" fillId="0" borderId="2" xfId="0" applyNumberFormat="1" applyFont="1" applyFill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0" fillId="0" borderId="5" xfId="0" applyBorder="1"/>
    <xf numFmtId="0" fontId="0" fillId="0" borderId="2" xfId="0" applyFont="1" applyFill="1" applyBorder="1" applyAlignment="1">
      <alignment horizontal="center" wrapText="1"/>
    </xf>
    <xf numFmtId="0" fontId="10" fillId="0" borderId="0" xfId="0" applyFont="1" applyFill="1" applyAlignment="1">
      <alignment vertical="center"/>
    </xf>
    <xf numFmtId="0" fontId="11" fillId="3" borderId="0" xfId="52" applyFont="1" applyFill="1"/>
    <xf numFmtId="0" fontId="12" fillId="3" borderId="9" xfId="52" applyFont="1" applyFill="1" applyBorder="1" applyAlignment="1">
      <alignment horizontal="center" vertical="center"/>
    </xf>
    <xf numFmtId="0" fontId="12" fillId="3" borderId="0" xfId="52" applyFont="1" applyFill="1" applyAlignment="1">
      <alignment horizontal="center" vertical="center"/>
    </xf>
    <xf numFmtId="0" fontId="13" fillId="0" borderId="2" xfId="51" applyFont="1" applyBorder="1" applyAlignment="1">
      <alignment horizontal="center"/>
    </xf>
    <xf numFmtId="0" fontId="12" fillId="3" borderId="10" xfId="52" applyFont="1" applyFill="1" applyBorder="1" applyAlignment="1">
      <alignment horizontal="left" vertical="center"/>
    </xf>
    <xf numFmtId="0" fontId="12" fillId="3" borderId="11" xfId="52" applyFont="1" applyFill="1" applyBorder="1" applyAlignment="1">
      <alignment horizontal="left" vertical="center"/>
    </xf>
    <xf numFmtId="0" fontId="13" fillId="0" borderId="3" xfId="51" applyFont="1" applyBorder="1" applyAlignment="1">
      <alignment horizontal="left" vertical="center"/>
    </xf>
    <xf numFmtId="0" fontId="13" fillId="0" borderId="3" xfId="51" applyFont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3" fillId="0" borderId="2" xfId="51" applyFont="1" applyBorder="1" applyAlignment="1">
      <alignment horizontal="center" vertical="center"/>
    </xf>
    <xf numFmtId="0" fontId="13" fillId="0" borderId="7" xfId="51" applyFont="1" applyBorder="1" applyAlignment="1">
      <alignment horizontal="center" vertical="center"/>
    </xf>
    <xf numFmtId="0" fontId="13" fillId="0" borderId="2" xfId="5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/>
    </xf>
    <xf numFmtId="0" fontId="17" fillId="0" borderId="2" xfId="0" applyFont="1" applyFill="1" applyBorder="1" applyAlignment="1"/>
    <xf numFmtId="177" fontId="17" fillId="0" borderId="2" xfId="0" applyNumberFormat="1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 vertical="center"/>
    </xf>
    <xf numFmtId="177" fontId="18" fillId="0" borderId="2" xfId="0" applyNumberFormat="1" applyFont="1" applyFill="1" applyBorder="1" applyAlignment="1">
      <alignment horizontal="center"/>
    </xf>
    <xf numFmtId="177" fontId="17" fillId="0" borderId="2" xfId="0" applyNumberFormat="1" applyFont="1" applyFill="1" applyBorder="1" applyAlignment="1"/>
    <xf numFmtId="178" fontId="17" fillId="0" borderId="2" xfId="0" applyNumberFormat="1" applyFont="1" applyFill="1" applyBorder="1" applyAlignment="1">
      <alignment horizontal="center"/>
    </xf>
    <xf numFmtId="0" fontId="17" fillId="4" borderId="2" xfId="0" applyFont="1" applyFill="1" applyBorder="1" applyAlignment="1"/>
    <xf numFmtId="177" fontId="17" fillId="4" borderId="2" xfId="0" applyNumberFormat="1" applyFont="1" applyFill="1" applyBorder="1" applyAlignment="1">
      <alignment horizontal="center"/>
    </xf>
    <xf numFmtId="0" fontId="18" fillId="4" borderId="2" xfId="0" applyFont="1" applyFill="1" applyBorder="1" applyAlignment="1">
      <alignment horizontal="center" vertical="center"/>
    </xf>
    <xf numFmtId="0" fontId="12" fillId="3" borderId="0" xfId="52" applyFont="1" applyFill="1"/>
    <xf numFmtId="0" fontId="0" fillId="3" borderId="0" xfId="54" applyFont="1" applyFill="1">
      <alignment vertical="center"/>
    </xf>
    <xf numFmtId="0" fontId="10" fillId="0" borderId="2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/>
    </xf>
    <xf numFmtId="49" fontId="20" fillId="0" borderId="2" xfId="51" applyNumberFormat="1" applyFont="1" applyBorder="1" applyAlignment="1">
      <alignment horizontal="center"/>
    </xf>
    <xf numFmtId="49" fontId="12" fillId="3" borderId="2" xfId="54" applyNumberFormat="1" applyFont="1" applyFill="1" applyBorder="1" applyAlignment="1">
      <alignment horizontal="center" vertical="center"/>
    </xf>
    <xf numFmtId="49" fontId="13" fillId="0" borderId="2" xfId="51" applyNumberFormat="1" applyFont="1" applyBorder="1" applyAlignment="1">
      <alignment horizontal="center"/>
    </xf>
    <xf numFmtId="49" fontId="11" fillId="3" borderId="2" xfId="54" applyNumberFormat="1" applyFont="1" applyFill="1" applyBorder="1" applyAlignment="1">
      <alignment horizontal="center" vertical="center"/>
    </xf>
    <xf numFmtId="49" fontId="21" fillId="3" borderId="2" xfId="54" applyNumberFormat="1" applyFont="1" applyFill="1" applyBorder="1" applyAlignment="1">
      <alignment horizontal="center" vertical="center"/>
    </xf>
    <xf numFmtId="0" fontId="22" fillId="0" borderId="0" xfId="0" applyFont="1" applyFill="1" applyAlignment="1">
      <alignment vertical="center"/>
    </xf>
    <xf numFmtId="14" fontId="12" fillId="3" borderId="0" xfId="52" applyNumberFormat="1" applyFont="1" applyFill="1"/>
    <xf numFmtId="0" fontId="23" fillId="0" borderId="0" xfId="50" applyFill="1" applyBorder="1" applyAlignment="1">
      <alignment horizontal="left" vertical="center"/>
    </xf>
    <xf numFmtId="0" fontId="23" fillId="0" borderId="0" xfId="50" applyFont="1" applyFill="1" applyAlignment="1">
      <alignment horizontal="left" vertical="center"/>
    </xf>
    <xf numFmtId="0" fontId="23" fillId="0" borderId="0" xfId="50" applyFill="1" applyAlignment="1">
      <alignment horizontal="left" vertical="center"/>
    </xf>
    <xf numFmtId="0" fontId="24" fillId="0" borderId="12" xfId="50" applyFont="1" applyFill="1" applyBorder="1" applyAlignment="1">
      <alignment horizontal="center" vertical="top"/>
    </xf>
    <xf numFmtId="0" fontId="25" fillId="0" borderId="13" xfId="50" applyFont="1" applyFill="1" applyBorder="1" applyAlignment="1">
      <alignment horizontal="left" vertical="center"/>
    </xf>
    <xf numFmtId="0" fontId="26" fillId="0" borderId="14" xfId="50" applyFont="1" applyFill="1" applyBorder="1" applyAlignment="1">
      <alignment horizontal="center" vertical="center"/>
    </xf>
    <xf numFmtId="0" fontId="25" fillId="0" borderId="14" xfId="50" applyFont="1" applyFill="1" applyBorder="1" applyAlignment="1">
      <alignment horizontal="center" vertical="center"/>
    </xf>
    <xf numFmtId="0" fontId="27" fillId="0" borderId="14" xfId="50" applyFont="1" applyFill="1" applyBorder="1" applyAlignment="1">
      <alignment vertical="center"/>
    </xf>
    <xf numFmtId="0" fontId="25" fillId="0" borderId="14" xfId="50" applyFont="1" applyFill="1" applyBorder="1" applyAlignment="1">
      <alignment vertical="center"/>
    </xf>
    <xf numFmtId="0" fontId="27" fillId="0" borderId="14" xfId="50" applyFont="1" applyFill="1" applyBorder="1" applyAlignment="1">
      <alignment horizontal="center" vertical="center"/>
    </xf>
    <xf numFmtId="0" fontId="25" fillId="0" borderId="15" xfId="50" applyFont="1" applyFill="1" applyBorder="1" applyAlignment="1">
      <alignment vertical="center"/>
    </xf>
    <xf numFmtId="0" fontId="26" fillId="0" borderId="16" xfId="50" applyFont="1" applyFill="1" applyBorder="1" applyAlignment="1">
      <alignment horizontal="center" vertical="center"/>
    </xf>
    <xf numFmtId="0" fontId="25" fillId="0" borderId="16" xfId="50" applyFont="1" applyFill="1" applyBorder="1" applyAlignment="1">
      <alignment vertical="center"/>
    </xf>
    <xf numFmtId="179" fontId="27" fillId="0" borderId="16" xfId="50" applyNumberFormat="1" applyFont="1" applyFill="1" applyBorder="1" applyAlignment="1">
      <alignment horizontal="center" vertical="center"/>
    </xf>
    <xf numFmtId="0" fontId="25" fillId="0" borderId="16" xfId="50" applyFont="1" applyFill="1" applyBorder="1" applyAlignment="1">
      <alignment horizontal="center" vertical="center"/>
    </xf>
    <xf numFmtId="0" fontId="25" fillId="0" borderId="15" xfId="50" applyFont="1" applyFill="1" applyBorder="1" applyAlignment="1">
      <alignment horizontal="left" vertical="center"/>
    </xf>
    <xf numFmtId="0" fontId="26" fillId="0" borderId="16" xfId="50" applyFont="1" applyFill="1" applyBorder="1" applyAlignment="1">
      <alignment horizontal="right" vertical="center"/>
    </xf>
    <xf numFmtId="0" fontId="25" fillId="0" borderId="16" xfId="50" applyFont="1" applyFill="1" applyBorder="1" applyAlignment="1">
      <alignment horizontal="left" vertical="center"/>
    </xf>
    <xf numFmtId="0" fontId="27" fillId="0" borderId="16" xfId="50" applyFont="1" applyFill="1" applyBorder="1" applyAlignment="1">
      <alignment horizontal="center" vertical="center"/>
    </xf>
    <xf numFmtId="0" fontId="25" fillId="0" borderId="17" xfId="50" applyFont="1" applyFill="1" applyBorder="1" applyAlignment="1">
      <alignment vertical="center"/>
    </xf>
    <xf numFmtId="0" fontId="26" fillId="0" borderId="18" xfId="50" applyFont="1" applyFill="1" applyBorder="1" applyAlignment="1">
      <alignment horizontal="center" vertical="center"/>
    </xf>
    <xf numFmtId="0" fontId="25" fillId="0" borderId="18" xfId="50" applyFont="1" applyFill="1" applyBorder="1" applyAlignment="1">
      <alignment vertical="center"/>
    </xf>
    <xf numFmtId="0" fontId="27" fillId="0" borderId="18" xfId="50" applyFont="1" applyFill="1" applyBorder="1" applyAlignment="1">
      <alignment vertical="center"/>
    </xf>
    <xf numFmtId="0" fontId="27" fillId="0" borderId="18" xfId="50" applyFont="1" applyFill="1" applyBorder="1" applyAlignment="1">
      <alignment horizontal="left" vertical="center"/>
    </xf>
    <xf numFmtId="0" fontId="25" fillId="0" borderId="18" xfId="50" applyFont="1" applyFill="1" applyBorder="1" applyAlignment="1">
      <alignment horizontal="left" vertical="center"/>
    </xf>
    <xf numFmtId="0" fontId="25" fillId="0" borderId="0" xfId="50" applyFont="1" applyFill="1" applyBorder="1" applyAlignment="1">
      <alignment vertical="center"/>
    </xf>
    <xf numFmtId="0" fontId="27" fillId="0" borderId="0" xfId="50" applyFont="1" applyFill="1" applyBorder="1" applyAlignment="1">
      <alignment vertical="center"/>
    </xf>
    <xf numFmtId="0" fontId="27" fillId="0" borderId="0" xfId="50" applyFont="1" applyFill="1" applyAlignment="1">
      <alignment horizontal="left" vertical="center"/>
    </xf>
    <xf numFmtId="0" fontId="25" fillId="0" borderId="13" xfId="50" applyFont="1" applyFill="1" applyBorder="1" applyAlignment="1">
      <alignment vertical="center"/>
    </xf>
    <xf numFmtId="0" fontId="25" fillId="0" borderId="19" xfId="50" applyFont="1" applyFill="1" applyBorder="1" applyAlignment="1">
      <alignment horizontal="left" vertical="center"/>
    </xf>
    <xf numFmtId="0" fontId="25" fillId="0" borderId="20" xfId="50" applyFont="1" applyFill="1" applyBorder="1" applyAlignment="1">
      <alignment horizontal="left" vertical="center"/>
    </xf>
    <xf numFmtId="0" fontId="27" fillId="0" borderId="16" xfId="50" applyFont="1" applyFill="1" applyBorder="1" applyAlignment="1">
      <alignment horizontal="left" vertical="center"/>
    </xf>
    <xf numFmtId="0" fontId="27" fillId="0" borderId="16" xfId="50" applyFont="1" applyFill="1" applyBorder="1" applyAlignment="1">
      <alignment vertical="center"/>
    </xf>
    <xf numFmtId="0" fontId="27" fillId="0" borderId="21" xfId="50" applyFont="1" applyFill="1" applyBorder="1" applyAlignment="1">
      <alignment horizontal="center" vertical="center"/>
    </xf>
    <xf numFmtId="0" fontId="27" fillId="0" borderId="22" xfId="50" applyFont="1" applyFill="1" applyBorder="1" applyAlignment="1">
      <alignment horizontal="center" vertical="center"/>
    </xf>
    <xf numFmtId="0" fontId="28" fillId="0" borderId="23" xfId="50" applyFont="1" applyFill="1" applyBorder="1" applyAlignment="1">
      <alignment horizontal="left" vertical="center"/>
    </xf>
    <xf numFmtId="0" fontId="28" fillId="0" borderId="22" xfId="50" applyFont="1" applyFill="1" applyBorder="1" applyAlignment="1">
      <alignment horizontal="left" vertical="center"/>
    </xf>
    <xf numFmtId="0" fontId="27" fillId="0" borderId="0" xfId="50" applyFont="1" applyFill="1" applyBorder="1" applyAlignment="1">
      <alignment horizontal="left" vertical="center"/>
    </xf>
    <xf numFmtId="0" fontId="25" fillId="0" borderId="14" xfId="50" applyFont="1" applyFill="1" applyBorder="1" applyAlignment="1">
      <alignment horizontal="left" vertical="center"/>
    </xf>
    <xf numFmtId="0" fontId="27" fillId="0" borderId="15" xfId="50" applyFont="1" applyFill="1" applyBorder="1" applyAlignment="1">
      <alignment horizontal="left" vertical="center"/>
    </xf>
    <xf numFmtId="0" fontId="27" fillId="0" borderId="23" xfId="50" applyFont="1" applyFill="1" applyBorder="1" applyAlignment="1">
      <alignment horizontal="left" vertical="center"/>
    </xf>
    <xf numFmtId="0" fontId="27" fillId="0" borderId="22" xfId="50" applyFont="1" applyFill="1" applyBorder="1" applyAlignment="1">
      <alignment horizontal="left" vertical="center"/>
    </xf>
    <xf numFmtId="0" fontId="27" fillId="0" borderId="15" xfId="50" applyFont="1" applyFill="1" applyBorder="1" applyAlignment="1">
      <alignment horizontal="left" vertical="center" wrapText="1"/>
    </xf>
    <xf numFmtId="0" fontId="27" fillId="0" borderId="16" xfId="50" applyFont="1" applyFill="1" applyBorder="1" applyAlignment="1">
      <alignment horizontal="left" vertical="center" wrapText="1"/>
    </xf>
    <xf numFmtId="0" fontId="25" fillId="0" borderId="17" xfId="50" applyFont="1" applyFill="1" applyBorder="1" applyAlignment="1">
      <alignment horizontal="left" vertical="center"/>
    </xf>
    <xf numFmtId="0" fontId="23" fillId="0" borderId="18" xfId="50" applyFill="1" applyBorder="1" applyAlignment="1">
      <alignment horizontal="center" vertical="center"/>
    </xf>
    <xf numFmtId="0" fontId="25" fillId="0" borderId="24" xfId="50" applyFont="1" applyFill="1" applyBorder="1" applyAlignment="1">
      <alignment horizontal="center" vertical="center"/>
    </xf>
    <xf numFmtId="0" fontId="25" fillId="0" borderId="25" xfId="50" applyFont="1" applyFill="1" applyBorder="1" applyAlignment="1">
      <alignment horizontal="left" vertical="center"/>
    </xf>
    <xf numFmtId="0" fontId="23" fillId="0" borderId="23" xfId="50" applyFont="1" applyFill="1" applyBorder="1" applyAlignment="1">
      <alignment horizontal="left" vertical="center"/>
    </xf>
    <xf numFmtId="0" fontId="23" fillId="0" borderId="22" xfId="50" applyFont="1" applyFill="1" applyBorder="1" applyAlignment="1">
      <alignment horizontal="left" vertical="center"/>
    </xf>
    <xf numFmtId="0" fontId="29" fillId="0" borderId="23" xfId="50" applyFont="1" applyFill="1" applyBorder="1" applyAlignment="1">
      <alignment horizontal="left" vertical="center"/>
    </xf>
    <xf numFmtId="0" fontId="27" fillId="0" borderId="26" xfId="50" applyFont="1" applyFill="1" applyBorder="1" applyAlignment="1">
      <alignment horizontal="left" vertical="center"/>
    </xf>
    <xf numFmtId="0" fontId="27" fillId="0" borderId="27" xfId="50" applyFont="1" applyFill="1" applyBorder="1" applyAlignment="1">
      <alignment horizontal="left" vertical="center"/>
    </xf>
    <xf numFmtId="0" fontId="28" fillId="0" borderId="13" xfId="50" applyFont="1" applyFill="1" applyBorder="1" applyAlignment="1">
      <alignment horizontal="left" vertical="center"/>
    </xf>
    <xf numFmtId="0" fontId="28" fillId="0" borderId="14" xfId="50" applyFont="1" applyFill="1" applyBorder="1" applyAlignment="1">
      <alignment horizontal="left" vertical="center"/>
    </xf>
    <xf numFmtId="0" fontId="25" fillId="0" borderId="21" xfId="50" applyFont="1" applyFill="1" applyBorder="1" applyAlignment="1">
      <alignment horizontal="left" vertical="center"/>
    </xf>
    <xf numFmtId="0" fontId="25" fillId="0" borderId="28" xfId="50" applyFont="1" applyFill="1" applyBorder="1" applyAlignment="1">
      <alignment horizontal="left" vertical="center"/>
    </xf>
    <xf numFmtId="0" fontId="27" fillId="0" borderId="18" xfId="50" applyFont="1" applyFill="1" applyBorder="1" applyAlignment="1">
      <alignment horizontal="center" vertical="center"/>
    </xf>
    <xf numFmtId="179" fontId="27" fillId="0" borderId="18" xfId="50" applyNumberFormat="1" applyFont="1" applyFill="1" applyBorder="1" applyAlignment="1">
      <alignment vertical="center"/>
    </xf>
    <xf numFmtId="0" fontId="25" fillId="0" borderId="18" xfId="50" applyFont="1" applyFill="1" applyBorder="1" applyAlignment="1">
      <alignment horizontal="center" vertical="center"/>
    </xf>
    <xf numFmtId="0" fontId="27" fillId="0" borderId="29" xfId="50" applyFont="1" applyFill="1" applyBorder="1" applyAlignment="1">
      <alignment horizontal="center" vertical="center"/>
    </xf>
    <xf numFmtId="0" fontId="25" fillId="0" borderId="30" xfId="50" applyFont="1" applyFill="1" applyBorder="1" applyAlignment="1">
      <alignment horizontal="center" vertical="center"/>
    </xf>
    <xf numFmtId="0" fontId="27" fillId="0" borderId="30" xfId="50" applyFont="1" applyFill="1" applyBorder="1" applyAlignment="1">
      <alignment horizontal="left" vertical="center"/>
    </xf>
    <xf numFmtId="0" fontId="27" fillId="0" borderId="31" xfId="50" applyFont="1" applyFill="1" applyBorder="1" applyAlignment="1">
      <alignment horizontal="left" vertical="center"/>
    </xf>
    <xf numFmtId="0" fontId="25" fillId="0" borderId="32" xfId="50" applyFont="1" applyFill="1" applyBorder="1" applyAlignment="1">
      <alignment horizontal="left" vertical="center"/>
    </xf>
    <xf numFmtId="0" fontId="27" fillId="0" borderId="33" xfId="50" applyFont="1" applyFill="1" applyBorder="1" applyAlignment="1">
      <alignment horizontal="center" vertical="center"/>
    </xf>
    <xf numFmtId="0" fontId="28" fillId="0" borderId="33" xfId="50" applyFont="1" applyFill="1" applyBorder="1" applyAlignment="1">
      <alignment horizontal="left" vertical="center"/>
    </xf>
    <xf numFmtId="0" fontId="25" fillId="0" borderId="29" xfId="50" applyFont="1" applyFill="1" applyBorder="1" applyAlignment="1">
      <alignment horizontal="left" vertical="center"/>
    </xf>
    <xf numFmtId="0" fontId="25" fillId="0" borderId="30" xfId="50" applyFont="1" applyFill="1" applyBorder="1" applyAlignment="1">
      <alignment horizontal="left" vertical="center"/>
    </xf>
    <xf numFmtId="0" fontId="27" fillId="0" borderId="33" xfId="50" applyFont="1" applyFill="1" applyBorder="1" applyAlignment="1">
      <alignment horizontal="left" vertical="center"/>
    </xf>
    <xf numFmtId="0" fontId="27" fillId="0" borderId="30" xfId="50" applyFont="1" applyFill="1" applyBorder="1" applyAlignment="1">
      <alignment horizontal="left" vertical="center" wrapText="1"/>
    </xf>
    <xf numFmtId="0" fontId="23" fillId="0" borderId="31" xfId="50" applyFill="1" applyBorder="1" applyAlignment="1">
      <alignment horizontal="center" vertical="center"/>
    </xf>
    <xf numFmtId="0" fontId="23" fillId="0" borderId="33" xfId="50" applyFont="1" applyFill="1" applyBorder="1" applyAlignment="1">
      <alignment horizontal="left" vertical="center"/>
    </xf>
    <xf numFmtId="0" fontId="27" fillId="0" borderId="34" xfId="50" applyFont="1" applyFill="1" applyBorder="1" applyAlignment="1">
      <alignment horizontal="left" vertical="center"/>
    </xf>
    <xf numFmtId="0" fontId="28" fillId="0" borderId="29" xfId="50" applyFont="1" applyFill="1" applyBorder="1" applyAlignment="1">
      <alignment horizontal="left" vertical="center"/>
    </xf>
    <xf numFmtId="0" fontId="27" fillId="0" borderId="31" xfId="5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left" vertical="center"/>
    </xf>
    <xf numFmtId="0" fontId="17" fillId="0" borderId="2" xfId="0" applyFont="1" applyFill="1" applyBorder="1" applyAlignment="1">
      <alignment horizontal="center" vertical="center"/>
    </xf>
    <xf numFmtId="0" fontId="11" fillId="3" borderId="35" xfId="52" applyFont="1" applyFill="1" applyBorder="1" applyAlignment="1">
      <alignment horizontal="center"/>
    </xf>
    <xf numFmtId="49" fontId="30" fillId="3" borderId="36" xfId="52" applyNumberFormat="1" applyFont="1" applyFill="1" applyBorder="1" applyAlignment="1">
      <alignment horizontal="left" vertical="center"/>
    </xf>
    <xf numFmtId="49" fontId="7" fillId="3" borderId="36" xfId="52" applyNumberFormat="1" applyFont="1" applyFill="1" applyBorder="1" applyAlignment="1">
      <alignment horizontal="center" vertical="center"/>
    </xf>
    <xf numFmtId="49" fontId="7" fillId="3" borderId="37" xfId="52" applyNumberFormat="1" applyFont="1" applyFill="1" applyBorder="1" applyAlignment="1">
      <alignment horizontal="center" vertical="center"/>
    </xf>
    <xf numFmtId="0" fontId="11" fillId="3" borderId="2" xfId="52" applyFont="1" applyFill="1" applyBorder="1" applyAlignment="1" applyProtection="1">
      <alignment horizontal="center" vertical="center"/>
    </xf>
    <xf numFmtId="0" fontId="13" fillId="0" borderId="4" xfId="51" applyFont="1" applyBorder="1" applyAlignment="1">
      <alignment horizontal="center"/>
    </xf>
    <xf numFmtId="0" fontId="13" fillId="0" borderId="0" xfId="51" applyFont="1" applyBorder="1" applyAlignment="1">
      <alignment horizontal="center"/>
    </xf>
    <xf numFmtId="0" fontId="13" fillId="0" borderId="38" xfId="51" applyFont="1" applyBorder="1" applyAlignment="1">
      <alignment horizontal="center"/>
    </xf>
    <xf numFmtId="49" fontId="11" fillId="3" borderId="37" xfId="52" applyNumberFormat="1" applyFont="1" applyFill="1" applyBorder="1" applyAlignment="1">
      <alignment horizontal="center" vertical="center"/>
    </xf>
    <xf numFmtId="49" fontId="11" fillId="3" borderId="36" xfId="52" applyNumberFormat="1" applyFont="1" applyFill="1" applyBorder="1" applyAlignment="1">
      <alignment horizontal="center" vertical="center"/>
    </xf>
    <xf numFmtId="49" fontId="11" fillId="3" borderId="36" xfId="52" applyNumberFormat="1" applyFont="1" applyFill="1" applyBorder="1" applyAlignment="1">
      <alignment horizontal="right" vertical="center"/>
    </xf>
    <xf numFmtId="49" fontId="11" fillId="3" borderId="37" xfId="52" applyNumberFormat="1" applyFont="1" applyFill="1" applyBorder="1" applyAlignment="1">
      <alignment horizontal="center"/>
    </xf>
    <xf numFmtId="0" fontId="23" fillId="0" borderId="0" xfId="50" applyFont="1" applyAlignment="1">
      <alignment horizontal="left" vertical="center"/>
    </xf>
    <xf numFmtId="0" fontId="31" fillId="0" borderId="12" xfId="50" applyFont="1" applyBorder="1" applyAlignment="1">
      <alignment horizontal="center" vertical="top"/>
    </xf>
    <xf numFmtId="0" fontId="29" fillId="0" borderId="39" xfId="50" applyFont="1" applyBorder="1" applyAlignment="1">
      <alignment horizontal="left" vertical="center"/>
    </xf>
    <xf numFmtId="0" fontId="26" fillId="0" borderId="40" xfId="50" applyFont="1" applyBorder="1" applyAlignment="1">
      <alignment horizontal="center" vertical="center"/>
    </xf>
    <xf numFmtId="0" fontId="29" fillId="0" borderId="40" xfId="50" applyFont="1" applyBorder="1" applyAlignment="1">
      <alignment horizontal="center" vertical="center"/>
    </xf>
    <xf numFmtId="0" fontId="28" fillId="0" borderId="40" xfId="50" applyFont="1" applyBorder="1" applyAlignment="1">
      <alignment horizontal="left" vertical="center"/>
    </xf>
    <xf numFmtId="0" fontId="28" fillId="0" borderId="13" xfId="50" applyFont="1" applyBorder="1" applyAlignment="1">
      <alignment horizontal="center" vertical="center"/>
    </xf>
    <xf numFmtId="0" fontId="28" fillId="0" borderId="14" xfId="50" applyFont="1" applyBorder="1" applyAlignment="1">
      <alignment horizontal="center" vertical="center"/>
    </xf>
    <xf numFmtId="0" fontId="28" fillId="0" borderId="29" xfId="50" applyFont="1" applyBorder="1" applyAlignment="1">
      <alignment horizontal="center" vertical="center"/>
    </xf>
    <xf numFmtId="0" fontId="29" fillId="0" borderId="13" xfId="50" applyFont="1" applyBorder="1" applyAlignment="1">
      <alignment horizontal="center" vertical="center"/>
    </xf>
    <xf numFmtId="0" fontId="29" fillId="0" borderId="14" xfId="50" applyFont="1" applyBorder="1" applyAlignment="1">
      <alignment horizontal="center" vertical="center"/>
    </xf>
    <xf numFmtId="0" fontId="29" fillId="0" borderId="29" xfId="50" applyFont="1" applyBorder="1" applyAlignment="1">
      <alignment horizontal="center" vertical="center"/>
    </xf>
    <xf numFmtId="0" fontId="28" fillId="0" borderId="15" xfId="50" applyFont="1" applyBorder="1" applyAlignment="1">
      <alignment horizontal="left" vertical="center"/>
    </xf>
    <xf numFmtId="0" fontId="26" fillId="0" borderId="16" xfId="50" applyFont="1" applyBorder="1" applyAlignment="1">
      <alignment horizontal="left" vertical="center"/>
    </xf>
    <xf numFmtId="0" fontId="26" fillId="0" borderId="30" xfId="50" applyFont="1" applyBorder="1" applyAlignment="1">
      <alignment horizontal="left" vertical="center"/>
    </xf>
    <xf numFmtId="0" fontId="28" fillId="0" borderId="16" xfId="50" applyFont="1" applyBorder="1" applyAlignment="1">
      <alignment horizontal="left" vertical="center"/>
    </xf>
    <xf numFmtId="14" fontId="26" fillId="0" borderId="16" xfId="50" applyNumberFormat="1" applyFont="1" applyBorder="1" applyAlignment="1">
      <alignment horizontal="center" vertical="center"/>
    </xf>
    <xf numFmtId="14" fontId="26" fillId="0" borderId="30" xfId="50" applyNumberFormat="1" applyFont="1" applyBorder="1" applyAlignment="1">
      <alignment horizontal="center" vertical="center"/>
    </xf>
    <xf numFmtId="0" fontId="28" fillId="0" borderId="15" xfId="50" applyFont="1" applyBorder="1" applyAlignment="1">
      <alignment vertical="center"/>
    </xf>
    <xf numFmtId="0" fontId="26" fillId="0" borderId="21" xfId="50" applyFont="1" applyBorder="1" applyAlignment="1">
      <alignment horizontal="center" vertical="center"/>
    </xf>
    <xf numFmtId="0" fontId="26" fillId="0" borderId="33" xfId="50" applyFont="1" applyBorder="1" applyAlignment="1">
      <alignment horizontal="center" vertical="center"/>
    </xf>
    <xf numFmtId="0" fontId="26" fillId="0" borderId="16" xfId="50" applyFont="1" applyBorder="1" applyAlignment="1">
      <alignment vertical="center"/>
    </xf>
    <xf numFmtId="0" fontId="26" fillId="0" borderId="30" xfId="50" applyFont="1" applyBorder="1" applyAlignment="1">
      <alignment vertical="center"/>
    </xf>
    <xf numFmtId="0" fontId="26" fillId="0" borderId="16" xfId="50" applyFont="1" applyBorder="1" applyAlignment="1">
      <alignment horizontal="center" vertical="center"/>
    </xf>
    <xf numFmtId="0" fontId="26" fillId="0" borderId="30" xfId="50" applyFont="1" applyBorder="1" applyAlignment="1">
      <alignment horizontal="center" vertical="center"/>
    </xf>
    <xf numFmtId="0" fontId="28" fillId="0" borderId="15" xfId="50" applyFont="1" applyBorder="1" applyAlignment="1">
      <alignment horizontal="center" vertical="center"/>
    </xf>
    <xf numFmtId="0" fontId="26" fillId="0" borderId="21" xfId="50" applyFont="1" applyBorder="1" applyAlignment="1">
      <alignment horizontal="left" vertical="center"/>
    </xf>
    <xf numFmtId="0" fontId="26" fillId="0" borderId="33" xfId="50" applyFont="1" applyBorder="1" applyAlignment="1">
      <alignment horizontal="left" vertical="center"/>
    </xf>
    <xf numFmtId="0" fontId="26" fillId="0" borderId="15" xfId="50" applyFont="1" applyBorder="1" applyAlignment="1">
      <alignment horizontal="left" vertical="center"/>
    </xf>
    <xf numFmtId="0" fontId="32" fillId="0" borderId="17" xfId="50" applyFont="1" applyBorder="1" applyAlignment="1">
      <alignment vertical="center"/>
    </xf>
    <xf numFmtId="0" fontId="33" fillId="0" borderId="18" xfId="10" applyNumberFormat="1" applyFont="1" applyFill="1" applyBorder="1" applyAlignment="1" applyProtection="1">
      <alignment horizontal="center" vertical="center" wrapText="1"/>
    </xf>
    <xf numFmtId="0" fontId="26" fillId="0" borderId="31" xfId="50" applyFont="1" applyBorder="1" applyAlignment="1">
      <alignment horizontal="center" vertical="center" wrapText="1"/>
    </xf>
    <xf numFmtId="0" fontId="28" fillId="0" borderId="17" xfId="50" applyFont="1" applyBorder="1" applyAlignment="1">
      <alignment horizontal="left" vertical="center"/>
    </xf>
    <xf numFmtId="0" fontId="28" fillId="0" borderId="18" xfId="50" applyFont="1" applyBorder="1" applyAlignment="1">
      <alignment horizontal="left" vertical="center"/>
    </xf>
    <xf numFmtId="14" fontId="26" fillId="0" borderId="18" xfId="50" applyNumberFormat="1" applyFont="1" applyBorder="1" applyAlignment="1">
      <alignment horizontal="center" vertical="center"/>
    </xf>
    <xf numFmtId="14" fontId="26" fillId="0" borderId="31" xfId="50" applyNumberFormat="1" applyFont="1" applyBorder="1" applyAlignment="1">
      <alignment horizontal="center" vertical="center"/>
    </xf>
    <xf numFmtId="0" fontId="29" fillId="0" borderId="0" xfId="50" applyFont="1" applyBorder="1" applyAlignment="1">
      <alignment horizontal="left" vertical="center"/>
    </xf>
    <xf numFmtId="0" fontId="28" fillId="0" borderId="13" xfId="50" applyFont="1" applyBorder="1" applyAlignment="1">
      <alignment vertical="center"/>
    </xf>
    <xf numFmtId="0" fontId="23" fillId="0" borderId="14" xfId="50" applyFont="1" applyBorder="1" applyAlignment="1">
      <alignment horizontal="left" vertical="center"/>
    </xf>
    <xf numFmtId="0" fontId="26" fillId="0" borderId="14" xfId="50" applyFont="1" applyBorder="1" applyAlignment="1">
      <alignment horizontal="left" vertical="center"/>
    </xf>
    <xf numFmtId="0" fontId="23" fillId="0" borderId="14" xfId="50" applyFont="1" applyBorder="1" applyAlignment="1">
      <alignment vertical="center"/>
    </xf>
    <xf numFmtId="0" fontId="28" fillId="0" borderId="14" xfId="50" applyFont="1" applyBorder="1" applyAlignment="1">
      <alignment vertical="center"/>
    </xf>
    <xf numFmtId="0" fontId="23" fillId="0" borderId="16" xfId="50" applyFont="1" applyBorder="1" applyAlignment="1">
      <alignment horizontal="left" vertical="center"/>
    </xf>
    <xf numFmtId="0" fontId="23" fillId="0" borderId="16" xfId="50" applyFont="1" applyBorder="1" applyAlignment="1">
      <alignment vertical="center"/>
    </xf>
    <xf numFmtId="0" fontId="28" fillId="0" borderId="16" xfId="50" applyFont="1" applyBorder="1" applyAlignment="1">
      <alignment vertical="center"/>
    </xf>
    <xf numFmtId="0" fontId="28" fillId="0" borderId="0" xfId="50" applyFont="1" applyBorder="1" applyAlignment="1">
      <alignment horizontal="left" vertical="center"/>
    </xf>
    <xf numFmtId="0" fontId="27" fillId="0" borderId="13" xfId="50" applyFont="1" applyBorder="1" applyAlignment="1">
      <alignment horizontal="left" vertical="center"/>
    </xf>
    <xf numFmtId="0" fontId="27" fillId="0" borderId="14" xfId="50" applyFont="1" applyBorder="1" applyAlignment="1">
      <alignment horizontal="left" vertical="center"/>
    </xf>
    <xf numFmtId="0" fontId="27" fillId="0" borderId="23" xfId="50" applyFont="1" applyBorder="1" applyAlignment="1">
      <alignment horizontal="left" vertical="center"/>
    </xf>
    <xf numFmtId="0" fontId="27" fillId="0" borderId="22" xfId="50" applyFont="1" applyBorder="1" applyAlignment="1">
      <alignment horizontal="left" vertical="center"/>
    </xf>
    <xf numFmtId="0" fontId="27" fillId="0" borderId="28" xfId="50" applyFont="1" applyBorder="1" applyAlignment="1">
      <alignment horizontal="left" vertical="center"/>
    </xf>
    <xf numFmtId="0" fontId="27" fillId="0" borderId="21" xfId="50" applyFont="1" applyBorder="1" applyAlignment="1">
      <alignment horizontal="left" vertical="center"/>
    </xf>
    <xf numFmtId="0" fontId="26" fillId="0" borderId="17" xfId="50" applyFont="1" applyBorder="1" applyAlignment="1">
      <alignment horizontal="left" vertical="center"/>
    </xf>
    <xf numFmtId="0" fontId="26" fillId="0" borderId="18" xfId="50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28" fillId="0" borderId="15" xfId="50" applyFont="1" applyFill="1" applyBorder="1" applyAlignment="1">
      <alignment horizontal="left" vertical="center"/>
    </xf>
    <xf numFmtId="0" fontId="26" fillId="0" borderId="16" xfId="50" applyFont="1" applyFill="1" applyBorder="1" applyAlignment="1">
      <alignment horizontal="left" vertical="center"/>
    </xf>
    <xf numFmtId="0" fontId="28" fillId="0" borderId="17" xfId="50" applyFont="1" applyBorder="1" applyAlignment="1">
      <alignment horizontal="center" vertical="center"/>
    </xf>
    <xf numFmtId="0" fontId="28" fillId="0" borderId="18" xfId="50" applyFont="1" applyBorder="1" applyAlignment="1">
      <alignment horizontal="center" vertical="center"/>
    </xf>
    <xf numFmtId="0" fontId="28" fillId="0" borderId="16" xfId="50" applyFont="1" applyBorder="1" applyAlignment="1">
      <alignment horizontal="center" vertical="center"/>
    </xf>
    <xf numFmtId="0" fontId="25" fillId="0" borderId="16" xfId="50" applyFont="1" applyBorder="1" applyAlignment="1">
      <alignment horizontal="left" vertical="center"/>
    </xf>
    <xf numFmtId="0" fontId="28" fillId="0" borderId="26" xfId="50" applyFont="1" applyFill="1" applyBorder="1" applyAlignment="1">
      <alignment horizontal="left" vertical="center"/>
    </xf>
    <xf numFmtId="0" fontId="28" fillId="0" borderId="27" xfId="50" applyFont="1" applyFill="1" applyBorder="1" applyAlignment="1">
      <alignment horizontal="left" vertical="center"/>
    </xf>
    <xf numFmtId="0" fontId="29" fillId="0" borderId="0" xfId="50" applyFont="1" applyFill="1" applyBorder="1" applyAlignment="1">
      <alignment horizontal="left" vertical="center"/>
    </xf>
    <xf numFmtId="0" fontId="26" fillId="0" borderId="25" xfId="50" applyFont="1" applyFill="1" applyBorder="1" applyAlignment="1">
      <alignment horizontal="left" vertical="center"/>
    </xf>
    <xf numFmtId="0" fontId="26" fillId="0" borderId="20" xfId="50" applyFont="1" applyFill="1" applyBorder="1" applyAlignment="1">
      <alignment horizontal="left" vertical="center"/>
    </xf>
    <xf numFmtId="0" fontId="26" fillId="0" borderId="23" xfId="50" applyFont="1" applyFill="1" applyBorder="1" applyAlignment="1">
      <alignment horizontal="left" vertical="center"/>
    </xf>
    <xf numFmtId="0" fontId="26" fillId="0" borderId="22" xfId="50" applyFont="1" applyFill="1" applyBorder="1" applyAlignment="1">
      <alignment horizontal="left" vertical="center"/>
    </xf>
    <xf numFmtId="0" fontId="28" fillId="0" borderId="23" xfId="50" applyFont="1" applyBorder="1" applyAlignment="1">
      <alignment horizontal="left" vertical="center"/>
    </xf>
    <xf numFmtId="0" fontId="28" fillId="0" borderId="22" xfId="50" applyFont="1" applyBorder="1" applyAlignment="1">
      <alignment horizontal="left" vertical="center"/>
    </xf>
    <xf numFmtId="0" fontId="29" fillId="0" borderId="41" xfId="50" applyFont="1" applyBorder="1" applyAlignment="1">
      <alignment vertical="center"/>
    </xf>
    <xf numFmtId="0" fontId="26" fillId="0" borderId="42" xfId="50" applyFont="1" applyBorder="1" applyAlignment="1">
      <alignment horizontal="center" vertical="center"/>
    </xf>
    <xf numFmtId="0" fontId="29" fillId="0" borderId="42" xfId="50" applyFont="1" applyBorder="1" applyAlignment="1">
      <alignment vertical="center"/>
    </xf>
    <xf numFmtId="0" fontId="26" fillId="0" borderId="42" xfId="50" applyFont="1" applyBorder="1" applyAlignment="1">
      <alignment vertical="center"/>
    </xf>
    <xf numFmtId="58" fontId="23" fillId="0" borderId="42" xfId="50" applyNumberFormat="1" applyFont="1" applyBorder="1" applyAlignment="1">
      <alignment vertical="center"/>
    </xf>
    <xf numFmtId="0" fontId="29" fillId="0" borderId="42" xfId="50" applyFont="1" applyBorder="1" applyAlignment="1">
      <alignment horizontal="center" vertical="center"/>
    </xf>
    <xf numFmtId="0" fontId="29" fillId="0" borderId="43" xfId="50" applyFont="1" applyFill="1" applyBorder="1" applyAlignment="1">
      <alignment horizontal="left" vertical="center"/>
    </xf>
    <xf numFmtId="0" fontId="29" fillId="0" borderId="42" xfId="50" applyFont="1" applyFill="1" applyBorder="1" applyAlignment="1">
      <alignment horizontal="left" vertical="center"/>
    </xf>
    <xf numFmtId="0" fontId="29" fillId="0" borderId="44" xfId="50" applyFont="1" applyFill="1" applyBorder="1" applyAlignment="1">
      <alignment horizontal="center" vertical="center"/>
    </xf>
    <xf numFmtId="0" fontId="29" fillId="0" borderId="45" xfId="50" applyFont="1" applyFill="1" applyBorder="1" applyAlignment="1">
      <alignment horizontal="center" vertical="center"/>
    </xf>
    <xf numFmtId="0" fontId="29" fillId="0" borderId="17" xfId="50" applyFont="1" applyFill="1" applyBorder="1" applyAlignment="1">
      <alignment horizontal="center" vertical="center"/>
    </xf>
    <xf numFmtId="0" fontId="29" fillId="0" borderId="18" xfId="50" applyFont="1" applyFill="1" applyBorder="1" applyAlignment="1">
      <alignment horizontal="center" vertical="center"/>
    </xf>
    <xf numFmtId="0" fontId="23" fillId="0" borderId="40" xfId="50" applyFont="1" applyBorder="1" applyAlignment="1">
      <alignment horizontal="center" vertical="center"/>
    </xf>
    <xf numFmtId="0" fontId="23" fillId="0" borderId="46" xfId="50" applyFont="1" applyBorder="1" applyAlignment="1">
      <alignment horizontal="center" vertical="center"/>
    </xf>
    <xf numFmtId="0" fontId="28" fillId="0" borderId="30" xfId="50" applyFont="1" applyBorder="1" applyAlignment="1">
      <alignment horizontal="center" vertical="center"/>
    </xf>
    <xf numFmtId="0" fontId="28" fillId="0" borderId="31" xfId="50" applyFont="1" applyBorder="1" applyAlignment="1">
      <alignment horizontal="left" vertical="center"/>
    </xf>
    <xf numFmtId="0" fontId="26" fillId="0" borderId="29" xfId="50" applyFont="1" applyBorder="1" applyAlignment="1">
      <alignment horizontal="left" vertical="center"/>
    </xf>
    <xf numFmtId="0" fontId="25" fillId="0" borderId="14" xfId="50" applyFont="1" applyBorder="1" applyAlignment="1">
      <alignment horizontal="left" vertical="center"/>
    </xf>
    <xf numFmtId="0" fontId="25" fillId="0" borderId="29" xfId="50" applyFont="1" applyBorder="1" applyAlignment="1">
      <alignment horizontal="left" vertical="center"/>
    </xf>
    <xf numFmtId="0" fontId="25" fillId="0" borderId="21" xfId="50" applyFont="1" applyBorder="1" applyAlignment="1">
      <alignment horizontal="left" vertical="center"/>
    </xf>
    <xf numFmtId="0" fontId="25" fillId="0" borderId="22" xfId="50" applyFont="1" applyBorder="1" applyAlignment="1">
      <alignment horizontal="left" vertical="center"/>
    </xf>
    <xf numFmtId="0" fontId="25" fillId="0" borderId="33" xfId="50" applyFont="1" applyBorder="1" applyAlignment="1">
      <alignment horizontal="left" vertical="center"/>
    </xf>
    <xf numFmtId="0" fontId="26" fillId="0" borderId="31" xfId="50" applyFont="1" applyBorder="1" applyAlignment="1">
      <alignment horizontal="left" vertical="center"/>
    </xf>
    <xf numFmtId="0" fontId="26" fillId="0" borderId="30" xfId="50" applyFont="1" applyFill="1" applyBorder="1" applyAlignment="1">
      <alignment horizontal="left" vertical="center"/>
    </xf>
    <xf numFmtId="0" fontId="28" fillId="0" borderId="31" xfId="50" applyFont="1" applyBorder="1" applyAlignment="1">
      <alignment horizontal="center" vertical="center"/>
    </xf>
    <xf numFmtId="0" fontId="25" fillId="0" borderId="30" xfId="50" applyFont="1" applyBorder="1" applyAlignment="1">
      <alignment horizontal="left" vertical="center"/>
    </xf>
    <xf numFmtId="0" fontId="28" fillId="0" borderId="34" xfId="50" applyFont="1" applyFill="1" applyBorder="1" applyAlignment="1">
      <alignment horizontal="left" vertical="center"/>
    </xf>
    <xf numFmtId="0" fontId="26" fillId="0" borderId="32" xfId="50" applyFont="1" applyFill="1" applyBorder="1" applyAlignment="1">
      <alignment horizontal="left" vertical="center"/>
    </xf>
    <xf numFmtId="0" fontId="26" fillId="0" borderId="33" xfId="50" applyFont="1" applyFill="1" applyBorder="1" applyAlignment="1">
      <alignment horizontal="left" vertical="center"/>
    </xf>
    <xf numFmtId="0" fontId="28" fillId="0" borderId="33" xfId="50" applyFont="1" applyBorder="1" applyAlignment="1">
      <alignment horizontal="left" vertical="center"/>
    </xf>
    <xf numFmtId="0" fontId="26" fillId="0" borderId="47" xfId="50" applyFont="1" applyBorder="1" applyAlignment="1">
      <alignment horizontal="center" vertical="center"/>
    </xf>
    <xf numFmtId="0" fontId="29" fillId="0" borderId="48" xfId="50" applyFont="1" applyFill="1" applyBorder="1" applyAlignment="1">
      <alignment horizontal="left" vertical="center"/>
    </xf>
    <xf numFmtId="0" fontId="29" fillId="0" borderId="49" xfId="50" applyFont="1" applyFill="1" applyBorder="1" applyAlignment="1">
      <alignment horizontal="center" vertical="center"/>
    </xf>
    <xf numFmtId="0" fontId="29" fillId="0" borderId="31" xfId="50" applyFont="1" applyFill="1" applyBorder="1" applyAlignment="1">
      <alignment horizontal="center" vertical="center"/>
    </xf>
    <xf numFmtId="0" fontId="23" fillId="0" borderId="42" xfId="50" applyFont="1" applyBorder="1" applyAlignment="1">
      <alignment horizontal="center" vertical="center"/>
    </xf>
    <xf numFmtId="0" fontId="23" fillId="0" borderId="47" xfId="50" applyFont="1" applyBorder="1" applyAlignment="1">
      <alignment horizontal="center" vertical="center"/>
    </xf>
    <xf numFmtId="0" fontId="23" fillId="0" borderId="0" xfId="50" applyFont="1" applyBorder="1" applyAlignment="1">
      <alignment horizontal="left" vertical="center"/>
    </xf>
    <xf numFmtId="0" fontId="34" fillId="0" borderId="12" xfId="50" applyFont="1" applyBorder="1" applyAlignment="1">
      <alignment horizontal="center" vertical="top"/>
    </xf>
    <xf numFmtId="0" fontId="28" fillId="0" borderId="50" xfId="50" applyFont="1" applyBorder="1" applyAlignment="1">
      <alignment horizontal="left" vertical="center"/>
    </xf>
    <xf numFmtId="0" fontId="28" fillId="0" borderId="24" xfId="50" applyFont="1" applyBorder="1" applyAlignment="1">
      <alignment horizontal="left" vertical="center"/>
    </xf>
    <xf numFmtId="0" fontId="29" fillId="0" borderId="43" xfId="50" applyFont="1" applyBorder="1" applyAlignment="1">
      <alignment horizontal="left" vertical="center"/>
    </xf>
    <xf numFmtId="0" fontId="29" fillId="0" borderId="42" xfId="50" applyFont="1" applyBorder="1" applyAlignment="1">
      <alignment horizontal="left" vertical="center"/>
    </xf>
    <xf numFmtId="0" fontId="28" fillId="0" borderId="44" xfId="50" applyFont="1" applyBorder="1" applyAlignment="1">
      <alignment vertical="center"/>
    </xf>
    <xf numFmtId="0" fontId="23" fillId="0" borderId="45" xfId="50" applyFont="1" applyBorder="1" applyAlignment="1">
      <alignment horizontal="left" vertical="center"/>
    </xf>
    <xf numFmtId="0" fontId="26" fillId="0" borderId="45" xfId="50" applyFont="1" applyBorder="1" applyAlignment="1">
      <alignment horizontal="left" vertical="center"/>
    </xf>
    <xf numFmtId="0" fontId="23" fillId="0" borderId="45" xfId="50" applyFont="1" applyBorder="1" applyAlignment="1">
      <alignment vertical="center"/>
    </xf>
    <xf numFmtId="0" fontId="28" fillId="0" borderId="45" xfId="50" applyFont="1" applyBorder="1" applyAlignment="1">
      <alignment vertical="center"/>
    </xf>
    <xf numFmtId="0" fontId="28" fillId="0" borderId="44" xfId="50" applyFont="1" applyBorder="1" applyAlignment="1">
      <alignment horizontal="center" vertical="center"/>
    </xf>
    <xf numFmtId="0" fontId="26" fillId="0" borderId="45" xfId="50" applyFont="1" applyBorder="1" applyAlignment="1">
      <alignment horizontal="center" vertical="center"/>
    </xf>
    <xf numFmtId="0" fontId="28" fillId="0" borderId="45" xfId="50" applyFont="1" applyBorder="1" applyAlignment="1">
      <alignment horizontal="center" vertical="center"/>
    </xf>
    <xf numFmtId="0" fontId="23" fillId="0" borderId="45" xfId="50" applyFont="1" applyBorder="1" applyAlignment="1">
      <alignment horizontal="center" vertical="center"/>
    </xf>
    <xf numFmtId="0" fontId="23" fillId="0" borderId="16" xfId="50" applyFont="1" applyBorder="1" applyAlignment="1">
      <alignment horizontal="center" vertical="center"/>
    </xf>
    <xf numFmtId="0" fontId="28" fillId="0" borderId="26" xfId="50" applyFont="1" applyBorder="1" applyAlignment="1">
      <alignment horizontal="left" vertical="center" wrapText="1"/>
    </xf>
    <xf numFmtId="0" fontId="28" fillId="0" borderId="27" xfId="50" applyFont="1" applyBorder="1" applyAlignment="1">
      <alignment horizontal="left" vertical="center" wrapText="1"/>
    </xf>
    <xf numFmtId="0" fontId="28" fillId="0" borderId="44" xfId="50" applyFont="1" applyBorder="1" applyAlignment="1">
      <alignment horizontal="left" vertical="center"/>
    </xf>
    <xf numFmtId="0" fontId="28" fillId="0" borderId="45" xfId="50" applyFont="1" applyBorder="1" applyAlignment="1">
      <alignment horizontal="left" vertical="center"/>
    </xf>
    <xf numFmtId="0" fontId="35" fillId="0" borderId="51" xfId="50" applyFont="1" applyBorder="1" applyAlignment="1">
      <alignment horizontal="left" vertical="center" wrapText="1"/>
    </xf>
    <xf numFmtId="0" fontId="10" fillId="0" borderId="2" xfId="0" applyFont="1" applyFill="1" applyBorder="1" applyAlignment="1"/>
    <xf numFmtId="9" fontId="26" fillId="0" borderId="16" xfId="50" applyNumberFormat="1" applyFont="1" applyBorder="1" applyAlignment="1">
      <alignment horizontal="center" vertical="center"/>
    </xf>
    <xf numFmtId="0" fontId="29" fillId="0" borderId="43" xfId="0" applyFont="1" applyBorder="1" applyAlignment="1">
      <alignment horizontal="left" vertical="center"/>
    </xf>
    <xf numFmtId="0" fontId="29" fillId="0" borderId="42" xfId="0" applyFont="1" applyBorder="1" applyAlignment="1">
      <alignment horizontal="left" vertical="center"/>
    </xf>
    <xf numFmtId="9" fontId="26" fillId="0" borderId="25" xfId="50" applyNumberFormat="1" applyFont="1" applyBorder="1" applyAlignment="1">
      <alignment horizontal="left" vertical="center"/>
    </xf>
    <xf numFmtId="9" fontId="26" fillId="0" borderId="20" xfId="50" applyNumberFormat="1" applyFont="1" applyBorder="1" applyAlignment="1">
      <alignment horizontal="left" vertical="center"/>
    </xf>
    <xf numFmtId="9" fontId="26" fillId="0" borderId="26" xfId="50" applyNumberFormat="1" applyFont="1" applyBorder="1" applyAlignment="1">
      <alignment horizontal="left" vertical="center"/>
    </xf>
    <xf numFmtId="9" fontId="26" fillId="0" borderId="27" xfId="50" applyNumberFormat="1" applyFont="1" applyBorder="1" applyAlignment="1">
      <alignment horizontal="left" vertical="center"/>
    </xf>
    <xf numFmtId="0" fontId="25" fillId="0" borderId="44" xfId="50" applyFont="1" applyFill="1" applyBorder="1" applyAlignment="1">
      <alignment horizontal="left" vertical="center"/>
    </xf>
    <xf numFmtId="0" fontId="25" fillId="0" borderId="45" xfId="50" applyFont="1" applyFill="1" applyBorder="1" applyAlignment="1">
      <alignment horizontal="left" vertical="center"/>
    </xf>
    <xf numFmtId="0" fontId="25" fillId="0" borderId="52" xfId="50" applyFont="1" applyFill="1" applyBorder="1" applyAlignment="1">
      <alignment horizontal="left" vertical="center"/>
    </xf>
    <xf numFmtId="0" fontId="25" fillId="0" borderId="27" xfId="50" applyFont="1" applyFill="1" applyBorder="1" applyAlignment="1">
      <alignment horizontal="left" vertical="center"/>
    </xf>
    <xf numFmtId="0" fontId="29" fillId="0" borderId="24" xfId="50" applyFont="1" applyFill="1" applyBorder="1" applyAlignment="1">
      <alignment horizontal="left" vertical="center"/>
    </xf>
    <xf numFmtId="0" fontId="26" fillId="0" borderId="53" xfId="50" applyFont="1" applyFill="1" applyBorder="1" applyAlignment="1">
      <alignment horizontal="left" vertical="center"/>
    </xf>
    <xf numFmtId="0" fontId="26" fillId="0" borderId="54" xfId="50" applyFont="1" applyFill="1" applyBorder="1" applyAlignment="1">
      <alignment horizontal="left" vertical="center"/>
    </xf>
    <xf numFmtId="0" fontId="29" fillId="0" borderId="39" xfId="50" applyFont="1" applyBorder="1" applyAlignment="1">
      <alignment vertical="center"/>
    </xf>
    <xf numFmtId="0" fontId="36" fillId="0" borderId="42" xfId="50" applyFont="1" applyBorder="1" applyAlignment="1">
      <alignment horizontal="center" vertical="center"/>
    </xf>
    <xf numFmtId="0" fontId="29" fillId="0" borderId="40" xfId="50" applyFont="1" applyBorder="1" applyAlignment="1">
      <alignment vertical="center"/>
    </xf>
    <xf numFmtId="0" fontId="26" fillId="0" borderId="55" xfId="50" applyFont="1" applyBorder="1" applyAlignment="1">
      <alignment vertical="center"/>
    </xf>
    <xf numFmtId="0" fontId="29" fillId="0" borderId="55" xfId="50" applyFont="1" applyBorder="1" applyAlignment="1">
      <alignment vertical="center"/>
    </xf>
    <xf numFmtId="58" fontId="23" fillId="0" borderId="40" xfId="50" applyNumberFormat="1" applyFont="1" applyBorder="1" applyAlignment="1">
      <alignment vertical="center"/>
    </xf>
    <xf numFmtId="0" fontId="29" fillId="0" borderId="24" xfId="50" applyFont="1" applyBorder="1" applyAlignment="1">
      <alignment horizontal="center" vertical="center"/>
    </xf>
    <xf numFmtId="0" fontId="26" fillId="0" borderId="50" xfId="50" applyFont="1" applyFill="1" applyBorder="1" applyAlignment="1">
      <alignment horizontal="left" vertical="center"/>
    </xf>
    <xf numFmtId="0" fontId="26" fillId="0" borderId="24" xfId="50" applyFont="1" applyFill="1" applyBorder="1" applyAlignment="1">
      <alignment horizontal="left" vertical="center"/>
    </xf>
    <xf numFmtId="0" fontId="23" fillId="0" borderId="55" xfId="50" applyFont="1" applyBorder="1" applyAlignment="1">
      <alignment vertical="center"/>
    </xf>
    <xf numFmtId="0" fontId="28" fillId="0" borderId="56" xfId="50" applyFont="1" applyBorder="1" applyAlignment="1">
      <alignment horizontal="left" vertical="center"/>
    </xf>
    <xf numFmtId="0" fontId="29" fillId="0" borderId="48" xfId="50" applyFont="1" applyBorder="1" applyAlignment="1">
      <alignment horizontal="left" vertical="center"/>
    </xf>
    <xf numFmtId="0" fontId="26" fillId="0" borderId="49" xfId="50" applyFont="1" applyBorder="1" applyAlignment="1">
      <alignment horizontal="left" vertical="center"/>
    </xf>
    <xf numFmtId="0" fontId="28" fillId="0" borderId="0" xfId="50" applyFont="1" applyBorder="1" applyAlignment="1">
      <alignment vertical="center"/>
    </xf>
    <xf numFmtId="0" fontId="28" fillId="0" borderId="34" xfId="50" applyFont="1" applyBorder="1" applyAlignment="1">
      <alignment horizontal="left" vertical="center" wrapText="1"/>
    </xf>
    <xf numFmtId="0" fontId="28" fillId="0" borderId="49" xfId="50" applyFont="1" applyBorder="1" applyAlignment="1">
      <alignment horizontal="left" vertical="center"/>
    </xf>
    <xf numFmtId="0" fontId="37" fillId="0" borderId="30" xfId="50" applyFont="1" applyBorder="1" applyAlignment="1">
      <alignment horizontal="left" vertical="center" wrapText="1"/>
    </xf>
    <xf numFmtId="0" fontId="37" fillId="0" borderId="30" xfId="50" applyFont="1" applyBorder="1" applyAlignment="1">
      <alignment horizontal="left" vertical="center"/>
    </xf>
    <xf numFmtId="0" fontId="27" fillId="0" borderId="30" xfId="50" applyFont="1" applyBorder="1" applyAlignment="1">
      <alignment horizontal="left" vertical="center"/>
    </xf>
    <xf numFmtId="0" fontId="29" fillId="0" borderId="48" xfId="0" applyFont="1" applyBorder="1" applyAlignment="1">
      <alignment horizontal="left" vertical="center"/>
    </xf>
    <xf numFmtId="9" fontId="26" fillId="0" borderId="32" xfId="50" applyNumberFormat="1" applyFont="1" applyBorder="1" applyAlignment="1">
      <alignment horizontal="left" vertical="center"/>
    </xf>
    <xf numFmtId="9" fontId="26" fillId="0" borderId="34" xfId="50" applyNumberFormat="1" applyFont="1" applyBorder="1" applyAlignment="1">
      <alignment horizontal="left" vertical="center"/>
    </xf>
    <xf numFmtId="0" fontId="25" fillId="0" borderId="49" xfId="50" applyFont="1" applyFill="1" applyBorder="1" applyAlignment="1">
      <alignment horizontal="left" vertical="center"/>
    </xf>
    <xf numFmtId="0" fontId="25" fillId="0" borderId="34" xfId="50" applyFont="1" applyFill="1" applyBorder="1" applyAlignment="1">
      <alignment horizontal="left" vertical="center"/>
    </xf>
    <xf numFmtId="0" fontId="26" fillId="0" borderId="57" xfId="50" applyFont="1" applyFill="1" applyBorder="1" applyAlignment="1">
      <alignment horizontal="left" vertical="center"/>
    </xf>
    <xf numFmtId="0" fontId="29" fillId="0" borderId="58" xfId="50" applyFont="1" applyBorder="1" applyAlignment="1">
      <alignment horizontal="center" vertical="center"/>
    </xf>
    <xf numFmtId="0" fontId="26" fillId="0" borderId="55" xfId="50" applyFont="1" applyBorder="1" applyAlignment="1">
      <alignment horizontal="center" vertical="center"/>
    </xf>
    <xf numFmtId="0" fontId="26" fillId="0" borderId="56" xfId="50" applyFont="1" applyBorder="1" applyAlignment="1">
      <alignment horizontal="center" vertical="center"/>
    </xf>
    <xf numFmtId="0" fontId="26" fillId="0" borderId="56" xfId="50" applyFont="1" applyFill="1" applyBorder="1" applyAlignment="1">
      <alignment horizontal="left" vertical="center"/>
    </xf>
    <xf numFmtId="0" fontId="38" fillId="0" borderId="59" xfId="0" applyFont="1" applyBorder="1" applyAlignment="1">
      <alignment horizontal="center" vertical="center" wrapText="1"/>
    </xf>
    <xf numFmtId="0" fontId="38" fillId="0" borderId="60" xfId="0" applyFont="1" applyBorder="1" applyAlignment="1">
      <alignment horizontal="center" vertical="center" wrapText="1"/>
    </xf>
    <xf numFmtId="0" fontId="39" fillId="0" borderId="61" xfId="0" applyFont="1" applyBorder="1"/>
    <xf numFmtId="0" fontId="39" fillId="0" borderId="2" xfId="0" applyFont="1" applyBorder="1"/>
    <xf numFmtId="0" fontId="39" fillId="0" borderId="5" xfId="0" applyFont="1" applyBorder="1" applyAlignment="1">
      <alignment horizontal="center" vertical="center"/>
    </xf>
    <xf numFmtId="0" fontId="39" fillId="0" borderId="7" xfId="0" applyFont="1" applyBorder="1" applyAlignment="1">
      <alignment horizontal="center" vertical="center"/>
    </xf>
    <xf numFmtId="0" fontId="39" fillId="5" borderId="5" xfId="0" applyFont="1" applyFill="1" applyBorder="1" applyAlignment="1">
      <alignment horizontal="center" vertical="center"/>
    </xf>
    <xf numFmtId="0" fontId="39" fillId="5" borderId="7" xfId="0" applyFont="1" applyFill="1" applyBorder="1" applyAlignment="1">
      <alignment horizontal="center" vertical="center"/>
    </xf>
    <xf numFmtId="0" fontId="39" fillId="5" borderId="2" xfId="0" applyFont="1" applyFill="1" applyBorder="1"/>
    <xf numFmtId="0" fontId="0" fillId="0" borderId="61" xfId="0" applyBorder="1"/>
    <xf numFmtId="0" fontId="0" fillId="5" borderId="2" xfId="0" applyFill="1" applyBorder="1"/>
    <xf numFmtId="0" fontId="0" fillId="0" borderId="62" xfId="0" applyBorder="1"/>
    <xf numFmtId="0" fontId="0" fillId="0" borderId="63" xfId="0" applyBorder="1"/>
    <xf numFmtId="0" fontId="0" fillId="5" borderId="63" xfId="0" applyFill="1" applyBorder="1"/>
    <xf numFmtId="0" fontId="0" fillId="6" borderId="0" xfId="0" applyFill="1"/>
    <xf numFmtId="0" fontId="38" fillId="0" borderId="64" xfId="0" applyFont="1" applyBorder="1" applyAlignment="1">
      <alignment horizontal="center" vertical="center" wrapText="1"/>
    </xf>
    <xf numFmtId="0" fontId="39" fillId="0" borderId="65" xfId="0" applyFont="1" applyBorder="1" applyAlignment="1">
      <alignment horizontal="center" vertical="center"/>
    </xf>
    <xf numFmtId="0" fontId="39" fillId="0" borderId="66" xfId="0" applyFont="1" applyBorder="1"/>
    <xf numFmtId="0" fontId="0" fillId="0" borderId="66" xfId="0" applyBorder="1"/>
    <xf numFmtId="0" fontId="0" fillId="0" borderId="67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40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9" fillId="7" borderId="2" xfId="0" applyFont="1" applyFill="1" applyBorder="1" applyAlignment="1">
      <alignment vertical="top" wrapText="1"/>
    </xf>
    <xf numFmtId="0" fontId="41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2" fillId="0" borderId="0" xfId="0" applyFont="1"/>
    <xf numFmtId="0" fontId="42" fillId="0" borderId="0" xfId="0" applyFont="1" applyAlignment="1">
      <alignment vertical="top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23" xfId="51"/>
    <cellStyle name="常规 3" xfId="52"/>
    <cellStyle name="常规 3 3 3" xfId="53"/>
    <cellStyle name="常规 4" xfId="5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checked="Checked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checked="Checked" noThreeD="1" val="0"/>
</file>

<file path=xl/ctrlProps/ctrlProp188.xml><?xml version="1.0" encoding="utf-8"?>
<formControlPr xmlns="http://schemas.microsoft.com/office/spreadsheetml/2009/9/main" objectType="CheckBox" noThreeD="1" val="0"/>
</file>

<file path=xl/ctrlProps/ctrlProp189.xml><?xml version="1.0" encoding="utf-8"?>
<formControlPr xmlns="http://schemas.microsoft.com/office/spreadsheetml/2009/9/main" objectType="CheckBox" noThreeD="1" val="0"/>
</file>

<file path=xl/ctrlProps/ctrlProp190.xml><?xml version="1.0" encoding="utf-8"?>
<formControlPr xmlns="http://schemas.microsoft.com/office/spreadsheetml/2009/9/main" objectType="CheckBox" checked="Checked" noThreeD="1" val="0"/>
</file>

<file path=xl/ctrlProps/ctrlProp191.xml><?xml version="1.0" encoding="utf-8"?>
<formControlPr xmlns="http://schemas.microsoft.com/office/spreadsheetml/2009/9/main" objectType="CheckBox" noThreeD="1" val="0"/>
</file>

<file path=xl/ctrlProps/ctrlProp192.xml><?xml version="1.0" encoding="utf-8"?>
<formControlPr xmlns="http://schemas.microsoft.com/office/spreadsheetml/2009/9/main" objectType="CheckBox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checked="Checked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checked="Checked" noThreeD="1" val="0"/>
</file>

<file path=xl/ctrlProps/ctrlProp197.xml><?xml version="1.0" encoding="utf-8"?>
<formControlPr xmlns="http://schemas.microsoft.com/office/spreadsheetml/2009/9/main" objectType="CheckBox" noThreeD="1" val="0"/>
</file>

<file path=xl/ctrlProps/ctrlProp198.xml><?xml version="1.0" encoding="utf-8"?>
<formControlPr xmlns="http://schemas.microsoft.com/office/spreadsheetml/2009/9/main" objectType="CheckBox" noThreeD="1" val="0"/>
</file>

<file path=xl/ctrlProps/ctrlProp199.xml><?xml version="1.0" encoding="utf-8"?>
<formControlPr xmlns="http://schemas.microsoft.com/office/spreadsheetml/2009/9/main" objectType="CheckBox" noThreeD="1" val="0"/>
</file>

<file path=xl/ctrlProps/ctrlProp200.xml><?xml version="1.0" encoding="utf-8"?>
<formControlPr xmlns="http://schemas.microsoft.com/office/spreadsheetml/2009/9/main" objectType="CheckBox" checked="Checked" noThreeD="1" val="0"/>
</file>

<file path=xl/ctrlProps/ctrlProp201.xml><?xml version="1.0" encoding="utf-8"?>
<formControlPr xmlns="http://schemas.microsoft.com/office/spreadsheetml/2009/9/main" objectType="CheckBox" noThreeD="1" val="0"/>
</file>

<file path=xl/ctrlProps/ctrlProp202.xml><?xml version="1.0" encoding="utf-8"?>
<formControlPr xmlns="http://schemas.microsoft.com/office/spreadsheetml/2009/9/main" objectType="CheckBox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noThreeD="1" val="0"/>
</file>

<file path=xl/ctrlProps/ctrlProp205.xml><?xml version="1.0" encoding="utf-8"?>
<formControlPr xmlns="http://schemas.microsoft.com/office/spreadsheetml/2009/9/main" objectType="CheckBox" checked="Checked" noThreeD="1" val="0"/>
</file>

<file path=xl/ctrlProps/ctrlProp206.xml><?xml version="1.0" encoding="utf-8"?>
<formControlPr xmlns="http://schemas.microsoft.com/office/spreadsheetml/2009/9/main" objectType="CheckBox" checked="Checked" noThreeD="1" val="0"/>
</file>

<file path=xl/ctrlProps/ctrlProp207.xml><?xml version="1.0" encoding="utf-8"?>
<formControlPr xmlns="http://schemas.microsoft.com/office/spreadsheetml/2009/9/main" objectType="CheckBox" checked="Checked" noThreeD="1" val="0"/>
</file>

<file path=xl/ctrlProps/ctrlProp208.xml><?xml version="1.0" encoding="utf-8"?>
<formControlPr xmlns="http://schemas.microsoft.com/office/spreadsheetml/2009/9/main" objectType="CheckBox" noThreeD="1" val="0"/>
</file>

<file path=xl/ctrlProps/ctrlProp209.xml><?xml version="1.0" encoding="utf-8"?>
<formControlPr xmlns="http://schemas.microsoft.com/office/spreadsheetml/2009/9/main" objectType="CheckBox" checked="Checked" noThreeD="1" val="0"/>
</file>

<file path=xl/ctrlProps/ctrlProp210.xml><?xml version="1.0" encoding="utf-8"?>
<formControlPr xmlns="http://schemas.microsoft.com/office/spreadsheetml/2009/9/main" objectType="CheckBox" checked="Checked" noThreeD="1" val="0"/>
</file>

<file path=xl/ctrlProps/ctrlProp211.xml><?xml version="1.0" encoding="utf-8"?>
<formControlPr xmlns="http://schemas.microsoft.com/office/spreadsheetml/2009/9/main" objectType="CheckBox" checked="Checked" noThreeD="1" val="0"/>
</file>

<file path=xl/ctrlProps/ctrlProp212.xml><?xml version="1.0" encoding="utf-8"?>
<formControlPr xmlns="http://schemas.microsoft.com/office/spreadsheetml/2009/9/main" objectType="CheckBox" noThreeD="1" val="0"/>
</file>

<file path=xl/ctrlProps/ctrlProp213.xml><?xml version="1.0" encoding="utf-8"?>
<formControlPr xmlns="http://schemas.microsoft.com/office/spreadsheetml/2009/9/main" objectType="CheckBox" noThreeD="1" val="0"/>
</file>

<file path=xl/ctrlProps/ctrlProp214.xml><?xml version="1.0" encoding="utf-8"?>
<formControlPr xmlns="http://schemas.microsoft.com/office/spreadsheetml/2009/9/main" objectType="CheckBox" checked="Checked" noThreeD="1" val="0"/>
</file>

<file path=xl/ctrlProps/ctrlProp215.xml><?xml version="1.0" encoding="utf-8"?>
<formControlPr xmlns="http://schemas.microsoft.com/office/spreadsheetml/2009/9/main" objectType="CheckBox" checked="Checked" noThreeD="1" val="0"/>
</file>

<file path=xl/ctrlProps/ctrlProp216.xml><?xml version="1.0" encoding="utf-8"?>
<formControlPr xmlns="http://schemas.microsoft.com/office/spreadsheetml/2009/9/main" objectType="CheckBox" checked="Checked" noThreeD="1" val="0"/>
</file>

<file path=xl/ctrlProps/ctrlProp217.xml><?xml version="1.0" encoding="utf-8"?>
<formControlPr xmlns="http://schemas.microsoft.com/office/spreadsheetml/2009/9/main" objectType="CheckBox" noThreeD="1" val="0"/>
</file>

<file path=xl/ctrlProps/ctrlProp218.xml><?xml version="1.0" encoding="utf-8"?>
<formControlPr xmlns="http://schemas.microsoft.com/office/spreadsheetml/2009/9/main" objectType="CheckBox" checked="Checked" noThreeD="1" val="0"/>
</file>

<file path=xl/ctrlProps/ctrlProp219.xml><?xml version="1.0" encoding="utf-8"?>
<formControlPr xmlns="http://schemas.microsoft.com/office/spreadsheetml/2009/9/main" objectType="CheckBox" noThreeD="1" val="0"/>
</file>

<file path=xl/ctrlProps/ctrlProp220.xml><?xml version="1.0" encoding="utf-8"?>
<formControlPr xmlns="http://schemas.microsoft.com/office/spreadsheetml/2009/9/main" objectType="CheckBox" checked="Checked" noThreeD="1" val="0"/>
</file>

<file path=xl/ctrlProps/ctrlProp221.xml><?xml version="1.0" encoding="utf-8"?>
<formControlPr xmlns="http://schemas.microsoft.com/office/spreadsheetml/2009/9/main" objectType="CheckBox" noThreeD="1" val="0"/>
</file>

<file path=xl/ctrlProps/ctrlProp222.xml><?xml version="1.0" encoding="utf-8"?>
<formControlPr xmlns="http://schemas.microsoft.com/office/spreadsheetml/2009/9/main" objectType="CheckBox" noThreeD="1" val="0"/>
</file>

<file path=xl/ctrlProps/ctrlProp223.xml><?xml version="1.0" encoding="utf-8"?>
<formControlPr xmlns="http://schemas.microsoft.com/office/spreadsheetml/2009/9/main" objectType="CheckBox" noThreeD="1" val="0"/>
</file>

<file path=xl/ctrlProps/ctrlProp224.xml><?xml version="1.0" encoding="utf-8"?>
<formControlPr xmlns="http://schemas.microsoft.com/office/spreadsheetml/2009/9/main" objectType="CheckBox" noThreeD="1" val="0"/>
</file>

<file path=xl/ctrlProps/ctrlProp225.xml><?xml version="1.0" encoding="utf-8"?>
<formControlPr xmlns="http://schemas.microsoft.com/office/spreadsheetml/2009/9/main" objectType="CheckBox" noThreeD="1" val="0"/>
</file>

<file path=xl/ctrlProps/ctrlProp226.xml><?xml version="1.0" encoding="utf-8"?>
<formControlPr xmlns="http://schemas.microsoft.com/office/spreadsheetml/2009/9/main" objectType="CheckBox" checked="Checked" noThreeD="1" val="0"/>
</file>

<file path=xl/ctrlProps/ctrlProp227.xml><?xml version="1.0" encoding="utf-8"?>
<formControlPr xmlns="http://schemas.microsoft.com/office/spreadsheetml/2009/9/main" objectType="CheckBox" noThreeD="1" val="0"/>
</file>

<file path=xl/ctrlProps/ctrlProp228.xml><?xml version="1.0" encoding="utf-8"?>
<formControlPr xmlns="http://schemas.microsoft.com/office/spreadsheetml/2009/9/main" objectType="CheckBox" noThreeD="1" val="0"/>
</file>

<file path=xl/ctrlProps/ctrlProp229.xml><?xml version="1.0" encoding="utf-8"?>
<formControlPr xmlns="http://schemas.microsoft.com/office/spreadsheetml/2009/9/main" objectType="CheckBox" checked="Checked" noThreeD="1" val="0"/>
</file>

<file path=xl/ctrlProps/ctrlProp230.xml><?xml version="1.0" encoding="utf-8"?>
<formControlPr xmlns="http://schemas.microsoft.com/office/spreadsheetml/2009/9/main" objectType="CheckBox" noThreeD="1" val="0"/>
</file>

<file path=xl/ctrlProps/ctrlProp231.xml><?xml version="1.0" encoding="utf-8"?>
<formControlPr xmlns="http://schemas.microsoft.com/office/spreadsheetml/2009/9/main" objectType="CheckBox" noThreeD="1" val="0"/>
</file>

<file path=xl/ctrlProps/ctrlProp232.xml><?xml version="1.0" encoding="utf-8"?>
<formControlPr xmlns="http://schemas.microsoft.com/office/spreadsheetml/2009/9/main" objectType="CheckBox" noThreeD="1" val="0"/>
</file>

<file path=xl/ctrlProps/ctrlProp233.xml><?xml version="1.0" encoding="utf-8"?>
<formControlPr xmlns="http://schemas.microsoft.com/office/spreadsheetml/2009/9/main" objectType="CheckBox" checked="Checked" noThreeD="1" val="0"/>
</file>

<file path=xl/ctrlProps/ctrlProp234.xml><?xml version="1.0" encoding="utf-8"?>
<formControlPr xmlns="http://schemas.microsoft.com/office/spreadsheetml/2009/9/main" objectType="CheckBox" noThreeD="1" val="0"/>
</file>

<file path=xl/ctrlProps/ctrlProp235.xml><?xml version="1.0" encoding="utf-8"?>
<formControlPr xmlns="http://schemas.microsoft.com/office/spreadsheetml/2009/9/main" objectType="CheckBox" checked="Checked" noThreeD="1" val="0"/>
</file>

<file path=xl/ctrlProps/ctrlProp236.xml><?xml version="1.0" encoding="utf-8"?>
<formControlPr xmlns="http://schemas.microsoft.com/office/spreadsheetml/2009/9/main" objectType="CheckBox" noThreeD="1" val="0"/>
</file>

<file path=xl/ctrlProps/ctrlProp237.xml><?xml version="1.0" encoding="utf-8"?>
<formControlPr xmlns="http://schemas.microsoft.com/office/spreadsheetml/2009/9/main" objectType="CheckBox" noThreeD="1" val="0"/>
</file>

<file path=xl/ctrlProps/ctrlProp238.xml><?xml version="1.0" encoding="utf-8"?>
<formControlPr xmlns="http://schemas.microsoft.com/office/spreadsheetml/2009/9/main" objectType="CheckBox" noThreeD="1" val="0"/>
</file>

<file path=xl/ctrlProps/ctrlProp239.xml><?xml version="1.0" encoding="utf-8"?>
<formControlPr xmlns="http://schemas.microsoft.com/office/spreadsheetml/2009/9/main" objectType="CheckBox" noThreeD="1" val="0"/>
</file>

<file path=xl/ctrlProps/ctrlProp240.xml><?xml version="1.0" encoding="utf-8"?>
<formControlPr xmlns="http://schemas.microsoft.com/office/spreadsheetml/2009/9/main" objectType="CheckBox" noThreeD="1" val="0"/>
</file>

<file path=xl/ctrlProps/ctrlProp241.xml><?xml version="1.0" encoding="utf-8"?>
<formControlPr xmlns="http://schemas.microsoft.com/office/spreadsheetml/2009/9/main" objectType="CheckBox" checked="Checked" noThreeD="1" val="0"/>
</file>

<file path=xl/ctrlProps/ctrlProp242.xml><?xml version="1.0" encoding="utf-8"?>
<formControlPr xmlns="http://schemas.microsoft.com/office/spreadsheetml/2009/9/main" objectType="CheckBox" noThreeD="1" val="0"/>
</file>

<file path=xl/ctrlProps/ctrlProp243.xml><?xml version="1.0" encoding="utf-8"?>
<formControlPr xmlns="http://schemas.microsoft.com/office/spreadsheetml/2009/9/main" objectType="CheckBox" noThreeD="1" val="0"/>
</file>

<file path=xl/ctrlProps/ctrlProp244.xml><?xml version="1.0" encoding="utf-8"?>
<formControlPr xmlns="http://schemas.microsoft.com/office/spreadsheetml/2009/9/main" objectType="CheckBox" checked="Checked" noThreeD="1" val="0"/>
</file>

<file path=xl/ctrlProps/ctrlProp245.xml><?xml version="1.0" encoding="utf-8"?>
<formControlPr xmlns="http://schemas.microsoft.com/office/spreadsheetml/2009/9/main" objectType="CheckBox" checked="Checked" noThreeD="1" val="0"/>
</file>

<file path=xl/ctrlProps/ctrlProp246.xml><?xml version="1.0" encoding="utf-8"?>
<formControlPr xmlns="http://schemas.microsoft.com/office/spreadsheetml/2009/9/main" objectType="CheckBox" checked="Checked" noThreeD="1" val="0"/>
</file>

<file path=xl/ctrlProps/ctrlProp247.xml><?xml version="1.0" encoding="utf-8"?>
<formControlPr xmlns="http://schemas.microsoft.com/office/spreadsheetml/2009/9/main" objectType="CheckBox" noThreeD="1" val="0"/>
</file>

<file path=xl/ctrlProps/ctrlProp248.xml><?xml version="1.0" encoding="utf-8"?>
<formControlPr xmlns="http://schemas.microsoft.com/office/spreadsheetml/2009/9/main" objectType="CheckBox" checked="Checked" noThreeD="1" val="0"/>
</file>

<file path=xl/ctrlProps/ctrlProp249.xml><?xml version="1.0" encoding="utf-8"?>
<formControlPr xmlns="http://schemas.microsoft.com/office/spreadsheetml/2009/9/main" objectType="CheckBox" checked="Checked" noThreeD="1" val="0"/>
</file>

<file path=xl/ctrlProps/ctrlProp250.xml><?xml version="1.0" encoding="utf-8"?>
<formControlPr xmlns="http://schemas.microsoft.com/office/spreadsheetml/2009/9/main" objectType="CheckBox" checked="Checked" noThreeD="1" val="0"/>
</file>

<file path=xl/ctrlProps/ctrlProp251.xml><?xml version="1.0" encoding="utf-8"?>
<formControlPr xmlns="http://schemas.microsoft.com/office/spreadsheetml/2009/9/main" objectType="CheckBox" noThreeD="1" val="0"/>
</file>

<file path=xl/ctrlProps/ctrlProp252.xml><?xml version="1.0" encoding="utf-8"?>
<formControlPr xmlns="http://schemas.microsoft.com/office/spreadsheetml/2009/9/main" objectType="CheckBox" noThreeD="1" val="0"/>
</file>

<file path=xl/ctrlProps/ctrlProp253.xml><?xml version="1.0" encoding="utf-8"?>
<formControlPr xmlns="http://schemas.microsoft.com/office/spreadsheetml/2009/9/main" objectType="CheckBox" checked="Checked" noThreeD="1" val="0"/>
</file>

<file path=xl/ctrlProps/ctrlProp254.xml><?xml version="1.0" encoding="utf-8"?>
<formControlPr xmlns="http://schemas.microsoft.com/office/spreadsheetml/2009/9/main" objectType="CheckBox" checked="Checked" noThreeD="1" val="0"/>
</file>

<file path=xl/ctrlProps/ctrlProp255.xml><?xml version="1.0" encoding="utf-8"?>
<formControlPr xmlns="http://schemas.microsoft.com/office/spreadsheetml/2009/9/main" objectType="CheckBox" checked="Checked" noThreeD="1" val="0"/>
</file>

<file path=xl/ctrlProps/ctrlProp256.xml><?xml version="1.0" encoding="utf-8"?>
<formControlPr xmlns="http://schemas.microsoft.com/office/spreadsheetml/2009/9/main" objectType="CheckBox" noThreeD="1" val="0"/>
</file>

<file path=xl/ctrlProps/ctrlProp257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27901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899015"/>
              <a:ext cx="304800" cy="104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22186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27901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22186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209804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89901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209804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208851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27901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209804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209804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2021840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27901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303149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21246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20294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302196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20294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302196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20294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302196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20294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20294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302196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302196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104775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00100"/>
              <a:ext cx="390525" cy="123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161925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91400" y="638175"/>
              <a:ext cx="390525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161925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60007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104775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790575"/>
              <a:ext cx="400050" cy="133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45999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45999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45999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45999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45999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97509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14654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14654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96556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14654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96556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14654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96556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14654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14654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896556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896556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14654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896556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14654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96556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421890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45999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27901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209804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14654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9367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93674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78075" y="55784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27275" y="26447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1075" y="26447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78075" y="29114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78075" y="55784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327640"/>
              <a:ext cx="304800" cy="104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364740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219329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32764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431415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2183765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214566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43141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219329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431415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2193290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2164715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42189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364740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888865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888865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76516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96519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96519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76516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9461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75564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96519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75564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96519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97471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75564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75564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96519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75564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96519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75564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96519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78075" y="594804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27275" y="26447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1075" y="26447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78075" y="29114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78075" y="594804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78075" y="594804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27275" y="26447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51075" y="26447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78075" y="29114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78075" y="594804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78075" y="594804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27275" y="26447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51075" y="26447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78075" y="29114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78075" y="594804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378075" y="55784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327275" y="26447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251075" y="26447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378075" y="29114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378075" y="55784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1235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192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48200" y="741235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05525" y="741235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05700" y="742188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2412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81475" y="21621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19675" y="204787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19675" y="2228850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81475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242887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58125" y="2028825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58125" y="22288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10400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58125" y="2371725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38100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67525" y="1066800"/>
              <a:ext cx="3905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67625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67625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1925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287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0975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352425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382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382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295775" y="14382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338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10400" y="21621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23431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38100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67625" y="1066800"/>
              <a:ext cx="3905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67525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67525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32410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529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145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9525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524125"/>
              <a:ext cx="6286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62175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52900" y="232410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40017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80022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78075" y="57594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27275" y="26447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1075" y="26447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78075" y="29114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78075" y="57594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78075" y="57594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27275" y="26447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51075" y="26447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78075" y="29114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78075" y="57594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78075" y="57594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27275" y="26447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51075" y="26447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78075" y="29114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78075" y="57594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378075" y="57594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327275" y="26447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251075" y="26447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378075" y="29114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378075" y="57594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378075" y="57594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327275" y="26447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251075" y="26447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378075" y="29114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378075" y="57594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378075" y="57594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327275" y="26447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251075" y="26447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378075" y="29114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378075" y="57594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378075" y="57594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327275" y="26447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251075" y="26447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378075" y="29114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378075" y="57594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378075" y="55784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327275" y="26447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251075" y="26447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378075" y="29114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378075" y="55784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378075" y="55784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327275" y="26447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251075" y="26447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378075" y="29114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378075" y="55784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1265" name="Check Box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1266" name="Check Box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>
            <a:xfrm>
              <a:off x="1266825" y="741235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>
          <xdr:nvSpPr>
            <xdr:cNvPr id="11267" name="Check Box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>
            <a:xfrm>
              <a:off x="1200150" y="14192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11268" name="Check Box 4" hidden="1">
              <a:extLst>
                <a:ext uri="{63B3BB69-23CF-44E3-9099-C40C66FF867C}">
                  <a14:compatExt spid="_x0000_s11268"/>
                </a:ext>
              </a:extLst>
            </xdr:cNvPr>
            <xdr:cNvSpPr/>
          </xdr:nvSpPr>
          <xdr:spPr>
            <a:xfrm>
              <a:off x="4648200" y="741235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11269" name="Check Box 5" hidden="1">
              <a:extLst>
                <a:ext uri="{63B3BB69-23CF-44E3-9099-C40C66FF867C}">
                  <a14:compatExt spid="_x0000_s11269"/>
                </a:ext>
              </a:extLst>
            </xdr:cNvPr>
            <xdr:cNvSpPr/>
          </xdr:nvSpPr>
          <xdr:spPr>
            <a:xfrm>
              <a:off x="6105525" y="741235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1270" name="Check Box 6" hidden="1">
              <a:extLst>
                <a:ext uri="{63B3BB69-23CF-44E3-9099-C40C66FF867C}">
                  <a14:compatExt spid="_x0000_s11270"/>
                </a:ext>
              </a:extLst>
            </xdr:cNvPr>
            <xdr:cNvSpPr/>
          </xdr:nvSpPr>
          <xdr:spPr>
            <a:xfrm>
              <a:off x="7505700" y="742188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1271" name="Check Box 7" hidden="1">
              <a:extLst>
                <a:ext uri="{63B3BB69-23CF-44E3-9099-C40C66FF867C}">
                  <a14:compatExt spid="_x0000_s11271"/>
                </a:ext>
              </a:extLst>
            </xdr:cNvPr>
            <xdr:cNvSpPr/>
          </xdr:nvSpPr>
          <xdr:spPr>
            <a:xfrm>
              <a:off x="1962150" y="252412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1272" name="Check Box 8" hidden="1">
              <a:extLst>
                <a:ext uri="{63B3BB69-23CF-44E3-9099-C40C66FF867C}">
                  <a14:compatExt spid="_x0000_s11272"/>
                </a:ext>
              </a:extLst>
            </xdr:cNvPr>
            <xdr:cNvSpPr/>
          </xdr:nvSpPr>
          <xdr:spPr>
            <a:xfrm>
              <a:off x="4181475" y="21621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1273" name="Check Box 9" hidden="1">
              <a:extLst>
                <a:ext uri="{63B3BB69-23CF-44E3-9099-C40C66FF867C}">
                  <a14:compatExt spid="_x0000_s11273"/>
                </a:ext>
              </a:extLst>
            </xdr:cNvPr>
            <xdr:cNvSpPr/>
          </xdr:nvSpPr>
          <xdr:spPr>
            <a:xfrm>
              <a:off x="5019675" y="204787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</a:extLst>
            </xdr:cNvPr>
            <xdr:cNvSpPr/>
          </xdr:nvSpPr>
          <xdr:spPr>
            <a:xfrm>
              <a:off x="5019675" y="2228850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</a:extLst>
            </xdr:cNvPr>
            <xdr:cNvSpPr/>
          </xdr:nvSpPr>
          <xdr:spPr>
            <a:xfrm>
              <a:off x="4181475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</a:extLst>
            </xdr:cNvPr>
            <xdr:cNvSpPr/>
          </xdr:nvSpPr>
          <xdr:spPr>
            <a:xfrm>
              <a:off x="5019675" y="242887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</a:extLst>
            </xdr:cNvPr>
            <xdr:cNvSpPr/>
          </xdr:nvSpPr>
          <xdr:spPr>
            <a:xfrm>
              <a:off x="7858125" y="2028825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</a:extLst>
            </xdr:cNvPr>
            <xdr:cNvSpPr/>
          </xdr:nvSpPr>
          <xdr:spPr>
            <a:xfrm>
              <a:off x="7858125" y="22288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</a:extLst>
            </xdr:cNvPr>
            <xdr:cNvSpPr/>
          </xdr:nvSpPr>
          <xdr:spPr>
            <a:xfrm>
              <a:off x="7010400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</a:extLst>
            </xdr:cNvPr>
            <xdr:cNvSpPr/>
          </xdr:nvSpPr>
          <xdr:spPr>
            <a:xfrm>
              <a:off x="7858125" y="2371725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28575</xdr:rowOff>
        </xdr:to>
        <xdr:sp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</a:extLst>
            </xdr:cNvPr>
            <xdr:cNvSpPr/>
          </xdr:nvSpPr>
          <xdr:spPr>
            <a:xfrm>
              <a:off x="6867525" y="10668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</a:extLst>
            </xdr:cNvPr>
            <xdr:cNvSpPr/>
          </xdr:nvSpPr>
          <xdr:spPr>
            <a:xfrm>
              <a:off x="7667625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</a:extLst>
            </xdr:cNvPr>
            <xdr:cNvSpPr/>
          </xdr:nvSpPr>
          <xdr:spPr>
            <a:xfrm>
              <a:off x="7667625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</a:extLst>
            </xdr:cNvPr>
            <xdr:cNvSpPr/>
          </xdr:nvSpPr>
          <xdr:spPr>
            <a:xfrm>
              <a:off x="1952625" y="161925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</a:extLst>
            </xdr:cNvPr>
            <xdr:cNvSpPr/>
          </xdr:nvSpPr>
          <xdr:spPr>
            <a:xfrm>
              <a:off x="2609850" y="16287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</a:extLst>
            </xdr:cNvPr>
            <xdr:cNvSpPr/>
          </xdr:nvSpPr>
          <xdr:spPr>
            <a:xfrm>
              <a:off x="2609850" y="180975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352425</xdr:colOff>
          <xdr:row>8</xdr:row>
          <xdr:rowOff>0</xdr:rowOff>
        </xdr:to>
        <xdr:sp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</a:extLst>
            </xdr:cNvPr>
            <xdr:cNvSpPr/>
          </xdr:nvSpPr>
          <xdr:spPr>
            <a:xfrm>
              <a:off x="3390900" y="14382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</a:extLst>
            </xdr:cNvPr>
            <xdr:cNvSpPr/>
          </xdr:nvSpPr>
          <xdr:spPr>
            <a:xfrm>
              <a:off x="2705100" y="14382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</a:extLst>
            </xdr:cNvPr>
            <xdr:cNvSpPr/>
          </xdr:nvSpPr>
          <xdr:spPr>
            <a:xfrm>
              <a:off x="4295775" y="14382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</a:extLst>
            </xdr:cNvPr>
            <xdr:cNvSpPr/>
          </xdr:nvSpPr>
          <xdr:spPr>
            <a:xfrm>
              <a:off x="2514600" y="43338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</a:extLst>
            </xdr:cNvPr>
            <xdr:cNvSpPr/>
          </xdr:nvSpPr>
          <xdr:spPr>
            <a:xfrm>
              <a:off x="7010400" y="21621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</a:extLst>
            </xdr:cNvPr>
            <xdr:cNvSpPr/>
          </xdr:nvSpPr>
          <xdr:spPr>
            <a:xfrm>
              <a:off x="7010400" y="23431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28575</xdr:rowOff>
        </xdr:to>
        <xdr:sp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</a:extLst>
            </xdr:cNvPr>
            <xdr:cNvSpPr/>
          </xdr:nvSpPr>
          <xdr:spPr>
            <a:xfrm>
              <a:off x="7667625" y="10668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</a:extLst>
            </xdr:cNvPr>
            <xdr:cNvSpPr/>
          </xdr:nvSpPr>
          <xdr:spPr>
            <a:xfrm>
              <a:off x="6867525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</a:extLst>
            </xdr:cNvPr>
            <xdr:cNvSpPr/>
          </xdr:nvSpPr>
          <xdr:spPr>
            <a:xfrm>
              <a:off x="6867525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</a:extLst>
            </xdr:cNvPr>
            <xdr:cNvSpPr/>
          </xdr:nvSpPr>
          <xdr:spPr>
            <a:xfrm>
              <a:off x="1143000" y="232410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</a:extLst>
            </xdr:cNvPr>
            <xdr:cNvSpPr/>
          </xdr:nvSpPr>
          <xdr:spPr>
            <a:xfrm>
              <a:off x="1762125" y="41529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</a:extLst>
            </xdr:cNvPr>
            <xdr:cNvSpPr/>
          </xdr:nvSpPr>
          <xdr:spPr>
            <a:xfrm>
              <a:off x="1952625" y="23145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9525</xdr:rowOff>
        </xdr:to>
        <xdr:sp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</a:extLst>
            </xdr:cNvPr>
            <xdr:cNvSpPr/>
          </xdr:nvSpPr>
          <xdr:spPr>
            <a:xfrm>
              <a:off x="1133475" y="2524125"/>
              <a:ext cx="6286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</a:extLst>
            </xdr:cNvPr>
            <xdr:cNvSpPr/>
          </xdr:nvSpPr>
          <xdr:spPr>
            <a:xfrm>
              <a:off x="1123950" y="2162175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</a:extLst>
            </xdr:cNvPr>
            <xdr:cNvSpPr/>
          </xdr:nvSpPr>
          <xdr:spPr>
            <a:xfrm>
              <a:off x="4152900" y="232410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</a:extLst>
            </xdr:cNvPr>
            <xdr:cNvSpPr/>
          </xdr:nvSpPr>
          <xdr:spPr>
            <a:xfrm>
              <a:off x="1990725" y="140017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</a:extLst>
            </xdr:cNvPr>
            <xdr:cNvSpPr/>
          </xdr:nvSpPr>
          <xdr:spPr>
            <a:xfrm>
              <a:off x="1952625" y="180022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78075" y="57594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27275" y="26447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1075" y="26447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78075" y="29114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78075" y="57594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78075" y="57594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27275" y="26447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51075" y="26447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78075" y="29114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78075" y="57594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78075" y="57594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27275" y="26447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51075" y="26447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78075" y="29114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78075" y="57594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378075" y="57594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327275" y="26447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251075" y="26447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378075" y="29114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378075" y="57594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378075" y="57594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327275" y="26447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251075" y="26447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378075" y="29114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378075" y="57594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378075" y="57594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327275" y="26447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251075" y="26447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378075" y="29114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378075" y="57594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378075" y="57594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327275" y="26447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251075" y="26447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378075" y="29114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378075" y="57594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378075" y="55784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327275" y="26447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251075" y="26447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378075" y="29114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378075" y="55784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378075" y="55784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327275" y="26447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251075" y="26447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378075" y="29114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378075" y="55784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3313" name="Check Box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3314" name="Check Box 2" hidden="1">
              <a:extLst>
                <a:ext uri="{63B3BB69-23CF-44E3-9099-C40C66FF867C}">
                  <a14:compatExt spid="_x0000_s13314"/>
                </a:ext>
              </a:extLst>
            </xdr:cNvPr>
            <xdr:cNvSpPr/>
          </xdr:nvSpPr>
          <xdr:spPr>
            <a:xfrm>
              <a:off x="1266825" y="741235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>
          <xdr:nvSpPr>
            <xdr:cNvPr id="13315" name="Check Box 3" hidden="1">
              <a:extLst>
                <a:ext uri="{63B3BB69-23CF-44E3-9099-C40C66FF867C}">
                  <a14:compatExt spid="_x0000_s13315"/>
                </a:ext>
              </a:extLst>
            </xdr:cNvPr>
            <xdr:cNvSpPr/>
          </xdr:nvSpPr>
          <xdr:spPr>
            <a:xfrm>
              <a:off x="1200150" y="14192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13316" name="Check Box 4" hidden="1">
              <a:extLst>
                <a:ext uri="{63B3BB69-23CF-44E3-9099-C40C66FF867C}">
                  <a14:compatExt spid="_x0000_s13316"/>
                </a:ext>
              </a:extLst>
            </xdr:cNvPr>
            <xdr:cNvSpPr/>
          </xdr:nvSpPr>
          <xdr:spPr>
            <a:xfrm>
              <a:off x="4648200" y="741235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13317" name="Check Box 5" hidden="1">
              <a:extLst>
                <a:ext uri="{63B3BB69-23CF-44E3-9099-C40C66FF867C}">
                  <a14:compatExt spid="_x0000_s13317"/>
                </a:ext>
              </a:extLst>
            </xdr:cNvPr>
            <xdr:cNvSpPr/>
          </xdr:nvSpPr>
          <xdr:spPr>
            <a:xfrm>
              <a:off x="6105525" y="741235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3318" name="Check Box 6" hidden="1">
              <a:extLst>
                <a:ext uri="{63B3BB69-23CF-44E3-9099-C40C66FF867C}">
                  <a14:compatExt spid="_x0000_s13318"/>
                </a:ext>
              </a:extLst>
            </xdr:cNvPr>
            <xdr:cNvSpPr/>
          </xdr:nvSpPr>
          <xdr:spPr>
            <a:xfrm>
              <a:off x="7505700" y="742188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3319" name="Check Box 7" hidden="1">
              <a:extLst>
                <a:ext uri="{63B3BB69-23CF-44E3-9099-C40C66FF867C}">
                  <a14:compatExt spid="_x0000_s13319"/>
                </a:ext>
              </a:extLst>
            </xdr:cNvPr>
            <xdr:cNvSpPr/>
          </xdr:nvSpPr>
          <xdr:spPr>
            <a:xfrm>
              <a:off x="1962150" y="252412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3320" name="Check Box 8" hidden="1">
              <a:extLst>
                <a:ext uri="{63B3BB69-23CF-44E3-9099-C40C66FF867C}">
                  <a14:compatExt spid="_x0000_s13320"/>
                </a:ext>
              </a:extLst>
            </xdr:cNvPr>
            <xdr:cNvSpPr/>
          </xdr:nvSpPr>
          <xdr:spPr>
            <a:xfrm>
              <a:off x="4181475" y="21621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3321" name="Check Box 9" hidden="1">
              <a:extLst>
                <a:ext uri="{63B3BB69-23CF-44E3-9099-C40C66FF867C}">
                  <a14:compatExt spid="_x0000_s13321"/>
                </a:ext>
              </a:extLst>
            </xdr:cNvPr>
            <xdr:cNvSpPr/>
          </xdr:nvSpPr>
          <xdr:spPr>
            <a:xfrm>
              <a:off x="5019675" y="204787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3322" name="Check Box 10" hidden="1">
              <a:extLst>
                <a:ext uri="{63B3BB69-23CF-44E3-9099-C40C66FF867C}">
                  <a14:compatExt spid="_x0000_s13322"/>
                </a:ext>
              </a:extLst>
            </xdr:cNvPr>
            <xdr:cNvSpPr/>
          </xdr:nvSpPr>
          <xdr:spPr>
            <a:xfrm>
              <a:off x="5019675" y="2228850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3323" name="Check Box 11" hidden="1">
              <a:extLst>
                <a:ext uri="{63B3BB69-23CF-44E3-9099-C40C66FF867C}">
                  <a14:compatExt spid="_x0000_s13323"/>
                </a:ext>
              </a:extLst>
            </xdr:cNvPr>
            <xdr:cNvSpPr/>
          </xdr:nvSpPr>
          <xdr:spPr>
            <a:xfrm>
              <a:off x="4181475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3324" name="Check Box 12" hidden="1">
              <a:extLst>
                <a:ext uri="{63B3BB69-23CF-44E3-9099-C40C66FF867C}">
                  <a14:compatExt spid="_x0000_s13324"/>
                </a:ext>
              </a:extLst>
            </xdr:cNvPr>
            <xdr:cNvSpPr/>
          </xdr:nvSpPr>
          <xdr:spPr>
            <a:xfrm>
              <a:off x="5019675" y="242887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3325" name="Check Box 13" hidden="1">
              <a:extLst>
                <a:ext uri="{63B3BB69-23CF-44E3-9099-C40C66FF867C}">
                  <a14:compatExt spid="_x0000_s13325"/>
                </a:ext>
              </a:extLst>
            </xdr:cNvPr>
            <xdr:cNvSpPr/>
          </xdr:nvSpPr>
          <xdr:spPr>
            <a:xfrm>
              <a:off x="7858125" y="2028825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3326" name="Check Box 14" hidden="1">
              <a:extLst>
                <a:ext uri="{63B3BB69-23CF-44E3-9099-C40C66FF867C}">
                  <a14:compatExt spid="_x0000_s13326"/>
                </a:ext>
              </a:extLst>
            </xdr:cNvPr>
            <xdr:cNvSpPr/>
          </xdr:nvSpPr>
          <xdr:spPr>
            <a:xfrm>
              <a:off x="7858125" y="22288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3327" name="Check Box 15" hidden="1">
              <a:extLst>
                <a:ext uri="{63B3BB69-23CF-44E3-9099-C40C66FF867C}">
                  <a14:compatExt spid="_x0000_s13327"/>
                </a:ext>
              </a:extLst>
            </xdr:cNvPr>
            <xdr:cNvSpPr/>
          </xdr:nvSpPr>
          <xdr:spPr>
            <a:xfrm>
              <a:off x="7010400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3328" name="Check Box 16" hidden="1">
              <a:extLst>
                <a:ext uri="{63B3BB69-23CF-44E3-9099-C40C66FF867C}">
                  <a14:compatExt spid="_x0000_s13328"/>
                </a:ext>
              </a:extLst>
            </xdr:cNvPr>
            <xdr:cNvSpPr/>
          </xdr:nvSpPr>
          <xdr:spPr>
            <a:xfrm>
              <a:off x="7858125" y="2371725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28575</xdr:rowOff>
        </xdr:to>
        <xdr:sp>
          <xdr:nvSpPr>
            <xdr:cNvPr id="13329" name="Check Box 17" hidden="1">
              <a:extLst>
                <a:ext uri="{63B3BB69-23CF-44E3-9099-C40C66FF867C}">
                  <a14:compatExt spid="_x0000_s13329"/>
                </a:ext>
              </a:extLst>
            </xdr:cNvPr>
            <xdr:cNvSpPr/>
          </xdr:nvSpPr>
          <xdr:spPr>
            <a:xfrm>
              <a:off x="6867525" y="10668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3330" name="Check Box 18" hidden="1">
              <a:extLst>
                <a:ext uri="{63B3BB69-23CF-44E3-9099-C40C66FF867C}">
                  <a14:compatExt spid="_x0000_s13330"/>
                </a:ext>
              </a:extLst>
            </xdr:cNvPr>
            <xdr:cNvSpPr/>
          </xdr:nvSpPr>
          <xdr:spPr>
            <a:xfrm>
              <a:off x="7667625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3331" name="Check Box 19" hidden="1">
              <a:extLst>
                <a:ext uri="{63B3BB69-23CF-44E3-9099-C40C66FF867C}">
                  <a14:compatExt spid="_x0000_s13331"/>
                </a:ext>
              </a:extLst>
            </xdr:cNvPr>
            <xdr:cNvSpPr/>
          </xdr:nvSpPr>
          <xdr:spPr>
            <a:xfrm>
              <a:off x="7667625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3332" name="Check Box 20" hidden="1">
              <a:extLst>
                <a:ext uri="{63B3BB69-23CF-44E3-9099-C40C66FF867C}">
                  <a14:compatExt spid="_x0000_s13332"/>
                </a:ext>
              </a:extLst>
            </xdr:cNvPr>
            <xdr:cNvSpPr/>
          </xdr:nvSpPr>
          <xdr:spPr>
            <a:xfrm>
              <a:off x="1952625" y="161925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3333" name="Check Box 21" hidden="1">
              <a:extLst>
                <a:ext uri="{63B3BB69-23CF-44E3-9099-C40C66FF867C}">
                  <a14:compatExt spid="_x0000_s13333"/>
                </a:ext>
              </a:extLst>
            </xdr:cNvPr>
            <xdr:cNvSpPr/>
          </xdr:nvSpPr>
          <xdr:spPr>
            <a:xfrm>
              <a:off x="2609850" y="16287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3334" name="Check Box 22" hidden="1">
              <a:extLst>
                <a:ext uri="{63B3BB69-23CF-44E3-9099-C40C66FF867C}">
                  <a14:compatExt spid="_x0000_s13334"/>
                </a:ext>
              </a:extLst>
            </xdr:cNvPr>
            <xdr:cNvSpPr/>
          </xdr:nvSpPr>
          <xdr:spPr>
            <a:xfrm>
              <a:off x="2609850" y="180975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352425</xdr:colOff>
          <xdr:row>8</xdr:row>
          <xdr:rowOff>0</xdr:rowOff>
        </xdr:to>
        <xdr:sp>
          <xdr:nvSpPr>
            <xdr:cNvPr id="13335" name="Check Box 23" hidden="1">
              <a:extLst>
                <a:ext uri="{63B3BB69-23CF-44E3-9099-C40C66FF867C}">
                  <a14:compatExt spid="_x0000_s13335"/>
                </a:ext>
              </a:extLst>
            </xdr:cNvPr>
            <xdr:cNvSpPr/>
          </xdr:nvSpPr>
          <xdr:spPr>
            <a:xfrm>
              <a:off x="3390900" y="14382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3336" name="Check Box 24" hidden="1">
              <a:extLst>
                <a:ext uri="{63B3BB69-23CF-44E3-9099-C40C66FF867C}">
                  <a14:compatExt spid="_x0000_s13336"/>
                </a:ext>
              </a:extLst>
            </xdr:cNvPr>
            <xdr:cNvSpPr/>
          </xdr:nvSpPr>
          <xdr:spPr>
            <a:xfrm>
              <a:off x="2705100" y="14382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3337" name="Check Box 25" hidden="1">
              <a:extLst>
                <a:ext uri="{63B3BB69-23CF-44E3-9099-C40C66FF867C}">
                  <a14:compatExt spid="_x0000_s13337"/>
                </a:ext>
              </a:extLst>
            </xdr:cNvPr>
            <xdr:cNvSpPr/>
          </xdr:nvSpPr>
          <xdr:spPr>
            <a:xfrm>
              <a:off x="4295775" y="14382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13338" name="Check Box 26" hidden="1">
              <a:extLst>
                <a:ext uri="{63B3BB69-23CF-44E3-9099-C40C66FF867C}">
                  <a14:compatExt spid="_x0000_s13338"/>
                </a:ext>
              </a:extLst>
            </xdr:cNvPr>
            <xdr:cNvSpPr/>
          </xdr:nvSpPr>
          <xdr:spPr>
            <a:xfrm>
              <a:off x="2514600" y="43338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3339" name="Check Box 27" hidden="1">
              <a:extLst>
                <a:ext uri="{63B3BB69-23CF-44E3-9099-C40C66FF867C}">
                  <a14:compatExt spid="_x0000_s13339"/>
                </a:ext>
              </a:extLst>
            </xdr:cNvPr>
            <xdr:cNvSpPr/>
          </xdr:nvSpPr>
          <xdr:spPr>
            <a:xfrm>
              <a:off x="7010400" y="21621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3340" name="Check Box 28" hidden="1">
              <a:extLst>
                <a:ext uri="{63B3BB69-23CF-44E3-9099-C40C66FF867C}">
                  <a14:compatExt spid="_x0000_s13340"/>
                </a:ext>
              </a:extLst>
            </xdr:cNvPr>
            <xdr:cNvSpPr/>
          </xdr:nvSpPr>
          <xdr:spPr>
            <a:xfrm>
              <a:off x="7010400" y="23431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28575</xdr:rowOff>
        </xdr:to>
        <xdr:sp>
          <xdr:nvSpPr>
            <xdr:cNvPr id="13341" name="Check Box 29" hidden="1">
              <a:extLst>
                <a:ext uri="{63B3BB69-23CF-44E3-9099-C40C66FF867C}">
                  <a14:compatExt spid="_x0000_s13341"/>
                </a:ext>
              </a:extLst>
            </xdr:cNvPr>
            <xdr:cNvSpPr/>
          </xdr:nvSpPr>
          <xdr:spPr>
            <a:xfrm>
              <a:off x="7667625" y="10668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3342" name="Check Box 30" hidden="1">
              <a:extLst>
                <a:ext uri="{63B3BB69-23CF-44E3-9099-C40C66FF867C}">
                  <a14:compatExt spid="_x0000_s13342"/>
                </a:ext>
              </a:extLst>
            </xdr:cNvPr>
            <xdr:cNvSpPr/>
          </xdr:nvSpPr>
          <xdr:spPr>
            <a:xfrm>
              <a:off x="6867525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3343" name="Check Box 31" hidden="1">
              <a:extLst>
                <a:ext uri="{63B3BB69-23CF-44E3-9099-C40C66FF867C}">
                  <a14:compatExt spid="_x0000_s13343"/>
                </a:ext>
              </a:extLst>
            </xdr:cNvPr>
            <xdr:cNvSpPr/>
          </xdr:nvSpPr>
          <xdr:spPr>
            <a:xfrm>
              <a:off x="6867525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3344" name="Check Box 32" hidden="1">
              <a:extLst>
                <a:ext uri="{63B3BB69-23CF-44E3-9099-C40C66FF867C}">
                  <a14:compatExt spid="_x0000_s13344"/>
                </a:ext>
              </a:extLst>
            </xdr:cNvPr>
            <xdr:cNvSpPr/>
          </xdr:nvSpPr>
          <xdr:spPr>
            <a:xfrm>
              <a:off x="1143000" y="232410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13345" name="Check Box 33" hidden="1">
              <a:extLst>
                <a:ext uri="{63B3BB69-23CF-44E3-9099-C40C66FF867C}">
                  <a14:compatExt spid="_x0000_s13345"/>
                </a:ext>
              </a:extLst>
            </xdr:cNvPr>
            <xdr:cNvSpPr/>
          </xdr:nvSpPr>
          <xdr:spPr>
            <a:xfrm>
              <a:off x="1762125" y="41529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3346" name="Check Box 34" hidden="1">
              <a:extLst>
                <a:ext uri="{63B3BB69-23CF-44E3-9099-C40C66FF867C}">
                  <a14:compatExt spid="_x0000_s13346"/>
                </a:ext>
              </a:extLst>
            </xdr:cNvPr>
            <xdr:cNvSpPr/>
          </xdr:nvSpPr>
          <xdr:spPr>
            <a:xfrm>
              <a:off x="1952625" y="23145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9525</xdr:rowOff>
        </xdr:to>
        <xdr:sp>
          <xdr:nvSpPr>
            <xdr:cNvPr id="13347" name="Check Box 35" hidden="1">
              <a:extLst>
                <a:ext uri="{63B3BB69-23CF-44E3-9099-C40C66FF867C}">
                  <a14:compatExt spid="_x0000_s13347"/>
                </a:ext>
              </a:extLst>
            </xdr:cNvPr>
            <xdr:cNvSpPr/>
          </xdr:nvSpPr>
          <xdr:spPr>
            <a:xfrm>
              <a:off x="1133475" y="2524125"/>
              <a:ext cx="6286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3348" name="Check Box 36" hidden="1">
              <a:extLst>
                <a:ext uri="{63B3BB69-23CF-44E3-9099-C40C66FF867C}">
                  <a14:compatExt spid="_x0000_s13348"/>
                </a:ext>
              </a:extLst>
            </xdr:cNvPr>
            <xdr:cNvSpPr/>
          </xdr:nvSpPr>
          <xdr:spPr>
            <a:xfrm>
              <a:off x="1123950" y="2162175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3349" name="Check Box 37" hidden="1">
              <a:extLst>
                <a:ext uri="{63B3BB69-23CF-44E3-9099-C40C66FF867C}">
                  <a14:compatExt spid="_x0000_s13349"/>
                </a:ext>
              </a:extLst>
            </xdr:cNvPr>
            <xdr:cNvSpPr/>
          </xdr:nvSpPr>
          <xdr:spPr>
            <a:xfrm>
              <a:off x="4152900" y="232410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>
          <xdr:nvSpPr>
            <xdr:cNvPr id="13350" name="Check Box 38" hidden="1">
              <a:extLst>
                <a:ext uri="{63B3BB69-23CF-44E3-9099-C40C66FF867C}">
                  <a14:compatExt spid="_x0000_s13350"/>
                </a:ext>
              </a:extLst>
            </xdr:cNvPr>
            <xdr:cNvSpPr/>
          </xdr:nvSpPr>
          <xdr:spPr>
            <a:xfrm>
              <a:off x="1990725" y="140017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3351" name="Check Box 39" hidden="1">
              <a:extLst>
                <a:ext uri="{63B3BB69-23CF-44E3-9099-C40C66FF867C}">
                  <a14:compatExt spid="_x0000_s13351"/>
                </a:ext>
              </a:extLst>
            </xdr:cNvPr>
            <xdr:cNvSpPr/>
          </xdr:nvSpPr>
          <xdr:spPr>
            <a:xfrm>
              <a:off x="1952625" y="180022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78075" y="57594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27275" y="26447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1075" y="26447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78075" y="29114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78075" y="57594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78075" y="57594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27275" y="26447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51075" y="26447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78075" y="29114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78075" y="57594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78075" y="57594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27275" y="26447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51075" y="26447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78075" y="29114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78075" y="57594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378075" y="57594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327275" y="26447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251075" y="26447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378075" y="29114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378075" y="57594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378075" y="57594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327275" y="26447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251075" y="26447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378075" y="29114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378075" y="57594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378075" y="57594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327275" y="26447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251075" y="26447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378075" y="29114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378075" y="57594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378075" y="57594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327275" y="26447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251075" y="26447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378075" y="29114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378075" y="57594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378075" y="55784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327275" y="26447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251075" y="26447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378075" y="29114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378075" y="55784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378075" y="55784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327275" y="26447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251075" y="26447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378075" y="29114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378075" y="55784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6385" name="Check Box 1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6386" name="Check Box 2" hidden="1">
              <a:extLst>
                <a:ext uri="{63B3BB69-23CF-44E3-9099-C40C66FF867C}">
                  <a14:compatExt spid="_x0000_s16386"/>
                </a:ext>
              </a:extLst>
            </xdr:cNvPr>
            <xdr:cNvSpPr/>
          </xdr:nvSpPr>
          <xdr:spPr>
            <a:xfrm>
              <a:off x="1266825" y="741235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>
          <xdr:nvSpPr>
            <xdr:cNvPr id="16387" name="Check Box 3" hidden="1">
              <a:extLst>
                <a:ext uri="{63B3BB69-23CF-44E3-9099-C40C66FF867C}">
                  <a14:compatExt spid="_x0000_s16387"/>
                </a:ext>
              </a:extLst>
            </xdr:cNvPr>
            <xdr:cNvSpPr/>
          </xdr:nvSpPr>
          <xdr:spPr>
            <a:xfrm>
              <a:off x="1200150" y="14192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16388" name="Check Box 4" hidden="1">
              <a:extLst>
                <a:ext uri="{63B3BB69-23CF-44E3-9099-C40C66FF867C}">
                  <a14:compatExt spid="_x0000_s16388"/>
                </a:ext>
              </a:extLst>
            </xdr:cNvPr>
            <xdr:cNvSpPr/>
          </xdr:nvSpPr>
          <xdr:spPr>
            <a:xfrm>
              <a:off x="4648200" y="741235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16389" name="Check Box 5" hidden="1">
              <a:extLst>
                <a:ext uri="{63B3BB69-23CF-44E3-9099-C40C66FF867C}">
                  <a14:compatExt spid="_x0000_s16389"/>
                </a:ext>
              </a:extLst>
            </xdr:cNvPr>
            <xdr:cNvSpPr/>
          </xdr:nvSpPr>
          <xdr:spPr>
            <a:xfrm>
              <a:off x="6105525" y="741235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6390" name="Check Box 6" hidden="1">
              <a:extLst>
                <a:ext uri="{63B3BB69-23CF-44E3-9099-C40C66FF867C}">
                  <a14:compatExt spid="_x0000_s16390"/>
                </a:ext>
              </a:extLst>
            </xdr:cNvPr>
            <xdr:cNvSpPr/>
          </xdr:nvSpPr>
          <xdr:spPr>
            <a:xfrm>
              <a:off x="7505700" y="742188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6391" name="Check Box 7" hidden="1">
              <a:extLst>
                <a:ext uri="{63B3BB69-23CF-44E3-9099-C40C66FF867C}">
                  <a14:compatExt spid="_x0000_s16391"/>
                </a:ext>
              </a:extLst>
            </xdr:cNvPr>
            <xdr:cNvSpPr/>
          </xdr:nvSpPr>
          <xdr:spPr>
            <a:xfrm>
              <a:off x="1962150" y="252412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6392" name="Check Box 8" hidden="1">
              <a:extLst>
                <a:ext uri="{63B3BB69-23CF-44E3-9099-C40C66FF867C}">
                  <a14:compatExt spid="_x0000_s16392"/>
                </a:ext>
              </a:extLst>
            </xdr:cNvPr>
            <xdr:cNvSpPr/>
          </xdr:nvSpPr>
          <xdr:spPr>
            <a:xfrm>
              <a:off x="4181475" y="21621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6393" name="Check Box 9" hidden="1">
              <a:extLst>
                <a:ext uri="{63B3BB69-23CF-44E3-9099-C40C66FF867C}">
                  <a14:compatExt spid="_x0000_s16393"/>
                </a:ext>
              </a:extLst>
            </xdr:cNvPr>
            <xdr:cNvSpPr/>
          </xdr:nvSpPr>
          <xdr:spPr>
            <a:xfrm>
              <a:off x="5019675" y="204787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6394" name="Check Box 10" hidden="1">
              <a:extLst>
                <a:ext uri="{63B3BB69-23CF-44E3-9099-C40C66FF867C}">
                  <a14:compatExt spid="_x0000_s16394"/>
                </a:ext>
              </a:extLst>
            </xdr:cNvPr>
            <xdr:cNvSpPr/>
          </xdr:nvSpPr>
          <xdr:spPr>
            <a:xfrm>
              <a:off x="5019675" y="2228850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6395" name="Check Box 11" hidden="1">
              <a:extLst>
                <a:ext uri="{63B3BB69-23CF-44E3-9099-C40C66FF867C}">
                  <a14:compatExt spid="_x0000_s16395"/>
                </a:ext>
              </a:extLst>
            </xdr:cNvPr>
            <xdr:cNvSpPr/>
          </xdr:nvSpPr>
          <xdr:spPr>
            <a:xfrm>
              <a:off x="4181475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6396" name="Check Box 12" hidden="1">
              <a:extLst>
                <a:ext uri="{63B3BB69-23CF-44E3-9099-C40C66FF867C}">
                  <a14:compatExt spid="_x0000_s16396"/>
                </a:ext>
              </a:extLst>
            </xdr:cNvPr>
            <xdr:cNvSpPr/>
          </xdr:nvSpPr>
          <xdr:spPr>
            <a:xfrm>
              <a:off x="5019675" y="242887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6397" name="Check Box 13" hidden="1">
              <a:extLst>
                <a:ext uri="{63B3BB69-23CF-44E3-9099-C40C66FF867C}">
                  <a14:compatExt spid="_x0000_s16397"/>
                </a:ext>
              </a:extLst>
            </xdr:cNvPr>
            <xdr:cNvSpPr/>
          </xdr:nvSpPr>
          <xdr:spPr>
            <a:xfrm>
              <a:off x="7858125" y="2028825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6398" name="Check Box 14" hidden="1">
              <a:extLst>
                <a:ext uri="{63B3BB69-23CF-44E3-9099-C40C66FF867C}">
                  <a14:compatExt spid="_x0000_s16398"/>
                </a:ext>
              </a:extLst>
            </xdr:cNvPr>
            <xdr:cNvSpPr/>
          </xdr:nvSpPr>
          <xdr:spPr>
            <a:xfrm>
              <a:off x="7858125" y="22288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6399" name="Check Box 15" hidden="1">
              <a:extLst>
                <a:ext uri="{63B3BB69-23CF-44E3-9099-C40C66FF867C}">
                  <a14:compatExt spid="_x0000_s16399"/>
                </a:ext>
              </a:extLst>
            </xdr:cNvPr>
            <xdr:cNvSpPr/>
          </xdr:nvSpPr>
          <xdr:spPr>
            <a:xfrm>
              <a:off x="7010400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6400" name="Check Box 16" hidden="1">
              <a:extLst>
                <a:ext uri="{63B3BB69-23CF-44E3-9099-C40C66FF867C}">
                  <a14:compatExt spid="_x0000_s16400"/>
                </a:ext>
              </a:extLst>
            </xdr:cNvPr>
            <xdr:cNvSpPr/>
          </xdr:nvSpPr>
          <xdr:spPr>
            <a:xfrm>
              <a:off x="7858125" y="2371725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28575</xdr:rowOff>
        </xdr:to>
        <xdr:sp>
          <xdr:nvSpPr>
            <xdr:cNvPr id="16401" name="Check Box 17" hidden="1">
              <a:extLst>
                <a:ext uri="{63B3BB69-23CF-44E3-9099-C40C66FF867C}">
                  <a14:compatExt spid="_x0000_s16401"/>
                </a:ext>
              </a:extLst>
            </xdr:cNvPr>
            <xdr:cNvSpPr/>
          </xdr:nvSpPr>
          <xdr:spPr>
            <a:xfrm>
              <a:off x="6867525" y="10668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6402" name="Check Box 18" hidden="1">
              <a:extLst>
                <a:ext uri="{63B3BB69-23CF-44E3-9099-C40C66FF867C}">
                  <a14:compatExt spid="_x0000_s16402"/>
                </a:ext>
              </a:extLst>
            </xdr:cNvPr>
            <xdr:cNvSpPr/>
          </xdr:nvSpPr>
          <xdr:spPr>
            <a:xfrm>
              <a:off x="7667625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6403" name="Check Box 19" hidden="1">
              <a:extLst>
                <a:ext uri="{63B3BB69-23CF-44E3-9099-C40C66FF867C}">
                  <a14:compatExt spid="_x0000_s16403"/>
                </a:ext>
              </a:extLst>
            </xdr:cNvPr>
            <xdr:cNvSpPr/>
          </xdr:nvSpPr>
          <xdr:spPr>
            <a:xfrm>
              <a:off x="7667625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6404" name="Check Box 20" hidden="1">
              <a:extLst>
                <a:ext uri="{63B3BB69-23CF-44E3-9099-C40C66FF867C}">
                  <a14:compatExt spid="_x0000_s16404"/>
                </a:ext>
              </a:extLst>
            </xdr:cNvPr>
            <xdr:cNvSpPr/>
          </xdr:nvSpPr>
          <xdr:spPr>
            <a:xfrm>
              <a:off x="1952625" y="161925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6405" name="Check Box 21" hidden="1">
              <a:extLst>
                <a:ext uri="{63B3BB69-23CF-44E3-9099-C40C66FF867C}">
                  <a14:compatExt spid="_x0000_s16405"/>
                </a:ext>
              </a:extLst>
            </xdr:cNvPr>
            <xdr:cNvSpPr/>
          </xdr:nvSpPr>
          <xdr:spPr>
            <a:xfrm>
              <a:off x="2609850" y="16287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6406" name="Check Box 22" hidden="1">
              <a:extLst>
                <a:ext uri="{63B3BB69-23CF-44E3-9099-C40C66FF867C}">
                  <a14:compatExt spid="_x0000_s16406"/>
                </a:ext>
              </a:extLst>
            </xdr:cNvPr>
            <xdr:cNvSpPr/>
          </xdr:nvSpPr>
          <xdr:spPr>
            <a:xfrm>
              <a:off x="2609850" y="180975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352425</xdr:colOff>
          <xdr:row>8</xdr:row>
          <xdr:rowOff>0</xdr:rowOff>
        </xdr:to>
        <xdr:sp>
          <xdr:nvSpPr>
            <xdr:cNvPr id="16407" name="Check Box 23" hidden="1">
              <a:extLst>
                <a:ext uri="{63B3BB69-23CF-44E3-9099-C40C66FF867C}">
                  <a14:compatExt spid="_x0000_s16407"/>
                </a:ext>
              </a:extLst>
            </xdr:cNvPr>
            <xdr:cNvSpPr/>
          </xdr:nvSpPr>
          <xdr:spPr>
            <a:xfrm>
              <a:off x="3390900" y="14382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6408" name="Check Box 24" hidden="1">
              <a:extLst>
                <a:ext uri="{63B3BB69-23CF-44E3-9099-C40C66FF867C}">
                  <a14:compatExt spid="_x0000_s16408"/>
                </a:ext>
              </a:extLst>
            </xdr:cNvPr>
            <xdr:cNvSpPr/>
          </xdr:nvSpPr>
          <xdr:spPr>
            <a:xfrm>
              <a:off x="2705100" y="14382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6409" name="Check Box 25" hidden="1">
              <a:extLst>
                <a:ext uri="{63B3BB69-23CF-44E3-9099-C40C66FF867C}">
                  <a14:compatExt spid="_x0000_s16409"/>
                </a:ext>
              </a:extLst>
            </xdr:cNvPr>
            <xdr:cNvSpPr/>
          </xdr:nvSpPr>
          <xdr:spPr>
            <a:xfrm>
              <a:off x="4295775" y="14382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16410" name="Check Box 26" hidden="1">
              <a:extLst>
                <a:ext uri="{63B3BB69-23CF-44E3-9099-C40C66FF867C}">
                  <a14:compatExt spid="_x0000_s16410"/>
                </a:ext>
              </a:extLst>
            </xdr:cNvPr>
            <xdr:cNvSpPr/>
          </xdr:nvSpPr>
          <xdr:spPr>
            <a:xfrm>
              <a:off x="2514600" y="43338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6411" name="Check Box 27" hidden="1">
              <a:extLst>
                <a:ext uri="{63B3BB69-23CF-44E3-9099-C40C66FF867C}">
                  <a14:compatExt spid="_x0000_s16411"/>
                </a:ext>
              </a:extLst>
            </xdr:cNvPr>
            <xdr:cNvSpPr/>
          </xdr:nvSpPr>
          <xdr:spPr>
            <a:xfrm>
              <a:off x="7010400" y="21621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6412" name="Check Box 28" hidden="1">
              <a:extLst>
                <a:ext uri="{63B3BB69-23CF-44E3-9099-C40C66FF867C}">
                  <a14:compatExt spid="_x0000_s16412"/>
                </a:ext>
              </a:extLst>
            </xdr:cNvPr>
            <xdr:cNvSpPr/>
          </xdr:nvSpPr>
          <xdr:spPr>
            <a:xfrm>
              <a:off x="7010400" y="23431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28575</xdr:rowOff>
        </xdr:to>
        <xdr:sp>
          <xdr:nvSpPr>
            <xdr:cNvPr id="16413" name="Check Box 29" hidden="1">
              <a:extLst>
                <a:ext uri="{63B3BB69-23CF-44E3-9099-C40C66FF867C}">
                  <a14:compatExt spid="_x0000_s16413"/>
                </a:ext>
              </a:extLst>
            </xdr:cNvPr>
            <xdr:cNvSpPr/>
          </xdr:nvSpPr>
          <xdr:spPr>
            <a:xfrm>
              <a:off x="7667625" y="10668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6414" name="Check Box 30" hidden="1">
              <a:extLst>
                <a:ext uri="{63B3BB69-23CF-44E3-9099-C40C66FF867C}">
                  <a14:compatExt spid="_x0000_s16414"/>
                </a:ext>
              </a:extLst>
            </xdr:cNvPr>
            <xdr:cNvSpPr/>
          </xdr:nvSpPr>
          <xdr:spPr>
            <a:xfrm>
              <a:off x="6867525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6415" name="Check Box 31" hidden="1">
              <a:extLst>
                <a:ext uri="{63B3BB69-23CF-44E3-9099-C40C66FF867C}">
                  <a14:compatExt spid="_x0000_s16415"/>
                </a:ext>
              </a:extLst>
            </xdr:cNvPr>
            <xdr:cNvSpPr/>
          </xdr:nvSpPr>
          <xdr:spPr>
            <a:xfrm>
              <a:off x="6867525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6416" name="Check Box 32" hidden="1">
              <a:extLst>
                <a:ext uri="{63B3BB69-23CF-44E3-9099-C40C66FF867C}">
                  <a14:compatExt spid="_x0000_s16416"/>
                </a:ext>
              </a:extLst>
            </xdr:cNvPr>
            <xdr:cNvSpPr/>
          </xdr:nvSpPr>
          <xdr:spPr>
            <a:xfrm>
              <a:off x="1143000" y="232410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16417" name="Check Box 33" hidden="1">
              <a:extLst>
                <a:ext uri="{63B3BB69-23CF-44E3-9099-C40C66FF867C}">
                  <a14:compatExt spid="_x0000_s16417"/>
                </a:ext>
              </a:extLst>
            </xdr:cNvPr>
            <xdr:cNvSpPr/>
          </xdr:nvSpPr>
          <xdr:spPr>
            <a:xfrm>
              <a:off x="1762125" y="41529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6418" name="Check Box 34" hidden="1">
              <a:extLst>
                <a:ext uri="{63B3BB69-23CF-44E3-9099-C40C66FF867C}">
                  <a14:compatExt spid="_x0000_s16418"/>
                </a:ext>
              </a:extLst>
            </xdr:cNvPr>
            <xdr:cNvSpPr/>
          </xdr:nvSpPr>
          <xdr:spPr>
            <a:xfrm>
              <a:off x="1952625" y="23145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9525</xdr:rowOff>
        </xdr:to>
        <xdr:sp>
          <xdr:nvSpPr>
            <xdr:cNvPr id="16419" name="Check Box 35" hidden="1">
              <a:extLst>
                <a:ext uri="{63B3BB69-23CF-44E3-9099-C40C66FF867C}">
                  <a14:compatExt spid="_x0000_s16419"/>
                </a:ext>
              </a:extLst>
            </xdr:cNvPr>
            <xdr:cNvSpPr/>
          </xdr:nvSpPr>
          <xdr:spPr>
            <a:xfrm>
              <a:off x="1133475" y="2524125"/>
              <a:ext cx="6286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6420" name="Check Box 36" hidden="1">
              <a:extLst>
                <a:ext uri="{63B3BB69-23CF-44E3-9099-C40C66FF867C}">
                  <a14:compatExt spid="_x0000_s16420"/>
                </a:ext>
              </a:extLst>
            </xdr:cNvPr>
            <xdr:cNvSpPr/>
          </xdr:nvSpPr>
          <xdr:spPr>
            <a:xfrm>
              <a:off x="1123950" y="2162175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6421" name="Check Box 37" hidden="1">
              <a:extLst>
                <a:ext uri="{63B3BB69-23CF-44E3-9099-C40C66FF867C}">
                  <a14:compatExt spid="_x0000_s16421"/>
                </a:ext>
              </a:extLst>
            </xdr:cNvPr>
            <xdr:cNvSpPr/>
          </xdr:nvSpPr>
          <xdr:spPr>
            <a:xfrm>
              <a:off x="4152900" y="232410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>
          <xdr:nvSpPr>
            <xdr:cNvPr id="16422" name="Check Box 38" hidden="1">
              <a:extLst>
                <a:ext uri="{63B3BB69-23CF-44E3-9099-C40C66FF867C}">
                  <a14:compatExt spid="_x0000_s16422"/>
                </a:ext>
              </a:extLst>
            </xdr:cNvPr>
            <xdr:cNvSpPr/>
          </xdr:nvSpPr>
          <xdr:spPr>
            <a:xfrm>
              <a:off x="1990725" y="140017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6423" name="Check Box 39" hidden="1">
              <a:extLst>
                <a:ext uri="{63B3BB69-23CF-44E3-9099-C40C66FF867C}">
                  <a14:compatExt spid="_x0000_s16423"/>
                </a:ext>
              </a:extLst>
            </xdr:cNvPr>
            <xdr:cNvSpPr/>
          </xdr:nvSpPr>
          <xdr:spPr>
            <a:xfrm>
              <a:off x="1952625" y="180022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78075" y="57594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27275" y="26447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1075" y="26447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78075" y="57594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78075" y="57594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27275" y="26447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51075" y="26447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78075" y="29114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78075" y="57594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78075" y="57594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27275" y="26447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51075" y="26447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78075" y="29114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78075" y="57594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378075" y="57594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327275" y="26447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251075" y="26447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378075" y="29114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378075" y="57594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378075" y="57594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327275" y="26447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251075" y="26447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378075" y="29114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378075" y="57594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378075" y="57594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327275" y="26447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251075" y="26447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378075" y="29114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378075" y="57594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378075" y="57594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327275" y="26447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251075" y="26447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378075" y="29114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378075" y="57594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378075" y="55784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327275" y="26447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251075" y="26447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378075" y="29114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378075" y="55784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378075" y="55784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327275" y="26447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251075" y="26447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378075" y="29114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378075" y="55784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7.xml"/><Relationship Id="rId8" Type="http://schemas.openxmlformats.org/officeDocument/2006/relationships/ctrlProp" Target="../ctrlProps/ctrlProp146.xml"/><Relationship Id="rId7" Type="http://schemas.openxmlformats.org/officeDocument/2006/relationships/ctrlProp" Target="../ctrlProps/ctrlProp145.xml"/><Relationship Id="rId6" Type="http://schemas.openxmlformats.org/officeDocument/2006/relationships/ctrlProp" Target="../ctrlProps/ctrlProp144.xml"/><Relationship Id="rId5" Type="http://schemas.openxmlformats.org/officeDocument/2006/relationships/ctrlProp" Target="../ctrlProps/ctrlProp143.xml"/><Relationship Id="rId41" Type="http://schemas.openxmlformats.org/officeDocument/2006/relationships/ctrlProp" Target="../ctrlProps/ctrlProp179.xml"/><Relationship Id="rId40" Type="http://schemas.openxmlformats.org/officeDocument/2006/relationships/ctrlProp" Target="../ctrlProps/ctrlProp178.xml"/><Relationship Id="rId4" Type="http://schemas.openxmlformats.org/officeDocument/2006/relationships/ctrlProp" Target="../ctrlProps/ctrlProp142.xml"/><Relationship Id="rId39" Type="http://schemas.openxmlformats.org/officeDocument/2006/relationships/ctrlProp" Target="../ctrlProps/ctrlProp177.xml"/><Relationship Id="rId38" Type="http://schemas.openxmlformats.org/officeDocument/2006/relationships/ctrlProp" Target="../ctrlProps/ctrlProp176.xml"/><Relationship Id="rId37" Type="http://schemas.openxmlformats.org/officeDocument/2006/relationships/ctrlProp" Target="../ctrlProps/ctrlProp175.xml"/><Relationship Id="rId36" Type="http://schemas.openxmlformats.org/officeDocument/2006/relationships/ctrlProp" Target="../ctrlProps/ctrlProp174.xml"/><Relationship Id="rId35" Type="http://schemas.openxmlformats.org/officeDocument/2006/relationships/ctrlProp" Target="../ctrlProps/ctrlProp173.xml"/><Relationship Id="rId34" Type="http://schemas.openxmlformats.org/officeDocument/2006/relationships/ctrlProp" Target="../ctrlProps/ctrlProp172.xml"/><Relationship Id="rId33" Type="http://schemas.openxmlformats.org/officeDocument/2006/relationships/ctrlProp" Target="../ctrlProps/ctrlProp171.xml"/><Relationship Id="rId32" Type="http://schemas.openxmlformats.org/officeDocument/2006/relationships/ctrlProp" Target="../ctrlProps/ctrlProp170.xml"/><Relationship Id="rId31" Type="http://schemas.openxmlformats.org/officeDocument/2006/relationships/ctrlProp" Target="../ctrlProps/ctrlProp169.xml"/><Relationship Id="rId30" Type="http://schemas.openxmlformats.org/officeDocument/2006/relationships/ctrlProp" Target="../ctrlProps/ctrlProp168.xml"/><Relationship Id="rId3" Type="http://schemas.openxmlformats.org/officeDocument/2006/relationships/ctrlProp" Target="../ctrlProps/ctrlProp141.xml"/><Relationship Id="rId29" Type="http://schemas.openxmlformats.org/officeDocument/2006/relationships/ctrlProp" Target="../ctrlProps/ctrlProp167.xml"/><Relationship Id="rId28" Type="http://schemas.openxmlformats.org/officeDocument/2006/relationships/ctrlProp" Target="../ctrlProps/ctrlProp166.xml"/><Relationship Id="rId27" Type="http://schemas.openxmlformats.org/officeDocument/2006/relationships/ctrlProp" Target="../ctrlProps/ctrlProp165.xml"/><Relationship Id="rId26" Type="http://schemas.openxmlformats.org/officeDocument/2006/relationships/ctrlProp" Target="../ctrlProps/ctrlProp164.xml"/><Relationship Id="rId25" Type="http://schemas.openxmlformats.org/officeDocument/2006/relationships/ctrlProp" Target="../ctrlProps/ctrlProp163.xml"/><Relationship Id="rId24" Type="http://schemas.openxmlformats.org/officeDocument/2006/relationships/ctrlProp" Target="../ctrlProps/ctrlProp162.xml"/><Relationship Id="rId23" Type="http://schemas.openxmlformats.org/officeDocument/2006/relationships/ctrlProp" Target="../ctrlProps/ctrlProp161.xml"/><Relationship Id="rId22" Type="http://schemas.openxmlformats.org/officeDocument/2006/relationships/ctrlProp" Target="../ctrlProps/ctrlProp160.xml"/><Relationship Id="rId21" Type="http://schemas.openxmlformats.org/officeDocument/2006/relationships/ctrlProp" Target="../ctrlProps/ctrlProp159.xml"/><Relationship Id="rId20" Type="http://schemas.openxmlformats.org/officeDocument/2006/relationships/ctrlProp" Target="../ctrlProps/ctrlProp158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57.xml"/><Relationship Id="rId18" Type="http://schemas.openxmlformats.org/officeDocument/2006/relationships/ctrlProp" Target="../ctrlProps/ctrlProp156.xml"/><Relationship Id="rId17" Type="http://schemas.openxmlformats.org/officeDocument/2006/relationships/ctrlProp" Target="../ctrlProps/ctrlProp155.xml"/><Relationship Id="rId16" Type="http://schemas.openxmlformats.org/officeDocument/2006/relationships/ctrlProp" Target="../ctrlProps/ctrlProp154.xml"/><Relationship Id="rId15" Type="http://schemas.openxmlformats.org/officeDocument/2006/relationships/ctrlProp" Target="../ctrlProps/ctrlProp153.xml"/><Relationship Id="rId14" Type="http://schemas.openxmlformats.org/officeDocument/2006/relationships/ctrlProp" Target="../ctrlProps/ctrlProp152.xml"/><Relationship Id="rId13" Type="http://schemas.openxmlformats.org/officeDocument/2006/relationships/ctrlProp" Target="../ctrlProps/ctrlProp151.xml"/><Relationship Id="rId12" Type="http://schemas.openxmlformats.org/officeDocument/2006/relationships/ctrlProp" Target="../ctrlProps/ctrlProp150.xml"/><Relationship Id="rId11" Type="http://schemas.openxmlformats.org/officeDocument/2006/relationships/ctrlProp" Target="../ctrlProps/ctrlProp149.xml"/><Relationship Id="rId10" Type="http://schemas.openxmlformats.org/officeDocument/2006/relationships/ctrlProp" Target="../ctrlProps/ctrlProp148.xml"/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86.xml"/><Relationship Id="rId8" Type="http://schemas.openxmlformats.org/officeDocument/2006/relationships/ctrlProp" Target="../ctrlProps/ctrlProp185.xml"/><Relationship Id="rId7" Type="http://schemas.openxmlformats.org/officeDocument/2006/relationships/ctrlProp" Target="../ctrlProps/ctrlProp184.xml"/><Relationship Id="rId6" Type="http://schemas.openxmlformats.org/officeDocument/2006/relationships/ctrlProp" Target="../ctrlProps/ctrlProp183.xml"/><Relationship Id="rId5" Type="http://schemas.openxmlformats.org/officeDocument/2006/relationships/ctrlProp" Target="../ctrlProps/ctrlProp182.xml"/><Relationship Id="rId41" Type="http://schemas.openxmlformats.org/officeDocument/2006/relationships/ctrlProp" Target="../ctrlProps/ctrlProp218.xml"/><Relationship Id="rId40" Type="http://schemas.openxmlformats.org/officeDocument/2006/relationships/ctrlProp" Target="../ctrlProps/ctrlProp217.xml"/><Relationship Id="rId4" Type="http://schemas.openxmlformats.org/officeDocument/2006/relationships/ctrlProp" Target="../ctrlProps/ctrlProp181.xml"/><Relationship Id="rId39" Type="http://schemas.openxmlformats.org/officeDocument/2006/relationships/ctrlProp" Target="../ctrlProps/ctrlProp216.xml"/><Relationship Id="rId38" Type="http://schemas.openxmlformats.org/officeDocument/2006/relationships/ctrlProp" Target="../ctrlProps/ctrlProp215.xml"/><Relationship Id="rId37" Type="http://schemas.openxmlformats.org/officeDocument/2006/relationships/ctrlProp" Target="../ctrlProps/ctrlProp214.xml"/><Relationship Id="rId36" Type="http://schemas.openxmlformats.org/officeDocument/2006/relationships/ctrlProp" Target="../ctrlProps/ctrlProp213.xml"/><Relationship Id="rId35" Type="http://schemas.openxmlformats.org/officeDocument/2006/relationships/ctrlProp" Target="../ctrlProps/ctrlProp212.xml"/><Relationship Id="rId34" Type="http://schemas.openxmlformats.org/officeDocument/2006/relationships/ctrlProp" Target="../ctrlProps/ctrlProp211.xml"/><Relationship Id="rId33" Type="http://schemas.openxmlformats.org/officeDocument/2006/relationships/ctrlProp" Target="../ctrlProps/ctrlProp210.xml"/><Relationship Id="rId32" Type="http://schemas.openxmlformats.org/officeDocument/2006/relationships/ctrlProp" Target="../ctrlProps/ctrlProp209.xml"/><Relationship Id="rId31" Type="http://schemas.openxmlformats.org/officeDocument/2006/relationships/ctrlProp" Target="../ctrlProps/ctrlProp208.xml"/><Relationship Id="rId30" Type="http://schemas.openxmlformats.org/officeDocument/2006/relationships/ctrlProp" Target="../ctrlProps/ctrlProp207.xml"/><Relationship Id="rId3" Type="http://schemas.openxmlformats.org/officeDocument/2006/relationships/ctrlProp" Target="../ctrlProps/ctrlProp180.xml"/><Relationship Id="rId29" Type="http://schemas.openxmlformats.org/officeDocument/2006/relationships/ctrlProp" Target="../ctrlProps/ctrlProp206.xml"/><Relationship Id="rId28" Type="http://schemas.openxmlformats.org/officeDocument/2006/relationships/ctrlProp" Target="../ctrlProps/ctrlProp205.xml"/><Relationship Id="rId27" Type="http://schemas.openxmlformats.org/officeDocument/2006/relationships/ctrlProp" Target="../ctrlProps/ctrlProp204.xml"/><Relationship Id="rId26" Type="http://schemas.openxmlformats.org/officeDocument/2006/relationships/ctrlProp" Target="../ctrlProps/ctrlProp203.xml"/><Relationship Id="rId25" Type="http://schemas.openxmlformats.org/officeDocument/2006/relationships/ctrlProp" Target="../ctrlProps/ctrlProp202.xml"/><Relationship Id="rId24" Type="http://schemas.openxmlformats.org/officeDocument/2006/relationships/ctrlProp" Target="../ctrlProps/ctrlProp201.xml"/><Relationship Id="rId23" Type="http://schemas.openxmlformats.org/officeDocument/2006/relationships/ctrlProp" Target="../ctrlProps/ctrlProp200.xml"/><Relationship Id="rId22" Type="http://schemas.openxmlformats.org/officeDocument/2006/relationships/ctrlProp" Target="../ctrlProps/ctrlProp199.xml"/><Relationship Id="rId21" Type="http://schemas.openxmlformats.org/officeDocument/2006/relationships/ctrlProp" Target="../ctrlProps/ctrlProp198.xml"/><Relationship Id="rId20" Type="http://schemas.openxmlformats.org/officeDocument/2006/relationships/ctrlProp" Target="../ctrlProps/ctrlProp197.xml"/><Relationship Id="rId2" Type="http://schemas.openxmlformats.org/officeDocument/2006/relationships/vmlDrawing" Target="../drawings/vmlDrawing5.vml"/><Relationship Id="rId19" Type="http://schemas.openxmlformats.org/officeDocument/2006/relationships/ctrlProp" Target="../ctrlProps/ctrlProp196.xml"/><Relationship Id="rId18" Type="http://schemas.openxmlformats.org/officeDocument/2006/relationships/ctrlProp" Target="../ctrlProps/ctrlProp195.xml"/><Relationship Id="rId17" Type="http://schemas.openxmlformats.org/officeDocument/2006/relationships/ctrlProp" Target="../ctrlProps/ctrlProp194.xml"/><Relationship Id="rId16" Type="http://schemas.openxmlformats.org/officeDocument/2006/relationships/ctrlProp" Target="../ctrlProps/ctrlProp193.xml"/><Relationship Id="rId15" Type="http://schemas.openxmlformats.org/officeDocument/2006/relationships/ctrlProp" Target="../ctrlProps/ctrlProp192.xml"/><Relationship Id="rId14" Type="http://schemas.openxmlformats.org/officeDocument/2006/relationships/ctrlProp" Target="../ctrlProps/ctrlProp191.xml"/><Relationship Id="rId13" Type="http://schemas.openxmlformats.org/officeDocument/2006/relationships/ctrlProp" Target="../ctrlProps/ctrlProp190.xml"/><Relationship Id="rId12" Type="http://schemas.openxmlformats.org/officeDocument/2006/relationships/ctrlProp" Target="../ctrlProps/ctrlProp189.xml"/><Relationship Id="rId11" Type="http://schemas.openxmlformats.org/officeDocument/2006/relationships/ctrlProp" Target="../ctrlProps/ctrlProp188.xml"/><Relationship Id="rId10" Type="http://schemas.openxmlformats.org/officeDocument/2006/relationships/ctrlProp" Target="../ctrlProps/ctrlProp187.xml"/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225.xml"/><Relationship Id="rId8" Type="http://schemas.openxmlformats.org/officeDocument/2006/relationships/ctrlProp" Target="../ctrlProps/ctrlProp224.xml"/><Relationship Id="rId7" Type="http://schemas.openxmlformats.org/officeDocument/2006/relationships/ctrlProp" Target="../ctrlProps/ctrlProp223.xml"/><Relationship Id="rId6" Type="http://schemas.openxmlformats.org/officeDocument/2006/relationships/ctrlProp" Target="../ctrlProps/ctrlProp222.xml"/><Relationship Id="rId5" Type="http://schemas.openxmlformats.org/officeDocument/2006/relationships/ctrlProp" Target="../ctrlProps/ctrlProp221.xml"/><Relationship Id="rId41" Type="http://schemas.openxmlformats.org/officeDocument/2006/relationships/ctrlProp" Target="../ctrlProps/ctrlProp257.xml"/><Relationship Id="rId40" Type="http://schemas.openxmlformats.org/officeDocument/2006/relationships/ctrlProp" Target="../ctrlProps/ctrlProp256.xml"/><Relationship Id="rId4" Type="http://schemas.openxmlformats.org/officeDocument/2006/relationships/ctrlProp" Target="../ctrlProps/ctrlProp220.xml"/><Relationship Id="rId39" Type="http://schemas.openxmlformats.org/officeDocument/2006/relationships/ctrlProp" Target="../ctrlProps/ctrlProp255.xml"/><Relationship Id="rId38" Type="http://schemas.openxmlformats.org/officeDocument/2006/relationships/ctrlProp" Target="../ctrlProps/ctrlProp254.xml"/><Relationship Id="rId37" Type="http://schemas.openxmlformats.org/officeDocument/2006/relationships/ctrlProp" Target="../ctrlProps/ctrlProp253.xml"/><Relationship Id="rId36" Type="http://schemas.openxmlformats.org/officeDocument/2006/relationships/ctrlProp" Target="../ctrlProps/ctrlProp252.xml"/><Relationship Id="rId35" Type="http://schemas.openxmlformats.org/officeDocument/2006/relationships/ctrlProp" Target="../ctrlProps/ctrlProp251.xml"/><Relationship Id="rId34" Type="http://schemas.openxmlformats.org/officeDocument/2006/relationships/ctrlProp" Target="../ctrlProps/ctrlProp250.xml"/><Relationship Id="rId33" Type="http://schemas.openxmlformats.org/officeDocument/2006/relationships/ctrlProp" Target="../ctrlProps/ctrlProp249.xml"/><Relationship Id="rId32" Type="http://schemas.openxmlformats.org/officeDocument/2006/relationships/ctrlProp" Target="../ctrlProps/ctrlProp248.xml"/><Relationship Id="rId31" Type="http://schemas.openxmlformats.org/officeDocument/2006/relationships/ctrlProp" Target="../ctrlProps/ctrlProp247.xml"/><Relationship Id="rId30" Type="http://schemas.openxmlformats.org/officeDocument/2006/relationships/ctrlProp" Target="../ctrlProps/ctrlProp246.xml"/><Relationship Id="rId3" Type="http://schemas.openxmlformats.org/officeDocument/2006/relationships/ctrlProp" Target="../ctrlProps/ctrlProp219.xml"/><Relationship Id="rId29" Type="http://schemas.openxmlformats.org/officeDocument/2006/relationships/ctrlProp" Target="../ctrlProps/ctrlProp245.xml"/><Relationship Id="rId28" Type="http://schemas.openxmlformats.org/officeDocument/2006/relationships/ctrlProp" Target="../ctrlProps/ctrlProp244.xml"/><Relationship Id="rId27" Type="http://schemas.openxmlformats.org/officeDocument/2006/relationships/ctrlProp" Target="../ctrlProps/ctrlProp243.xml"/><Relationship Id="rId26" Type="http://schemas.openxmlformats.org/officeDocument/2006/relationships/ctrlProp" Target="../ctrlProps/ctrlProp242.xml"/><Relationship Id="rId25" Type="http://schemas.openxmlformats.org/officeDocument/2006/relationships/ctrlProp" Target="../ctrlProps/ctrlProp241.xml"/><Relationship Id="rId24" Type="http://schemas.openxmlformats.org/officeDocument/2006/relationships/ctrlProp" Target="../ctrlProps/ctrlProp240.xml"/><Relationship Id="rId23" Type="http://schemas.openxmlformats.org/officeDocument/2006/relationships/ctrlProp" Target="../ctrlProps/ctrlProp239.xml"/><Relationship Id="rId22" Type="http://schemas.openxmlformats.org/officeDocument/2006/relationships/ctrlProp" Target="../ctrlProps/ctrlProp238.xml"/><Relationship Id="rId21" Type="http://schemas.openxmlformats.org/officeDocument/2006/relationships/ctrlProp" Target="../ctrlProps/ctrlProp237.xml"/><Relationship Id="rId20" Type="http://schemas.openxmlformats.org/officeDocument/2006/relationships/ctrlProp" Target="../ctrlProps/ctrlProp236.xml"/><Relationship Id="rId2" Type="http://schemas.openxmlformats.org/officeDocument/2006/relationships/vmlDrawing" Target="../drawings/vmlDrawing6.vml"/><Relationship Id="rId19" Type="http://schemas.openxmlformats.org/officeDocument/2006/relationships/ctrlProp" Target="../ctrlProps/ctrlProp235.xml"/><Relationship Id="rId18" Type="http://schemas.openxmlformats.org/officeDocument/2006/relationships/ctrlProp" Target="../ctrlProps/ctrlProp234.xml"/><Relationship Id="rId17" Type="http://schemas.openxmlformats.org/officeDocument/2006/relationships/ctrlProp" Target="../ctrlProps/ctrlProp233.xml"/><Relationship Id="rId16" Type="http://schemas.openxmlformats.org/officeDocument/2006/relationships/ctrlProp" Target="../ctrlProps/ctrlProp232.xml"/><Relationship Id="rId15" Type="http://schemas.openxmlformats.org/officeDocument/2006/relationships/ctrlProp" Target="../ctrlProps/ctrlProp231.xml"/><Relationship Id="rId14" Type="http://schemas.openxmlformats.org/officeDocument/2006/relationships/ctrlProp" Target="../ctrlProps/ctrlProp230.xml"/><Relationship Id="rId13" Type="http://schemas.openxmlformats.org/officeDocument/2006/relationships/ctrlProp" Target="../ctrlProps/ctrlProp229.xml"/><Relationship Id="rId12" Type="http://schemas.openxmlformats.org/officeDocument/2006/relationships/ctrlProp" Target="../ctrlProps/ctrlProp228.xml"/><Relationship Id="rId11" Type="http://schemas.openxmlformats.org/officeDocument/2006/relationships/ctrlProp" Target="../ctrlProps/ctrlProp227.xml"/><Relationship Id="rId10" Type="http://schemas.openxmlformats.org/officeDocument/2006/relationships/ctrlProp" Target="../ctrlProps/ctrlProp226.xml"/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topLeftCell="A2" workbookViewId="0">
      <selection activeCell="B13" sqref="B13"/>
    </sheetView>
  </sheetViews>
  <sheetFormatPr defaultColWidth="11" defaultRowHeight="14.25" outlineLevelCol="1"/>
  <cols>
    <col min="1" max="1" width="5.5" customWidth="1"/>
    <col min="2" max="2" width="96.375" style="376" customWidth="1"/>
    <col min="3" max="3" width="10.125" customWidth="1"/>
  </cols>
  <sheetData>
    <row r="1" ht="21" customHeight="1" spans="1:2">
      <c r="A1" s="377"/>
      <c r="B1" s="378" t="s">
        <v>0</v>
      </c>
    </row>
    <row r="2" spans="1:2">
      <c r="A2" s="9">
        <v>1</v>
      </c>
      <c r="B2" s="379" t="s">
        <v>1</v>
      </c>
    </row>
    <row r="3" spans="1:2">
      <c r="A3" s="9">
        <v>2</v>
      </c>
      <c r="B3" s="379" t="s">
        <v>2</v>
      </c>
    </row>
    <row r="4" spans="1:2">
      <c r="A4" s="9">
        <v>3</v>
      </c>
      <c r="B4" s="379" t="s">
        <v>3</v>
      </c>
    </row>
    <row r="5" spans="1:2">
      <c r="A5" s="9">
        <v>4</v>
      </c>
      <c r="B5" s="379" t="s">
        <v>4</v>
      </c>
    </row>
    <row r="6" spans="1:2">
      <c r="A6" s="9">
        <v>5</v>
      </c>
      <c r="B6" s="379" t="s">
        <v>5</v>
      </c>
    </row>
    <row r="7" spans="1:2">
      <c r="A7" s="9">
        <v>6</v>
      </c>
      <c r="B7" s="379" t="s">
        <v>6</v>
      </c>
    </row>
    <row r="8" s="375" customFormat="1" ht="15" customHeight="1" spans="1:2">
      <c r="A8" s="380">
        <v>7</v>
      </c>
      <c r="B8" s="381" t="s">
        <v>7</v>
      </c>
    </row>
    <row r="9" ht="18.95" customHeight="1" spans="1:2">
      <c r="A9" s="377"/>
      <c r="B9" s="382" t="s">
        <v>8</v>
      </c>
    </row>
    <row r="10" ht="15.95" customHeight="1" spans="1:2">
      <c r="A10" s="9">
        <v>1</v>
      </c>
      <c r="B10" s="383" t="s">
        <v>9</v>
      </c>
    </row>
    <row r="11" spans="1:2">
      <c r="A11" s="9">
        <v>2</v>
      </c>
      <c r="B11" s="379" t="s">
        <v>10</v>
      </c>
    </row>
    <row r="12" spans="1:2">
      <c r="A12" s="9">
        <v>3</v>
      </c>
      <c r="B12" s="381" t="s">
        <v>11</v>
      </c>
    </row>
    <row r="13" spans="1:2">
      <c r="A13" s="9">
        <v>4</v>
      </c>
      <c r="B13" s="379" t="s">
        <v>12</v>
      </c>
    </row>
    <row r="14" spans="1:2">
      <c r="A14" s="9">
        <v>5</v>
      </c>
      <c r="B14" s="379" t="s">
        <v>13</v>
      </c>
    </row>
    <row r="15" spans="1:2">
      <c r="A15" s="9">
        <v>6</v>
      </c>
      <c r="B15" s="379" t="s">
        <v>14</v>
      </c>
    </row>
    <row r="16" spans="1:2">
      <c r="A16" s="9">
        <v>7</v>
      </c>
      <c r="B16" s="379" t="s">
        <v>15</v>
      </c>
    </row>
    <row r="17" spans="1:2">
      <c r="A17" s="9">
        <v>8</v>
      </c>
      <c r="B17" s="379" t="s">
        <v>16</v>
      </c>
    </row>
    <row r="18" spans="1:2">
      <c r="A18" s="9">
        <v>9</v>
      </c>
      <c r="B18" s="379" t="s">
        <v>17</v>
      </c>
    </row>
    <row r="19" spans="1:2">
      <c r="A19" s="9"/>
      <c r="B19" s="379"/>
    </row>
    <row r="20" ht="20.25" spans="1:2">
      <c r="A20" s="377"/>
      <c r="B20" s="378" t="s">
        <v>18</v>
      </c>
    </row>
    <row r="21" spans="1:2">
      <c r="A21" s="9">
        <v>1</v>
      </c>
      <c r="B21" s="384" t="s">
        <v>19</v>
      </c>
    </row>
    <row r="22" spans="1:2">
      <c r="A22" s="9">
        <v>2</v>
      </c>
      <c r="B22" s="379" t="s">
        <v>20</v>
      </c>
    </row>
    <row r="23" spans="1:2">
      <c r="A23" s="9">
        <v>3</v>
      </c>
      <c r="B23" s="379" t="s">
        <v>21</v>
      </c>
    </row>
    <row r="24" spans="1:2">
      <c r="A24" s="9">
        <v>4</v>
      </c>
      <c r="B24" s="379" t="s">
        <v>22</v>
      </c>
    </row>
    <row r="25" spans="1:2">
      <c r="A25" s="9">
        <v>5</v>
      </c>
      <c r="B25" s="379" t="s">
        <v>23</v>
      </c>
    </row>
    <row r="26" spans="1:2">
      <c r="A26" s="9">
        <v>6</v>
      </c>
      <c r="B26" s="379" t="s">
        <v>24</v>
      </c>
    </row>
    <row r="27" spans="1:2">
      <c r="A27" s="9">
        <v>7</v>
      </c>
      <c r="B27" s="379" t="s">
        <v>25</v>
      </c>
    </row>
    <row r="28" spans="1:2">
      <c r="A28" s="9"/>
      <c r="B28" s="379"/>
    </row>
    <row r="29" ht="20.25" spans="1:2">
      <c r="A29" s="377"/>
      <c r="B29" s="378" t="s">
        <v>26</v>
      </c>
    </row>
    <row r="30" spans="1:2">
      <c r="A30" s="9">
        <v>1</v>
      </c>
      <c r="B30" s="384" t="s">
        <v>27</v>
      </c>
    </row>
    <row r="31" spans="1:2">
      <c r="A31" s="9">
        <v>2</v>
      </c>
      <c r="B31" s="379" t="s">
        <v>28</v>
      </c>
    </row>
    <row r="32" spans="1:2">
      <c r="A32" s="9">
        <v>3</v>
      </c>
      <c r="B32" s="379" t="s">
        <v>29</v>
      </c>
    </row>
    <row r="33" ht="28.5" spans="1:2">
      <c r="A33" s="9">
        <v>4</v>
      </c>
      <c r="B33" s="379" t="s">
        <v>30</v>
      </c>
    </row>
    <row r="34" spans="1:2">
      <c r="A34" s="9">
        <v>5</v>
      </c>
      <c r="B34" s="379" t="s">
        <v>31</v>
      </c>
    </row>
    <row r="35" spans="1:2">
      <c r="A35" s="9">
        <v>6</v>
      </c>
      <c r="B35" s="379" t="s">
        <v>32</v>
      </c>
    </row>
    <row r="36" spans="1:2">
      <c r="A36" s="9">
        <v>7</v>
      </c>
      <c r="B36" s="379" t="s">
        <v>33</v>
      </c>
    </row>
    <row r="37" spans="1:2">
      <c r="A37" s="9"/>
      <c r="B37" s="379"/>
    </row>
    <row r="39" spans="1:2">
      <c r="A39" s="385" t="s">
        <v>34</v>
      </c>
      <c r="B39" s="386"/>
    </row>
  </sheetData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4" workbookViewId="0">
      <selection activeCell="C9" sqref="C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55" t="s">
        <v>35</v>
      </c>
      <c r="C2" s="356"/>
      <c r="D2" s="356"/>
      <c r="E2" s="356"/>
      <c r="F2" s="356"/>
      <c r="G2" s="356"/>
      <c r="H2" s="356"/>
      <c r="I2" s="370"/>
    </row>
    <row r="3" ht="27.95" customHeight="1" spans="2:9">
      <c r="B3" s="357"/>
      <c r="C3" s="358"/>
      <c r="D3" s="359" t="s">
        <v>36</v>
      </c>
      <c r="E3" s="360"/>
      <c r="F3" s="361" t="s">
        <v>37</v>
      </c>
      <c r="G3" s="362"/>
      <c r="H3" s="359" t="s">
        <v>38</v>
      </c>
      <c r="I3" s="371"/>
    </row>
    <row r="4" ht="27.95" customHeight="1" spans="2:9">
      <c r="B4" s="357" t="s">
        <v>39</v>
      </c>
      <c r="C4" s="358" t="s">
        <v>40</v>
      </c>
      <c r="D4" s="358" t="s">
        <v>41</v>
      </c>
      <c r="E4" s="358" t="s">
        <v>42</v>
      </c>
      <c r="F4" s="363" t="s">
        <v>41</v>
      </c>
      <c r="G4" s="363" t="s">
        <v>42</v>
      </c>
      <c r="H4" s="358" t="s">
        <v>41</v>
      </c>
      <c r="I4" s="372" t="s">
        <v>42</v>
      </c>
    </row>
    <row r="5" ht="27.95" customHeight="1" spans="2:9">
      <c r="B5" s="364" t="s">
        <v>43</v>
      </c>
      <c r="C5" s="9">
        <v>13</v>
      </c>
      <c r="D5" s="9">
        <v>0</v>
      </c>
      <c r="E5" s="9">
        <v>1</v>
      </c>
      <c r="F5" s="365">
        <v>0</v>
      </c>
      <c r="G5" s="365">
        <v>1</v>
      </c>
      <c r="H5" s="9">
        <v>1</v>
      </c>
      <c r="I5" s="373">
        <v>2</v>
      </c>
    </row>
    <row r="6" ht="27.95" customHeight="1" spans="2:9">
      <c r="B6" s="364" t="s">
        <v>44</v>
      </c>
      <c r="C6" s="9">
        <v>20</v>
      </c>
      <c r="D6" s="9">
        <v>0</v>
      </c>
      <c r="E6" s="9">
        <v>1</v>
      </c>
      <c r="F6" s="365">
        <v>1</v>
      </c>
      <c r="G6" s="365">
        <v>2</v>
      </c>
      <c r="H6" s="9">
        <v>2</v>
      </c>
      <c r="I6" s="373">
        <v>3</v>
      </c>
    </row>
    <row r="7" ht="27.95" customHeight="1" spans="2:9">
      <c r="B7" s="364" t="s">
        <v>45</v>
      </c>
      <c r="C7" s="9">
        <v>32</v>
      </c>
      <c r="D7" s="9">
        <v>0</v>
      </c>
      <c r="E7" s="9">
        <v>1</v>
      </c>
      <c r="F7" s="365">
        <v>2</v>
      </c>
      <c r="G7" s="365">
        <v>3</v>
      </c>
      <c r="H7" s="9">
        <v>3</v>
      </c>
      <c r="I7" s="373">
        <v>4</v>
      </c>
    </row>
    <row r="8" ht="27.95" customHeight="1" spans="2:9">
      <c r="B8" s="364" t="s">
        <v>46</v>
      </c>
      <c r="C8" s="9">
        <v>50</v>
      </c>
      <c r="D8" s="9">
        <v>1</v>
      </c>
      <c r="E8" s="9">
        <v>2</v>
      </c>
      <c r="F8" s="365">
        <v>3</v>
      </c>
      <c r="G8" s="365">
        <v>4</v>
      </c>
      <c r="H8" s="9">
        <v>5</v>
      </c>
      <c r="I8" s="373">
        <v>6</v>
      </c>
    </row>
    <row r="9" ht="27.95" customHeight="1" spans="2:9">
      <c r="B9" s="364" t="s">
        <v>47</v>
      </c>
      <c r="C9" s="9">
        <v>80</v>
      </c>
      <c r="D9" s="9">
        <v>2</v>
      </c>
      <c r="E9" s="9">
        <v>3</v>
      </c>
      <c r="F9" s="365">
        <v>5</v>
      </c>
      <c r="G9" s="365">
        <v>6</v>
      </c>
      <c r="H9" s="9">
        <v>7</v>
      </c>
      <c r="I9" s="373">
        <v>8</v>
      </c>
    </row>
    <row r="10" ht="27.95" customHeight="1" spans="2:9">
      <c r="B10" s="364" t="s">
        <v>48</v>
      </c>
      <c r="C10" s="9">
        <v>125</v>
      </c>
      <c r="D10" s="9">
        <v>3</v>
      </c>
      <c r="E10" s="9">
        <v>4</v>
      </c>
      <c r="F10" s="365">
        <v>7</v>
      </c>
      <c r="G10" s="365">
        <v>8</v>
      </c>
      <c r="H10" s="9">
        <v>10</v>
      </c>
      <c r="I10" s="373">
        <v>11</v>
      </c>
    </row>
    <row r="11" ht="27.95" customHeight="1" spans="2:9">
      <c r="B11" s="364" t="s">
        <v>49</v>
      </c>
      <c r="C11" s="9">
        <v>200</v>
      </c>
      <c r="D11" s="9">
        <v>5</v>
      </c>
      <c r="E11" s="9">
        <v>6</v>
      </c>
      <c r="F11" s="365">
        <v>10</v>
      </c>
      <c r="G11" s="365">
        <v>11</v>
      </c>
      <c r="H11" s="9">
        <v>14</v>
      </c>
      <c r="I11" s="373">
        <v>15</v>
      </c>
    </row>
    <row r="12" ht="27.95" customHeight="1" spans="2:9">
      <c r="B12" s="366" t="s">
        <v>50</v>
      </c>
      <c r="C12" s="367">
        <v>315</v>
      </c>
      <c r="D12" s="367">
        <v>7</v>
      </c>
      <c r="E12" s="367">
        <v>8</v>
      </c>
      <c r="F12" s="368">
        <v>14</v>
      </c>
      <c r="G12" s="368">
        <v>15</v>
      </c>
      <c r="H12" s="367">
        <v>21</v>
      </c>
      <c r="I12" s="374">
        <v>22</v>
      </c>
    </row>
    <row r="14" spans="2:4">
      <c r="B14" s="369" t="s">
        <v>51</v>
      </c>
      <c r="C14" s="369"/>
      <c r="D14" s="369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view="pageBreakPreview" zoomScaleNormal="125" topLeftCell="A3" workbookViewId="0">
      <selection activeCell="B8" sqref="B8:C8"/>
    </sheetView>
  </sheetViews>
  <sheetFormatPr defaultColWidth="10.375" defaultRowHeight="16.5" customHeight="1"/>
  <cols>
    <col min="1" max="1" width="11.125" style="184" customWidth="1"/>
    <col min="2" max="9" width="10.375" style="184"/>
    <col min="10" max="10" width="8.875" style="184" customWidth="1"/>
    <col min="11" max="11" width="12" style="184" customWidth="1"/>
    <col min="12" max="16384" width="10.375" style="184"/>
  </cols>
  <sheetData>
    <row r="1" ht="21" spans="1:11">
      <c r="A1" s="291" t="s">
        <v>52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</row>
    <row r="2" ht="15" spans="1:11">
      <c r="A2" s="186" t="s">
        <v>53</v>
      </c>
      <c r="B2" s="187" t="s">
        <v>54</v>
      </c>
      <c r="C2" s="187"/>
      <c r="D2" s="188" t="s">
        <v>55</v>
      </c>
      <c r="E2" s="188"/>
      <c r="F2" s="187" t="s">
        <v>56</v>
      </c>
      <c r="G2" s="187"/>
      <c r="H2" s="189" t="s">
        <v>57</v>
      </c>
      <c r="I2" s="266" t="s">
        <v>58</v>
      </c>
      <c r="J2" s="266"/>
      <c r="K2" s="267"/>
    </row>
    <row r="3" ht="14.25" spans="1:11">
      <c r="A3" s="190" t="s">
        <v>59</v>
      </c>
      <c r="B3" s="191"/>
      <c r="C3" s="192"/>
      <c r="D3" s="193" t="s">
        <v>60</v>
      </c>
      <c r="E3" s="194"/>
      <c r="F3" s="194"/>
      <c r="G3" s="195"/>
      <c r="H3" s="193" t="s">
        <v>61</v>
      </c>
      <c r="I3" s="194"/>
      <c r="J3" s="194"/>
      <c r="K3" s="195"/>
    </row>
    <row r="4" ht="14.25" spans="1:11">
      <c r="A4" s="196" t="s">
        <v>62</v>
      </c>
      <c r="B4" s="197" t="s">
        <v>63</v>
      </c>
      <c r="C4" s="198"/>
      <c r="D4" s="196" t="s">
        <v>64</v>
      </c>
      <c r="E4" s="199"/>
      <c r="F4" s="200">
        <v>44895</v>
      </c>
      <c r="G4" s="201"/>
      <c r="H4" s="196" t="s">
        <v>65</v>
      </c>
      <c r="I4" s="199"/>
      <c r="J4" s="197" t="s">
        <v>66</v>
      </c>
      <c r="K4" s="198" t="s">
        <v>67</v>
      </c>
    </row>
    <row r="5" ht="14.25" spans="1:11">
      <c r="A5" s="202" t="s">
        <v>68</v>
      </c>
      <c r="B5" s="197" t="s">
        <v>69</v>
      </c>
      <c r="C5" s="198"/>
      <c r="D5" s="196" t="s">
        <v>70</v>
      </c>
      <c r="E5" s="199"/>
      <c r="F5" s="200">
        <v>44867</v>
      </c>
      <c r="G5" s="201"/>
      <c r="H5" s="196" t="s">
        <v>71</v>
      </c>
      <c r="I5" s="199"/>
      <c r="J5" s="197" t="s">
        <v>66</v>
      </c>
      <c r="K5" s="198" t="s">
        <v>67</v>
      </c>
    </row>
    <row r="6" ht="14.25" spans="1:11">
      <c r="A6" s="196" t="s">
        <v>72</v>
      </c>
      <c r="B6" s="205">
        <v>3</v>
      </c>
      <c r="C6" s="206">
        <v>5</v>
      </c>
      <c r="D6" s="202" t="s">
        <v>73</v>
      </c>
      <c r="E6" s="228"/>
      <c r="F6" s="200">
        <v>44894</v>
      </c>
      <c r="G6" s="201"/>
      <c r="H6" s="196" t="s">
        <v>74</v>
      </c>
      <c r="I6" s="199"/>
      <c r="J6" s="197" t="s">
        <v>66</v>
      </c>
      <c r="K6" s="198" t="s">
        <v>67</v>
      </c>
    </row>
    <row r="7" ht="14.25" spans="1:11">
      <c r="A7" s="196" t="s">
        <v>75</v>
      </c>
      <c r="B7" s="210">
        <v>7241</v>
      </c>
      <c r="C7" s="211"/>
      <c r="D7" s="202" t="s">
        <v>76</v>
      </c>
      <c r="E7" s="227"/>
      <c r="F7" s="200">
        <v>44895</v>
      </c>
      <c r="G7" s="201"/>
      <c r="H7" s="196" t="s">
        <v>77</v>
      </c>
      <c r="I7" s="199"/>
      <c r="J7" s="197" t="s">
        <v>66</v>
      </c>
      <c r="K7" s="198" t="s">
        <v>67</v>
      </c>
    </row>
    <row r="8" ht="27.95" customHeight="1" spans="1:11">
      <c r="A8" s="213" t="s">
        <v>78</v>
      </c>
      <c r="B8" s="214" t="s">
        <v>79</v>
      </c>
      <c r="C8" s="215"/>
      <c r="D8" s="216" t="s">
        <v>80</v>
      </c>
      <c r="E8" s="217"/>
      <c r="F8" s="218">
        <v>44895</v>
      </c>
      <c r="G8" s="219"/>
      <c r="H8" s="216" t="s">
        <v>81</v>
      </c>
      <c r="I8" s="217"/>
      <c r="J8" s="237" t="s">
        <v>66</v>
      </c>
      <c r="K8" s="276" t="s">
        <v>67</v>
      </c>
    </row>
    <row r="9" ht="15" spans="1:11">
      <c r="A9" s="292" t="s">
        <v>82</v>
      </c>
      <c r="B9" s="293"/>
      <c r="C9" s="293"/>
      <c r="D9" s="293"/>
      <c r="E9" s="293"/>
      <c r="F9" s="293"/>
      <c r="G9" s="293"/>
      <c r="H9" s="293"/>
      <c r="I9" s="293"/>
      <c r="J9" s="293"/>
      <c r="K9" s="336"/>
    </row>
    <row r="10" ht="15" spans="1:11">
      <c r="A10" s="294" t="s">
        <v>83</v>
      </c>
      <c r="B10" s="295"/>
      <c r="C10" s="295"/>
      <c r="D10" s="295"/>
      <c r="E10" s="295"/>
      <c r="F10" s="295"/>
      <c r="G10" s="295"/>
      <c r="H10" s="295"/>
      <c r="I10" s="295"/>
      <c r="J10" s="295"/>
      <c r="K10" s="337"/>
    </row>
    <row r="11" ht="14.25" spans="1:11">
      <c r="A11" s="296" t="s">
        <v>84</v>
      </c>
      <c r="B11" s="297" t="s">
        <v>85</v>
      </c>
      <c r="C11" s="298" t="s">
        <v>86</v>
      </c>
      <c r="D11" s="299"/>
      <c r="E11" s="300" t="s">
        <v>87</v>
      </c>
      <c r="F11" s="297" t="s">
        <v>85</v>
      </c>
      <c r="G11" s="298" t="s">
        <v>86</v>
      </c>
      <c r="H11" s="298" t="s">
        <v>88</v>
      </c>
      <c r="I11" s="300" t="s">
        <v>89</v>
      </c>
      <c r="J11" s="297" t="s">
        <v>85</v>
      </c>
      <c r="K11" s="338" t="s">
        <v>86</v>
      </c>
    </row>
    <row r="12" ht="14.25" spans="1:11">
      <c r="A12" s="202" t="s">
        <v>90</v>
      </c>
      <c r="B12" s="226" t="s">
        <v>85</v>
      </c>
      <c r="C12" s="197" t="s">
        <v>86</v>
      </c>
      <c r="D12" s="227"/>
      <c r="E12" s="228" t="s">
        <v>91</v>
      </c>
      <c r="F12" s="226" t="s">
        <v>85</v>
      </c>
      <c r="G12" s="197" t="s">
        <v>86</v>
      </c>
      <c r="H12" s="197" t="s">
        <v>88</v>
      </c>
      <c r="I12" s="228" t="s">
        <v>92</v>
      </c>
      <c r="J12" s="226" t="s">
        <v>85</v>
      </c>
      <c r="K12" s="198" t="s">
        <v>86</v>
      </c>
    </row>
    <row r="13" ht="14.25" spans="1:11">
      <c r="A13" s="202" t="s">
        <v>93</v>
      </c>
      <c r="B13" s="226" t="s">
        <v>85</v>
      </c>
      <c r="C13" s="197" t="s">
        <v>86</v>
      </c>
      <c r="D13" s="227"/>
      <c r="E13" s="228" t="s">
        <v>94</v>
      </c>
      <c r="F13" s="197" t="s">
        <v>95</v>
      </c>
      <c r="G13" s="197" t="s">
        <v>96</v>
      </c>
      <c r="H13" s="197" t="s">
        <v>88</v>
      </c>
      <c r="I13" s="228" t="s">
        <v>97</v>
      </c>
      <c r="J13" s="226" t="s">
        <v>85</v>
      </c>
      <c r="K13" s="198" t="s">
        <v>86</v>
      </c>
    </row>
    <row r="14" ht="15" spans="1:11">
      <c r="A14" s="216" t="s">
        <v>98</v>
      </c>
      <c r="B14" s="217"/>
      <c r="C14" s="217"/>
      <c r="D14" s="217"/>
      <c r="E14" s="217"/>
      <c r="F14" s="217"/>
      <c r="G14" s="217"/>
      <c r="H14" s="217"/>
      <c r="I14" s="217"/>
      <c r="J14" s="217"/>
      <c r="K14" s="269"/>
    </row>
    <row r="15" ht="15" spans="1:11">
      <c r="A15" s="294" t="s">
        <v>99</v>
      </c>
      <c r="B15" s="295"/>
      <c r="C15" s="295"/>
      <c r="D15" s="295"/>
      <c r="E15" s="295"/>
      <c r="F15" s="295"/>
      <c r="G15" s="295"/>
      <c r="H15" s="295"/>
      <c r="I15" s="295"/>
      <c r="J15" s="295"/>
      <c r="K15" s="337"/>
    </row>
    <row r="16" ht="14.25" spans="1:11">
      <c r="A16" s="301" t="s">
        <v>100</v>
      </c>
      <c r="B16" s="298" t="s">
        <v>95</v>
      </c>
      <c r="C16" s="298" t="s">
        <v>96</v>
      </c>
      <c r="D16" s="302"/>
      <c r="E16" s="303" t="s">
        <v>101</v>
      </c>
      <c r="F16" s="298" t="s">
        <v>95</v>
      </c>
      <c r="G16" s="298" t="s">
        <v>96</v>
      </c>
      <c r="H16" s="304"/>
      <c r="I16" s="303" t="s">
        <v>102</v>
      </c>
      <c r="J16" s="298" t="s">
        <v>95</v>
      </c>
      <c r="K16" s="338" t="s">
        <v>96</v>
      </c>
    </row>
    <row r="17" customHeight="1" spans="1:22">
      <c r="A17" s="209" t="s">
        <v>103</v>
      </c>
      <c r="B17" s="197" t="s">
        <v>95</v>
      </c>
      <c r="C17" s="197" t="s">
        <v>96</v>
      </c>
      <c r="D17" s="207"/>
      <c r="E17" s="243" t="s">
        <v>104</v>
      </c>
      <c r="F17" s="197" t="s">
        <v>95</v>
      </c>
      <c r="G17" s="197" t="s">
        <v>96</v>
      </c>
      <c r="H17" s="305"/>
      <c r="I17" s="243" t="s">
        <v>105</v>
      </c>
      <c r="J17" s="197" t="s">
        <v>95</v>
      </c>
      <c r="K17" s="198" t="s">
        <v>96</v>
      </c>
      <c r="L17" s="339"/>
      <c r="M17" s="339"/>
      <c r="N17" s="339"/>
      <c r="O17" s="339"/>
      <c r="P17" s="339"/>
      <c r="Q17" s="339"/>
      <c r="R17" s="339"/>
      <c r="S17" s="339"/>
      <c r="T17" s="339"/>
      <c r="U17" s="339"/>
      <c r="V17" s="339"/>
    </row>
    <row r="18" ht="18" customHeight="1" spans="1:11">
      <c r="A18" s="306" t="s">
        <v>106</v>
      </c>
      <c r="B18" s="307"/>
      <c r="C18" s="307"/>
      <c r="D18" s="307"/>
      <c r="E18" s="307"/>
      <c r="F18" s="307"/>
      <c r="G18" s="307"/>
      <c r="H18" s="307"/>
      <c r="I18" s="307"/>
      <c r="J18" s="307"/>
      <c r="K18" s="340"/>
    </row>
    <row r="19" s="290" customFormat="1" ht="18" customHeight="1" spans="1:11">
      <c r="A19" s="294" t="s">
        <v>107</v>
      </c>
      <c r="B19" s="295"/>
      <c r="C19" s="295"/>
      <c r="D19" s="295"/>
      <c r="E19" s="295"/>
      <c r="F19" s="295"/>
      <c r="G19" s="295"/>
      <c r="H19" s="295"/>
      <c r="I19" s="295"/>
      <c r="J19" s="295"/>
      <c r="K19" s="337"/>
    </row>
    <row r="20" customHeight="1" spans="1:11">
      <c r="A20" s="308" t="s">
        <v>108</v>
      </c>
      <c r="B20" s="309"/>
      <c r="C20" s="309"/>
      <c r="D20" s="309"/>
      <c r="E20" s="309"/>
      <c r="F20" s="309"/>
      <c r="G20" s="309"/>
      <c r="H20" s="309"/>
      <c r="I20" s="309"/>
      <c r="J20" s="309"/>
      <c r="K20" s="341"/>
    </row>
    <row r="21" ht="21.75" customHeight="1" spans="1:11">
      <c r="A21" s="310" t="s">
        <v>109</v>
      </c>
      <c r="B21" s="243" t="s">
        <v>110</v>
      </c>
      <c r="C21" s="243" t="s">
        <v>111</v>
      </c>
      <c r="D21" s="243" t="s">
        <v>112</v>
      </c>
      <c r="E21" s="243" t="s">
        <v>113</v>
      </c>
      <c r="F21" s="243" t="s">
        <v>114</v>
      </c>
      <c r="G21" s="243"/>
      <c r="H21" s="243"/>
      <c r="I21" s="243"/>
      <c r="J21" s="243"/>
      <c r="K21" s="279" t="s">
        <v>115</v>
      </c>
    </row>
    <row r="22" customHeight="1" spans="1:11">
      <c r="A22" s="311" t="s">
        <v>116</v>
      </c>
      <c r="B22" s="312" t="s">
        <v>95</v>
      </c>
      <c r="C22" s="312" t="s">
        <v>95</v>
      </c>
      <c r="D22" s="312" t="s">
        <v>95</v>
      </c>
      <c r="E22" s="312" t="s">
        <v>95</v>
      </c>
      <c r="F22" s="312" t="s">
        <v>95</v>
      </c>
      <c r="G22" s="312"/>
      <c r="H22" s="312"/>
      <c r="I22" s="312"/>
      <c r="J22" s="312"/>
      <c r="K22" s="342"/>
    </row>
    <row r="23" customHeight="1" spans="1:11">
      <c r="A23" s="311" t="s">
        <v>117</v>
      </c>
      <c r="B23" s="312" t="s">
        <v>95</v>
      </c>
      <c r="C23" s="312" t="s">
        <v>95</v>
      </c>
      <c r="D23" s="312" t="s">
        <v>95</v>
      </c>
      <c r="E23" s="312" t="s">
        <v>95</v>
      </c>
      <c r="F23" s="312" t="s">
        <v>95</v>
      </c>
      <c r="G23" s="312"/>
      <c r="H23" s="312"/>
      <c r="I23" s="312"/>
      <c r="J23" s="312"/>
      <c r="K23" s="343"/>
    </row>
    <row r="24" customHeight="1" spans="1:11">
      <c r="A24" s="311" t="s">
        <v>118</v>
      </c>
      <c r="B24" s="312" t="s">
        <v>95</v>
      </c>
      <c r="C24" s="312" t="s">
        <v>95</v>
      </c>
      <c r="D24" s="312" t="s">
        <v>95</v>
      </c>
      <c r="E24" s="312" t="s">
        <v>95</v>
      </c>
      <c r="F24" s="312" t="s">
        <v>95</v>
      </c>
      <c r="G24" s="312"/>
      <c r="H24" s="312"/>
      <c r="I24" s="312"/>
      <c r="J24" s="312"/>
      <c r="K24" s="343"/>
    </row>
    <row r="25" customHeight="1" spans="1:11">
      <c r="A25" s="212"/>
      <c r="B25" s="312"/>
      <c r="C25" s="312"/>
      <c r="D25" s="312"/>
      <c r="E25" s="312"/>
      <c r="F25" s="312"/>
      <c r="G25" s="312"/>
      <c r="H25" s="312"/>
      <c r="I25" s="312"/>
      <c r="J25" s="312"/>
      <c r="K25" s="344"/>
    </row>
    <row r="26" customHeight="1" spans="1:11">
      <c r="A26" s="212"/>
      <c r="B26" s="312"/>
      <c r="C26" s="312"/>
      <c r="D26" s="312"/>
      <c r="E26" s="312"/>
      <c r="F26" s="312"/>
      <c r="G26" s="312"/>
      <c r="H26" s="312"/>
      <c r="I26" s="312"/>
      <c r="J26" s="312"/>
      <c r="K26" s="344"/>
    </row>
    <row r="27" customHeight="1" spans="1:11">
      <c r="A27" s="212"/>
      <c r="B27" s="312"/>
      <c r="C27" s="312"/>
      <c r="D27" s="312"/>
      <c r="E27" s="312"/>
      <c r="F27" s="312"/>
      <c r="G27" s="312"/>
      <c r="H27" s="312"/>
      <c r="I27" s="312"/>
      <c r="J27" s="312"/>
      <c r="K27" s="344"/>
    </row>
    <row r="28" customHeight="1" spans="1:11">
      <c r="A28" s="212"/>
      <c r="B28" s="312"/>
      <c r="C28" s="312"/>
      <c r="D28" s="312"/>
      <c r="E28" s="312"/>
      <c r="F28" s="312"/>
      <c r="G28" s="312"/>
      <c r="H28" s="312"/>
      <c r="I28" s="312"/>
      <c r="J28" s="312"/>
      <c r="K28" s="344"/>
    </row>
    <row r="29" ht="18" customHeight="1" spans="1:11">
      <c r="A29" s="313" t="s">
        <v>119</v>
      </c>
      <c r="B29" s="314"/>
      <c r="C29" s="314"/>
      <c r="D29" s="314"/>
      <c r="E29" s="314"/>
      <c r="F29" s="314"/>
      <c r="G29" s="314"/>
      <c r="H29" s="314"/>
      <c r="I29" s="314"/>
      <c r="J29" s="314"/>
      <c r="K29" s="345"/>
    </row>
    <row r="30" ht="18.75" customHeight="1" spans="1:11">
      <c r="A30" s="315" t="s">
        <v>120</v>
      </c>
      <c r="B30" s="316"/>
      <c r="C30" s="316"/>
      <c r="D30" s="316"/>
      <c r="E30" s="316"/>
      <c r="F30" s="316"/>
      <c r="G30" s="316"/>
      <c r="H30" s="316"/>
      <c r="I30" s="316"/>
      <c r="J30" s="316"/>
      <c r="K30" s="346"/>
    </row>
    <row r="31" ht="18.75" customHeight="1" spans="1:11">
      <c r="A31" s="317"/>
      <c r="B31" s="318"/>
      <c r="C31" s="318"/>
      <c r="D31" s="318"/>
      <c r="E31" s="318"/>
      <c r="F31" s="318"/>
      <c r="G31" s="318"/>
      <c r="H31" s="318"/>
      <c r="I31" s="318"/>
      <c r="J31" s="318"/>
      <c r="K31" s="347"/>
    </row>
    <row r="32" ht="18" customHeight="1" spans="1:11">
      <c r="A32" s="313" t="s">
        <v>121</v>
      </c>
      <c r="B32" s="314"/>
      <c r="C32" s="314"/>
      <c r="D32" s="314"/>
      <c r="E32" s="314"/>
      <c r="F32" s="314"/>
      <c r="G32" s="314"/>
      <c r="H32" s="314"/>
      <c r="I32" s="314"/>
      <c r="J32" s="314"/>
      <c r="K32" s="345"/>
    </row>
    <row r="33" ht="14.25" spans="1:11">
      <c r="A33" s="319" t="s">
        <v>122</v>
      </c>
      <c r="B33" s="320"/>
      <c r="C33" s="320"/>
      <c r="D33" s="320"/>
      <c r="E33" s="320"/>
      <c r="F33" s="320"/>
      <c r="G33" s="320"/>
      <c r="H33" s="320"/>
      <c r="I33" s="320"/>
      <c r="J33" s="320"/>
      <c r="K33" s="348"/>
    </row>
    <row r="34" ht="15" spans="1:11">
      <c r="A34" s="109" t="s">
        <v>123</v>
      </c>
      <c r="B34" s="111"/>
      <c r="C34" s="197" t="s">
        <v>66</v>
      </c>
      <c r="D34" s="197" t="s">
        <v>67</v>
      </c>
      <c r="E34" s="321" t="s">
        <v>124</v>
      </c>
      <c r="F34" s="322"/>
      <c r="G34" s="322"/>
      <c r="H34" s="322"/>
      <c r="I34" s="322"/>
      <c r="J34" s="322"/>
      <c r="K34" s="349"/>
    </row>
    <row r="35" ht="15" spans="1:11">
      <c r="A35" s="323" t="s">
        <v>125</v>
      </c>
      <c r="B35" s="323"/>
      <c r="C35" s="323"/>
      <c r="D35" s="323"/>
      <c r="E35" s="323"/>
      <c r="F35" s="323"/>
      <c r="G35" s="323"/>
      <c r="H35" s="323"/>
      <c r="I35" s="323"/>
      <c r="J35" s="323"/>
      <c r="K35" s="323"/>
    </row>
    <row r="36" ht="14.25" spans="1:11">
      <c r="A36" s="324" t="s">
        <v>126</v>
      </c>
      <c r="B36" s="325"/>
      <c r="C36" s="325"/>
      <c r="D36" s="325"/>
      <c r="E36" s="325"/>
      <c r="F36" s="325"/>
      <c r="G36" s="325"/>
      <c r="H36" s="325"/>
      <c r="I36" s="325"/>
      <c r="J36" s="325"/>
      <c r="K36" s="350"/>
    </row>
    <row r="37" ht="14.25" spans="1:11">
      <c r="A37" s="250" t="s">
        <v>127</v>
      </c>
      <c r="B37" s="251"/>
      <c r="C37" s="251"/>
      <c r="D37" s="251"/>
      <c r="E37" s="251"/>
      <c r="F37" s="251"/>
      <c r="G37" s="251"/>
      <c r="H37" s="251"/>
      <c r="I37" s="251"/>
      <c r="J37" s="251"/>
      <c r="K37" s="282"/>
    </row>
    <row r="38" ht="14.25" spans="1:11">
      <c r="A38" s="250" t="s">
        <v>128</v>
      </c>
      <c r="B38" s="251"/>
      <c r="C38" s="251"/>
      <c r="D38" s="251"/>
      <c r="E38" s="251"/>
      <c r="F38" s="251"/>
      <c r="G38" s="251"/>
      <c r="H38" s="251"/>
      <c r="I38" s="251"/>
      <c r="J38" s="251"/>
      <c r="K38" s="282"/>
    </row>
    <row r="39" ht="14.25" spans="1:11">
      <c r="A39" s="250"/>
      <c r="B39" s="251"/>
      <c r="C39" s="251"/>
      <c r="D39" s="251"/>
      <c r="E39" s="251"/>
      <c r="F39" s="251"/>
      <c r="G39" s="251"/>
      <c r="H39" s="251"/>
      <c r="I39" s="251"/>
      <c r="J39" s="251"/>
      <c r="K39" s="282"/>
    </row>
    <row r="40" ht="14.25" spans="1:11">
      <c r="A40" s="250"/>
      <c r="B40" s="251"/>
      <c r="C40" s="251"/>
      <c r="D40" s="251"/>
      <c r="E40" s="251"/>
      <c r="F40" s="251"/>
      <c r="G40" s="251"/>
      <c r="H40" s="251"/>
      <c r="I40" s="251"/>
      <c r="J40" s="251"/>
      <c r="K40" s="282"/>
    </row>
    <row r="41" ht="14.25" spans="1:11">
      <c r="A41" s="250"/>
      <c r="B41" s="251"/>
      <c r="C41" s="251"/>
      <c r="D41" s="251"/>
      <c r="E41" s="251"/>
      <c r="F41" s="251"/>
      <c r="G41" s="251"/>
      <c r="H41" s="251"/>
      <c r="I41" s="251"/>
      <c r="J41" s="251"/>
      <c r="K41" s="282"/>
    </row>
    <row r="42" ht="14.25" spans="1:11">
      <c r="A42" s="250"/>
      <c r="B42" s="251"/>
      <c r="C42" s="251"/>
      <c r="D42" s="251"/>
      <c r="E42" s="251"/>
      <c r="F42" s="251"/>
      <c r="G42" s="251"/>
      <c r="H42" s="251"/>
      <c r="I42" s="251"/>
      <c r="J42" s="251"/>
      <c r="K42" s="282"/>
    </row>
    <row r="43" ht="15" spans="1:11">
      <c r="A43" s="245" t="s">
        <v>129</v>
      </c>
      <c r="B43" s="246"/>
      <c r="C43" s="246"/>
      <c r="D43" s="246"/>
      <c r="E43" s="246"/>
      <c r="F43" s="246"/>
      <c r="G43" s="246"/>
      <c r="H43" s="246"/>
      <c r="I43" s="246"/>
      <c r="J43" s="246"/>
      <c r="K43" s="280"/>
    </row>
    <row r="44" ht="15" spans="1:11">
      <c r="A44" s="294" t="s">
        <v>130</v>
      </c>
      <c r="B44" s="295"/>
      <c r="C44" s="295"/>
      <c r="D44" s="295"/>
      <c r="E44" s="295"/>
      <c r="F44" s="295"/>
      <c r="G44" s="295"/>
      <c r="H44" s="295"/>
      <c r="I44" s="295"/>
      <c r="J44" s="295"/>
      <c r="K44" s="337"/>
    </row>
    <row r="45" ht="14.25" spans="1:11">
      <c r="A45" s="301" t="s">
        <v>131</v>
      </c>
      <c r="B45" s="298" t="s">
        <v>95</v>
      </c>
      <c r="C45" s="298" t="s">
        <v>96</v>
      </c>
      <c r="D45" s="298" t="s">
        <v>88</v>
      </c>
      <c r="E45" s="303" t="s">
        <v>132</v>
      </c>
      <c r="F45" s="298" t="s">
        <v>95</v>
      </c>
      <c r="G45" s="298" t="s">
        <v>96</v>
      </c>
      <c r="H45" s="298" t="s">
        <v>88</v>
      </c>
      <c r="I45" s="303" t="s">
        <v>133</v>
      </c>
      <c r="J45" s="298" t="s">
        <v>95</v>
      </c>
      <c r="K45" s="338" t="s">
        <v>96</v>
      </c>
    </row>
    <row r="46" ht="14.25" spans="1:11">
      <c r="A46" s="209" t="s">
        <v>87</v>
      </c>
      <c r="B46" s="197" t="s">
        <v>95</v>
      </c>
      <c r="C46" s="197" t="s">
        <v>96</v>
      </c>
      <c r="D46" s="197" t="s">
        <v>88</v>
      </c>
      <c r="E46" s="243" t="s">
        <v>94</v>
      </c>
      <c r="F46" s="197" t="s">
        <v>95</v>
      </c>
      <c r="G46" s="197" t="s">
        <v>96</v>
      </c>
      <c r="H46" s="197" t="s">
        <v>88</v>
      </c>
      <c r="I46" s="243" t="s">
        <v>105</v>
      </c>
      <c r="J46" s="197" t="s">
        <v>95</v>
      </c>
      <c r="K46" s="198" t="s">
        <v>96</v>
      </c>
    </row>
    <row r="47" ht="15" spans="1:11">
      <c r="A47" s="216" t="s">
        <v>98</v>
      </c>
      <c r="B47" s="217"/>
      <c r="C47" s="217"/>
      <c r="D47" s="217"/>
      <c r="E47" s="217"/>
      <c r="F47" s="217"/>
      <c r="G47" s="217"/>
      <c r="H47" s="217"/>
      <c r="I47" s="217"/>
      <c r="J47" s="217"/>
      <c r="K47" s="269"/>
    </row>
    <row r="48" ht="15" spans="1:11">
      <c r="A48" s="323" t="s">
        <v>134</v>
      </c>
      <c r="B48" s="323"/>
      <c r="C48" s="323"/>
      <c r="D48" s="323"/>
      <c r="E48" s="323"/>
      <c r="F48" s="323"/>
      <c r="G48" s="323"/>
      <c r="H48" s="323"/>
      <c r="I48" s="323"/>
      <c r="J48" s="323"/>
      <c r="K48" s="323"/>
    </row>
    <row r="49" ht="15" spans="1:11">
      <c r="A49" s="324"/>
      <c r="B49" s="325"/>
      <c r="C49" s="325"/>
      <c r="D49" s="325"/>
      <c r="E49" s="325"/>
      <c r="F49" s="325"/>
      <c r="G49" s="325"/>
      <c r="H49" s="325"/>
      <c r="I49" s="325"/>
      <c r="J49" s="325"/>
      <c r="K49" s="350"/>
    </row>
    <row r="50" ht="15" spans="1:11">
      <c r="A50" s="326" t="s">
        <v>135</v>
      </c>
      <c r="B50" s="327" t="s">
        <v>136</v>
      </c>
      <c r="C50" s="327"/>
      <c r="D50" s="328" t="s">
        <v>137</v>
      </c>
      <c r="E50" s="329" t="s">
        <v>138</v>
      </c>
      <c r="F50" s="330" t="s">
        <v>139</v>
      </c>
      <c r="G50" s="331">
        <v>44867</v>
      </c>
      <c r="H50" s="332" t="s">
        <v>140</v>
      </c>
      <c r="I50" s="351"/>
      <c r="J50" s="352" t="s">
        <v>141</v>
      </c>
      <c r="K50" s="353"/>
    </row>
    <row r="51" ht="15" spans="1:11">
      <c r="A51" s="323" t="s">
        <v>142</v>
      </c>
      <c r="B51" s="323"/>
      <c r="C51" s="323"/>
      <c r="D51" s="323"/>
      <c r="E51" s="323"/>
      <c r="F51" s="323"/>
      <c r="G51" s="323"/>
      <c r="H51" s="323"/>
      <c r="I51" s="323"/>
      <c r="J51" s="323"/>
      <c r="K51" s="323"/>
    </row>
    <row r="52" ht="15" spans="1:11">
      <c r="A52" s="333"/>
      <c r="B52" s="334"/>
      <c r="C52" s="334"/>
      <c r="D52" s="334"/>
      <c r="E52" s="334"/>
      <c r="F52" s="334"/>
      <c r="G52" s="334"/>
      <c r="H52" s="334"/>
      <c r="I52" s="334"/>
      <c r="J52" s="334"/>
      <c r="K52" s="354"/>
    </row>
    <row r="53" ht="15" spans="1:11">
      <c r="A53" s="326" t="s">
        <v>135</v>
      </c>
      <c r="B53" s="327" t="s">
        <v>136</v>
      </c>
      <c r="C53" s="327"/>
      <c r="D53" s="328" t="s">
        <v>137</v>
      </c>
      <c r="E53" s="335"/>
      <c r="F53" s="330" t="s">
        <v>143</v>
      </c>
      <c r="G53" s="331"/>
      <c r="H53" s="332" t="s">
        <v>140</v>
      </c>
      <c r="I53" s="351"/>
      <c r="J53" s="352"/>
      <c r="K53" s="353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3"/>
  <sheetViews>
    <sheetView view="pageBreakPreview" zoomScale="90" zoomScaleNormal="90" workbookViewId="0">
      <selection activeCell="K12" sqref="K12"/>
    </sheetView>
  </sheetViews>
  <sheetFormatPr defaultColWidth="9" defaultRowHeight="26.1" customHeight="1"/>
  <cols>
    <col min="1" max="1" width="17.125" style="57" customWidth="1"/>
    <col min="2" max="2" width="7.75" style="57" customWidth="1"/>
    <col min="3" max="7" width="9.375" style="57" customWidth="1"/>
    <col min="8" max="8" width="1.375" style="57" customWidth="1"/>
    <col min="9" max="9" width="15.125" style="57" customWidth="1"/>
    <col min="10" max="10" width="11.375" style="57" customWidth="1"/>
    <col min="11" max="11" width="13.625" style="57" customWidth="1"/>
    <col min="12" max="12" width="10.75" style="57" customWidth="1"/>
    <col min="13" max="13" width="14.625" style="57" customWidth="1"/>
    <col min="14" max="14" width="9.375" style="57" customWidth="1"/>
    <col min="15" max="16384" width="9" style="57"/>
  </cols>
  <sheetData>
    <row r="1" ht="30" customHeight="1" spans="1:14">
      <c r="A1" s="58" t="s">
        <v>144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2" s="56" customFormat="1" ht="24.95" customHeight="1" spans="1:14">
      <c r="A2" s="60" t="s">
        <v>62</v>
      </c>
      <c r="B2" s="61" t="s">
        <v>63</v>
      </c>
      <c r="C2" s="62"/>
      <c r="D2" s="63" t="s">
        <v>145</v>
      </c>
      <c r="E2" s="64" t="s">
        <v>69</v>
      </c>
      <c r="F2" s="64"/>
      <c r="G2" s="64"/>
      <c r="H2" s="65"/>
      <c r="I2" s="82" t="s">
        <v>57</v>
      </c>
      <c r="J2" s="83" t="s">
        <v>58</v>
      </c>
      <c r="K2" s="84"/>
      <c r="L2" s="84"/>
      <c r="M2" s="84"/>
      <c r="N2" s="85"/>
    </row>
    <row r="3" s="56" customFormat="1" ht="23.1" customHeight="1" spans="1:14">
      <c r="A3" s="66" t="s">
        <v>146</v>
      </c>
      <c r="B3" s="67" t="s">
        <v>147</v>
      </c>
      <c r="C3" s="68"/>
      <c r="D3" s="68"/>
      <c r="E3" s="68"/>
      <c r="F3" s="68"/>
      <c r="G3" s="68"/>
      <c r="H3" s="60"/>
      <c r="I3" s="67" t="s">
        <v>148</v>
      </c>
      <c r="J3" s="68"/>
      <c r="K3" s="68"/>
      <c r="L3" s="68"/>
      <c r="M3" s="68"/>
      <c r="N3" s="68"/>
    </row>
    <row r="4" s="56" customFormat="1" ht="23.1" customHeight="1" spans="1:14">
      <c r="A4" s="68"/>
      <c r="B4" s="69" t="s">
        <v>110</v>
      </c>
      <c r="C4" s="70" t="s">
        <v>111</v>
      </c>
      <c r="D4" s="69" t="s">
        <v>112</v>
      </c>
      <c r="E4" s="69" t="s">
        <v>113</v>
      </c>
      <c r="F4" s="69" t="s">
        <v>114</v>
      </c>
      <c r="G4" s="69" t="s">
        <v>149</v>
      </c>
      <c r="H4" s="60"/>
      <c r="I4" s="69" t="s">
        <v>110</v>
      </c>
      <c r="J4" s="70" t="s">
        <v>111</v>
      </c>
      <c r="K4" s="69" t="s">
        <v>112</v>
      </c>
      <c r="L4" s="69" t="s">
        <v>113</v>
      </c>
      <c r="M4" s="69" t="s">
        <v>114</v>
      </c>
      <c r="N4" s="69" t="s">
        <v>149</v>
      </c>
    </row>
    <row r="5" s="56" customFormat="1" ht="23.1" customHeight="1" spans="1:14">
      <c r="A5" s="66"/>
      <c r="B5" s="69" t="s">
        <v>150</v>
      </c>
      <c r="C5" s="70" t="s">
        <v>151</v>
      </c>
      <c r="D5" s="69" t="s">
        <v>152</v>
      </c>
      <c r="E5" s="69" t="s">
        <v>153</v>
      </c>
      <c r="F5" s="69" t="s">
        <v>154</v>
      </c>
      <c r="G5" s="69" t="s">
        <v>155</v>
      </c>
      <c r="H5" s="60"/>
      <c r="I5" s="69" t="s">
        <v>150</v>
      </c>
      <c r="J5" s="70" t="s">
        <v>151</v>
      </c>
      <c r="K5" s="69" t="s">
        <v>152</v>
      </c>
      <c r="L5" s="69" t="s">
        <v>153</v>
      </c>
      <c r="M5" s="69" t="s">
        <v>154</v>
      </c>
      <c r="N5" s="69" t="s">
        <v>155</v>
      </c>
    </row>
    <row r="6" s="56" customFormat="1" ht="21" customHeight="1" spans="1:14">
      <c r="A6" s="71" t="s">
        <v>156</v>
      </c>
      <c r="B6" s="72">
        <f>C6-2</f>
        <v>60</v>
      </c>
      <c r="C6" s="73">
        <v>62</v>
      </c>
      <c r="D6" s="72">
        <f>C6+2</f>
        <v>64</v>
      </c>
      <c r="E6" s="72">
        <f>D6+2</f>
        <v>66</v>
      </c>
      <c r="F6" s="72">
        <f>E6+1</f>
        <v>67</v>
      </c>
      <c r="G6" s="72">
        <f>F6+1</f>
        <v>68</v>
      </c>
      <c r="H6" s="60"/>
      <c r="I6" s="60" t="s">
        <v>157</v>
      </c>
      <c r="J6" s="60" t="s">
        <v>158</v>
      </c>
      <c r="K6" s="60" t="s">
        <v>159</v>
      </c>
      <c r="L6" s="60" t="s">
        <v>158</v>
      </c>
      <c r="M6" s="60" t="s">
        <v>157</v>
      </c>
      <c r="N6" s="88"/>
    </row>
    <row r="7" s="56" customFormat="1" ht="21" customHeight="1" spans="1:14">
      <c r="A7" s="71" t="s">
        <v>160</v>
      </c>
      <c r="B7" s="72">
        <f>C7-2</f>
        <v>-2</v>
      </c>
      <c r="C7" s="73">
        <v>0</v>
      </c>
      <c r="D7" s="72">
        <f>C7+2</f>
        <v>2</v>
      </c>
      <c r="E7" s="72">
        <f>D7+2</f>
        <v>4</v>
      </c>
      <c r="F7" s="72">
        <f>E7+1</f>
        <v>5</v>
      </c>
      <c r="G7" s="72">
        <f>F7+1</f>
        <v>6</v>
      </c>
      <c r="H7" s="60"/>
      <c r="I7" s="60"/>
      <c r="J7" s="60"/>
      <c r="K7" s="60"/>
      <c r="L7" s="60"/>
      <c r="M7" s="60"/>
      <c r="N7" s="90"/>
    </row>
    <row r="8" s="56" customFormat="1" ht="21" customHeight="1" spans="1:14">
      <c r="A8" s="71" t="s">
        <v>161</v>
      </c>
      <c r="B8" s="72">
        <f t="shared" ref="B8:B10" si="0">C8-4</f>
        <v>94</v>
      </c>
      <c r="C8" s="73">
        <v>98</v>
      </c>
      <c r="D8" s="72">
        <f t="shared" ref="D8:D10" si="1">C8+4</f>
        <v>102</v>
      </c>
      <c r="E8" s="72">
        <f>D8+4</f>
        <v>106</v>
      </c>
      <c r="F8" s="72">
        <f t="shared" ref="F8:F10" si="2">E8+6</f>
        <v>112</v>
      </c>
      <c r="G8" s="72">
        <f>F8+6</f>
        <v>118</v>
      </c>
      <c r="H8" s="60"/>
      <c r="I8" s="60" t="s">
        <v>162</v>
      </c>
      <c r="J8" s="60" t="s">
        <v>158</v>
      </c>
      <c r="K8" s="60" t="s">
        <v>158</v>
      </c>
      <c r="L8" s="60" t="s">
        <v>158</v>
      </c>
      <c r="M8" s="60" t="s">
        <v>158</v>
      </c>
      <c r="N8" s="90"/>
    </row>
    <row r="9" s="56" customFormat="1" ht="21" customHeight="1" spans="1:14">
      <c r="A9" s="71" t="s">
        <v>163</v>
      </c>
      <c r="B9" s="72">
        <f t="shared" si="0"/>
        <v>86</v>
      </c>
      <c r="C9" s="73">
        <v>90</v>
      </c>
      <c r="D9" s="72">
        <f t="shared" si="1"/>
        <v>94</v>
      </c>
      <c r="E9" s="72">
        <f>D9+5</f>
        <v>99</v>
      </c>
      <c r="F9" s="72">
        <f t="shared" si="2"/>
        <v>105</v>
      </c>
      <c r="G9" s="72">
        <f>F9+7</f>
        <v>112</v>
      </c>
      <c r="H9" s="60"/>
      <c r="I9" s="60" t="s">
        <v>158</v>
      </c>
      <c r="J9" s="60" t="s">
        <v>158</v>
      </c>
      <c r="K9" s="60" t="s">
        <v>158</v>
      </c>
      <c r="L9" s="60" t="s">
        <v>164</v>
      </c>
      <c r="M9" s="60" t="s">
        <v>158</v>
      </c>
      <c r="N9" s="90"/>
    </row>
    <row r="10" s="56" customFormat="1" ht="21" customHeight="1" spans="1:14">
      <c r="A10" s="71" t="s">
        <v>165</v>
      </c>
      <c r="B10" s="72">
        <f t="shared" si="0"/>
        <v>98</v>
      </c>
      <c r="C10" s="73">
        <v>102</v>
      </c>
      <c r="D10" s="72">
        <f t="shared" si="1"/>
        <v>106</v>
      </c>
      <c r="E10" s="72">
        <f>D10+5</f>
        <v>111</v>
      </c>
      <c r="F10" s="72">
        <f t="shared" si="2"/>
        <v>117</v>
      </c>
      <c r="G10" s="72">
        <f>F10+7</f>
        <v>124</v>
      </c>
      <c r="H10" s="60"/>
      <c r="I10" s="60" t="s">
        <v>158</v>
      </c>
      <c r="J10" s="60" t="s">
        <v>158</v>
      </c>
      <c r="K10" s="60" t="s">
        <v>158</v>
      </c>
      <c r="L10" s="60" t="s">
        <v>158</v>
      </c>
      <c r="M10" s="60" t="s">
        <v>158</v>
      </c>
      <c r="N10" s="90"/>
    </row>
    <row r="11" s="56" customFormat="1" ht="21" customHeight="1" spans="1:14">
      <c r="A11" s="71" t="s">
        <v>166</v>
      </c>
      <c r="B11" s="72">
        <f>C11-1</f>
        <v>38</v>
      </c>
      <c r="C11" s="74">
        <v>39</v>
      </c>
      <c r="D11" s="72">
        <f>C11+1</f>
        <v>40</v>
      </c>
      <c r="E11" s="72">
        <f>D11+1</f>
        <v>41</v>
      </c>
      <c r="F11" s="72">
        <f>E11+1.2</f>
        <v>42.2</v>
      </c>
      <c r="G11" s="72">
        <f>F11+1.2</f>
        <v>43.4</v>
      </c>
      <c r="H11" s="60"/>
      <c r="I11" s="60" t="s">
        <v>167</v>
      </c>
      <c r="J11" s="60" t="s">
        <v>168</v>
      </c>
      <c r="K11" s="60" t="s">
        <v>169</v>
      </c>
      <c r="L11" s="60" t="s">
        <v>170</v>
      </c>
      <c r="M11" s="60" t="s">
        <v>168</v>
      </c>
      <c r="N11" s="90"/>
    </row>
    <row r="12" s="56" customFormat="1" ht="21" customHeight="1" spans="1:14">
      <c r="A12" s="75" t="s">
        <v>171</v>
      </c>
      <c r="B12" s="72">
        <f>C12-1</f>
        <v>59</v>
      </c>
      <c r="C12" s="74">
        <v>60</v>
      </c>
      <c r="D12" s="72">
        <f>C12+1</f>
        <v>61</v>
      </c>
      <c r="E12" s="72">
        <f>D12+1</f>
        <v>62</v>
      </c>
      <c r="F12" s="72">
        <f>E12+0.5</f>
        <v>62.5</v>
      </c>
      <c r="G12" s="72">
        <f>F12+0.5</f>
        <v>63</v>
      </c>
      <c r="H12" s="60"/>
      <c r="I12" s="60" t="s">
        <v>172</v>
      </c>
      <c r="J12" s="60" t="s">
        <v>173</v>
      </c>
      <c r="K12" s="60" t="s">
        <v>158</v>
      </c>
      <c r="L12" s="60" t="s">
        <v>164</v>
      </c>
      <c r="M12" s="60" t="s">
        <v>158</v>
      </c>
      <c r="N12" s="90"/>
    </row>
    <row r="13" s="56" customFormat="1" ht="21" customHeight="1" spans="1:14">
      <c r="A13" s="71" t="s">
        <v>174</v>
      </c>
      <c r="B13" s="72">
        <f>C13-0.8</f>
        <v>18.7</v>
      </c>
      <c r="C13" s="73">
        <v>19.5</v>
      </c>
      <c r="D13" s="72">
        <f>C13+0.8</f>
        <v>20.3</v>
      </c>
      <c r="E13" s="72">
        <f>D13+0.8</f>
        <v>21.1</v>
      </c>
      <c r="F13" s="72">
        <f>E13+1.3</f>
        <v>22.4</v>
      </c>
      <c r="G13" s="72">
        <f>F13+1.3</f>
        <v>23.7</v>
      </c>
      <c r="H13" s="60"/>
      <c r="I13" s="60" t="s">
        <v>175</v>
      </c>
      <c r="J13" s="60" t="s">
        <v>176</v>
      </c>
      <c r="K13" s="60" t="s">
        <v>176</v>
      </c>
      <c r="L13" s="60" t="s">
        <v>176</v>
      </c>
      <c r="M13" s="60" t="s">
        <v>176</v>
      </c>
      <c r="N13" s="90"/>
    </row>
    <row r="14" s="56" customFormat="1" ht="21" customHeight="1" spans="1:14">
      <c r="A14" s="71" t="s">
        <v>177</v>
      </c>
      <c r="B14" s="72">
        <f>C14-0.7</f>
        <v>15.3</v>
      </c>
      <c r="C14" s="73">
        <v>16</v>
      </c>
      <c r="D14" s="72">
        <f>C14+0.7</f>
        <v>16.7</v>
      </c>
      <c r="E14" s="72">
        <f>D14+0.7</f>
        <v>17.4</v>
      </c>
      <c r="F14" s="76">
        <f>E14+0.9</f>
        <v>18.3</v>
      </c>
      <c r="G14" s="76">
        <f>F14+0.9</f>
        <v>19.2</v>
      </c>
      <c r="H14" s="60"/>
      <c r="I14" s="60" t="s">
        <v>159</v>
      </c>
      <c r="J14" s="60" t="s">
        <v>158</v>
      </c>
      <c r="K14" s="60" t="s">
        <v>175</v>
      </c>
      <c r="L14" s="60" t="s">
        <v>175</v>
      </c>
      <c r="M14" s="60" t="s">
        <v>176</v>
      </c>
      <c r="N14" s="90"/>
    </row>
    <row r="15" s="56" customFormat="1" ht="21" customHeight="1" spans="1:14">
      <c r="A15" s="77" t="s">
        <v>178</v>
      </c>
      <c r="B15" s="78">
        <f t="shared" ref="B15:B19" si="3">C15-0.5</f>
        <v>10</v>
      </c>
      <c r="C15" s="79">
        <v>10.5</v>
      </c>
      <c r="D15" s="78">
        <f t="shared" ref="D15:D19" si="4">C15+0.5</f>
        <v>11</v>
      </c>
      <c r="E15" s="78">
        <f t="shared" ref="E15:E19" si="5">D15+0.5</f>
        <v>11.5</v>
      </c>
      <c r="F15" s="78">
        <f>E15+0.7</f>
        <v>12.2</v>
      </c>
      <c r="G15" s="78">
        <f>F15+0.7</f>
        <v>12.9</v>
      </c>
      <c r="H15" s="60"/>
      <c r="I15" s="60" t="s">
        <v>158</v>
      </c>
      <c r="J15" s="90" t="s">
        <v>179</v>
      </c>
      <c r="K15" s="90" t="s">
        <v>180</v>
      </c>
      <c r="L15" s="90" t="s">
        <v>179</v>
      </c>
      <c r="M15" s="90" t="s">
        <v>158</v>
      </c>
      <c r="N15" s="90"/>
    </row>
    <row r="16" s="56" customFormat="1" ht="21" customHeight="1" spans="1:14">
      <c r="A16" s="71" t="s">
        <v>181</v>
      </c>
      <c r="B16" s="72">
        <f>C16</f>
        <v>10</v>
      </c>
      <c r="C16" s="73">
        <v>10</v>
      </c>
      <c r="D16" s="72">
        <f t="shared" ref="D16:G16" si="6">C16</f>
        <v>10</v>
      </c>
      <c r="E16" s="72">
        <f t="shared" si="6"/>
        <v>10</v>
      </c>
      <c r="F16" s="72">
        <f t="shared" si="6"/>
        <v>10</v>
      </c>
      <c r="G16" s="72">
        <f t="shared" si="6"/>
        <v>10</v>
      </c>
      <c r="H16" s="60"/>
      <c r="I16" s="60" t="s">
        <v>158</v>
      </c>
      <c r="J16" s="60" t="s">
        <v>158</v>
      </c>
      <c r="K16" s="60" t="s">
        <v>158</v>
      </c>
      <c r="L16" s="60" t="s">
        <v>158</v>
      </c>
      <c r="M16" s="60" t="s">
        <v>158</v>
      </c>
      <c r="N16" s="90"/>
    </row>
    <row r="17" s="56" customFormat="1" ht="21" customHeight="1" spans="1:14">
      <c r="A17" s="71" t="s">
        <v>182</v>
      </c>
      <c r="B17" s="72">
        <f>C17-1</f>
        <v>48</v>
      </c>
      <c r="C17" s="73">
        <v>49</v>
      </c>
      <c r="D17" s="72">
        <f>C17+1</f>
        <v>50</v>
      </c>
      <c r="E17" s="72">
        <f>D17+1</f>
        <v>51</v>
      </c>
      <c r="F17" s="72">
        <f>E17+1.5</f>
        <v>52.5</v>
      </c>
      <c r="G17" s="72">
        <f>F17+1.5</f>
        <v>54</v>
      </c>
      <c r="H17" s="60"/>
      <c r="I17" s="90" t="s">
        <v>183</v>
      </c>
      <c r="J17" s="90" t="s">
        <v>184</v>
      </c>
      <c r="K17" s="90" t="s">
        <v>185</v>
      </c>
      <c r="L17" s="90" t="s">
        <v>183</v>
      </c>
      <c r="M17" s="88" t="s">
        <v>180</v>
      </c>
      <c r="N17" s="90"/>
    </row>
    <row r="18" s="56" customFormat="1" ht="21" customHeight="1" spans="1:14">
      <c r="A18" s="71" t="s">
        <v>186</v>
      </c>
      <c r="B18" s="72">
        <f t="shared" si="3"/>
        <v>34.5</v>
      </c>
      <c r="C18" s="73">
        <v>35</v>
      </c>
      <c r="D18" s="72">
        <f t="shared" si="4"/>
        <v>35.5</v>
      </c>
      <c r="E18" s="72">
        <f t="shared" si="5"/>
        <v>36</v>
      </c>
      <c r="F18" s="72">
        <f>E18+0.5</f>
        <v>36.5</v>
      </c>
      <c r="G18" s="72">
        <f t="shared" ref="G18:G20" si="7">F18</f>
        <v>36.5</v>
      </c>
      <c r="H18" s="60"/>
      <c r="I18" s="60" t="s">
        <v>187</v>
      </c>
      <c r="J18" s="60" t="s">
        <v>176</v>
      </c>
      <c r="K18" s="60" t="s">
        <v>176</v>
      </c>
      <c r="L18" s="60" t="s">
        <v>188</v>
      </c>
      <c r="M18" s="60" t="s">
        <v>176</v>
      </c>
      <c r="N18" s="90"/>
    </row>
    <row r="19" s="56" customFormat="1" ht="21" customHeight="1" spans="1:14">
      <c r="A19" s="71" t="s">
        <v>189</v>
      </c>
      <c r="B19" s="72">
        <f t="shared" si="3"/>
        <v>24</v>
      </c>
      <c r="C19" s="73">
        <v>24.5</v>
      </c>
      <c r="D19" s="72">
        <f t="shared" si="4"/>
        <v>25</v>
      </c>
      <c r="E19" s="72">
        <f t="shared" si="5"/>
        <v>25.5</v>
      </c>
      <c r="F19" s="76">
        <f>E19+0.75</f>
        <v>26.25</v>
      </c>
      <c r="G19" s="76">
        <f t="shared" si="7"/>
        <v>26.25</v>
      </c>
      <c r="H19" s="60"/>
      <c r="I19" s="60" t="s">
        <v>159</v>
      </c>
      <c r="J19" s="60" t="s">
        <v>158</v>
      </c>
      <c r="K19" s="60" t="s">
        <v>175</v>
      </c>
      <c r="L19" s="60" t="s">
        <v>175</v>
      </c>
      <c r="M19" s="60" t="s">
        <v>176</v>
      </c>
      <c r="N19" s="90"/>
    </row>
    <row r="20" s="56" customFormat="1" ht="21" customHeight="1" spans="1:14">
      <c r="A20" s="71" t="s">
        <v>190</v>
      </c>
      <c r="B20" s="72">
        <f>C20-1</f>
        <v>15</v>
      </c>
      <c r="C20" s="73">
        <v>16</v>
      </c>
      <c r="D20" s="72">
        <f>C20</f>
        <v>16</v>
      </c>
      <c r="E20" s="72">
        <f>D20+1.5</f>
        <v>17.5</v>
      </c>
      <c r="F20" s="72">
        <f>E20</f>
        <v>17.5</v>
      </c>
      <c r="G20" s="72">
        <f t="shared" si="7"/>
        <v>17.5</v>
      </c>
      <c r="H20" s="60"/>
      <c r="I20" s="60" t="s">
        <v>158</v>
      </c>
      <c r="J20" s="60" t="s">
        <v>158</v>
      </c>
      <c r="K20" s="60" t="s">
        <v>158</v>
      </c>
      <c r="L20" s="60" t="s">
        <v>158</v>
      </c>
      <c r="M20" s="60" t="s">
        <v>158</v>
      </c>
      <c r="N20" s="60"/>
    </row>
    <row r="21" ht="14.25" spans="1:14">
      <c r="A21" s="80" t="s">
        <v>124</v>
      </c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</row>
    <row r="22" ht="14.25" spans="1:14">
      <c r="A22" s="57" t="s">
        <v>191</v>
      </c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</row>
    <row r="23" ht="14.25" spans="1:14">
      <c r="A23" s="81"/>
      <c r="B23" s="81"/>
      <c r="C23" s="81"/>
      <c r="D23" s="81"/>
      <c r="E23" s="81"/>
      <c r="F23" s="81"/>
      <c r="G23" s="81"/>
      <c r="H23" s="81"/>
      <c r="I23" s="80" t="s">
        <v>192</v>
      </c>
      <c r="J23" s="93"/>
      <c r="K23" s="80" t="s">
        <v>193</v>
      </c>
      <c r="L23" s="80"/>
      <c r="M23" s="80" t="s">
        <v>194</v>
      </c>
      <c r="N23" s="57" t="s">
        <v>141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0"/>
  </mergeCells>
  <pageMargins left="0.161111111111111" right="0.161111111111111" top="0.2125" bottom="0.2125" header="0.5" footer="0.5"/>
  <pageSetup paperSize="9" scale="91" fitToHeight="0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view="pageBreakPreview" zoomScale="110" zoomScaleNormal="110" workbookViewId="0">
      <selection activeCell="F8" sqref="F8:G8"/>
    </sheetView>
  </sheetViews>
  <sheetFormatPr defaultColWidth="10" defaultRowHeight="16.5" customHeight="1"/>
  <cols>
    <col min="1" max="1" width="10.875" style="184" customWidth="1"/>
    <col min="2" max="16384" width="10" style="184"/>
  </cols>
  <sheetData>
    <row r="1" ht="22.5" customHeight="1" spans="1:11">
      <c r="A1" s="185" t="s">
        <v>195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</row>
    <row r="2" ht="17.25" customHeight="1" spans="1:11">
      <c r="A2" s="186" t="s">
        <v>53</v>
      </c>
      <c r="B2" s="187" t="s">
        <v>54</v>
      </c>
      <c r="C2" s="187"/>
      <c r="D2" s="188" t="s">
        <v>55</v>
      </c>
      <c r="E2" s="188"/>
      <c r="F2" s="187" t="s">
        <v>56</v>
      </c>
      <c r="G2" s="187"/>
      <c r="H2" s="189" t="s">
        <v>57</v>
      </c>
      <c r="I2" s="266" t="s">
        <v>58</v>
      </c>
      <c r="J2" s="266"/>
      <c r="K2" s="267"/>
    </row>
    <row r="3" customHeight="1" spans="1:11">
      <c r="A3" s="190" t="s">
        <v>59</v>
      </c>
      <c r="B3" s="191"/>
      <c r="C3" s="192"/>
      <c r="D3" s="193" t="s">
        <v>60</v>
      </c>
      <c r="E3" s="194"/>
      <c r="F3" s="194"/>
      <c r="G3" s="195"/>
      <c r="H3" s="193" t="s">
        <v>61</v>
      </c>
      <c r="I3" s="194"/>
      <c r="J3" s="194"/>
      <c r="K3" s="195"/>
    </row>
    <row r="4" customHeight="1" spans="1:11">
      <c r="A4" s="196" t="s">
        <v>62</v>
      </c>
      <c r="B4" s="197" t="s">
        <v>63</v>
      </c>
      <c r="C4" s="198"/>
      <c r="D4" s="196" t="s">
        <v>64</v>
      </c>
      <c r="E4" s="199"/>
      <c r="F4" s="200">
        <v>44895</v>
      </c>
      <c r="G4" s="201"/>
      <c r="H4" s="196" t="s">
        <v>196</v>
      </c>
      <c r="I4" s="199"/>
      <c r="J4" s="197" t="s">
        <v>66</v>
      </c>
      <c r="K4" s="198" t="s">
        <v>67</v>
      </c>
    </row>
    <row r="5" customHeight="1" spans="1:11">
      <c r="A5" s="202" t="s">
        <v>68</v>
      </c>
      <c r="B5" s="197" t="s">
        <v>69</v>
      </c>
      <c r="C5" s="198"/>
      <c r="D5" s="196" t="s">
        <v>197</v>
      </c>
      <c r="E5" s="199"/>
      <c r="F5" s="203">
        <v>7241</v>
      </c>
      <c r="G5" s="204"/>
      <c r="H5" s="196" t="s">
        <v>198</v>
      </c>
      <c r="I5" s="199"/>
      <c r="J5" s="197" t="s">
        <v>66</v>
      </c>
      <c r="K5" s="198" t="s">
        <v>67</v>
      </c>
    </row>
    <row r="6" customHeight="1" spans="1:11">
      <c r="A6" s="196" t="s">
        <v>72</v>
      </c>
      <c r="B6" s="205">
        <v>3</v>
      </c>
      <c r="C6" s="206">
        <v>5</v>
      </c>
      <c r="D6" s="196" t="s">
        <v>199</v>
      </c>
      <c r="E6" s="199"/>
      <c r="F6" s="207">
        <v>1810</v>
      </c>
      <c r="G6" s="208"/>
      <c r="H6" s="209" t="s">
        <v>200</v>
      </c>
      <c r="I6" s="243"/>
      <c r="J6" s="243"/>
      <c r="K6" s="268"/>
    </row>
    <row r="7" customHeight="1" spans="1:11">
      <c r="A7" s="196" t="s">
        <v>75</v>
      </c>
      <c r="B7" s="210">
        <v>7241</v>
      </c>
      <c r="C7" s="211"/>
      <c r="D7" s="196" t="s">
        <v>201</v>
      </c>
      <c r="E7" s="199"/>
      <c r="F7" s="207"/>
      <c r="G7" s="208"/>
      <c r="H7" s="212"/>
      <c r="I7" s="197"/>
      <c r="J7" s="197"/>
      <c r="K7" s="198"/>
    </row>
    <row r="8" ht="33.95" customHeight="1" spans="1:11">
      <c r="A8" s="213" t="s">
        <v>78</v>
      </c>
      <c r="B8" s="214" t="s">
        <v>79</v>
      </c>
      <c r="C8" s="215"/>
      <c r="D8" s="216" t="s">
        <v>80</v>
      </c>
      <c r="E8" s="217"/>
      <c r="F8" s="218">
        <v>44895</v>
      </c>
      <c r="G8" s="219"/>
      <c r="H8" s="216"/>
      <c r="I8" s="217"/>
      <c r="J8" s="217"/>
      <c r="K8" s="269"/>
    </row>
    <row r="9" customHeight="1" spans="1:11">
      <c r="A9" s="220" t="s">
        <v>202</v>
      </c>
      <c r="B9" s="220"/>
      <c r="C9" s="220"/>
      <c r="D9" s="220"/>
      <c r="E9" s="220"/>
      <c r="F9" s="220"/>
      <c r="G9" s="220"/>
      <c r="H9" s="220"/>
      <c r="I9" s="220"/>
      <c r="J9" s="220"/>
      <c r="K9" s="220"/>
    </row>
    <row r="10" customHeight="1" spans="1:11">
      <c r="A10" s="221" t="s">
        <v>84</v>
      </c>
      <c r="B10" s="222" t="s">
        <v>85</v>
      </c>
      <c r="C10" s="223" t="s">
        <v>86</v>
      </c>
      <c r="D10" s="224"/>
      <c r="E10" s="225" t="s">
        <v>89</v>
      </c>
      <c r="F10" s="222" t="s">
        <v>85</v>
      </c>
      <c r="G10" s="223" t="s">
        <v>86</v>
      </c>
      <c r="H10" s="222"/>
      <c r="I10" s="225" t="s">
        <v>87</v>
      </c>
      <c r="J10" s="222" t="s">
        <v>85</v>
      </c>
      <c r="K10" s="270" t="s">
        <v>86</v>
      </c>
    </row>
    <row r="11" customHeight="1" spans="1:11">
      <c r="A11" s="202" t="s">
        <v>90</v>
      </c>
      <c r="B11" s="226" t="s">
        <v>85</v>
      </c>
      <c r="C11" s="197" t="s">
        <v>86</v>
      </c>
      <c r="D11" s="227"/>
      <c r="E11" s="228" t="s">
        <v>92</v>
      </c>
      <c r="F11" s="226" t="s">
        <v>85</v>
      </c>
      <c r="G11" s="197" t="s">
        <v>86</v>
      </c>
      <c r="H11" s="226"/>
      <c r="I11" s="228" t="s">
        <v>97</v>
      </c>
      <c r="J11" s="226" t="s">
        <v>85</v>
      </c>
      <c r="K11" s="198" t="s">
        <v>86</v>
      </c>
    </row>
    <row r="12" customHeight="1" spans="1:11">
      <c r="A12" s="216" t="s">
        <v>124</v>
      </c>
      <c r="B12" s="217"/>
      <c r="C12" s="217"/>
      <c r="D12" s="217"/>
      <c r="E12" s="217"/>
      <c r="F12" s="217"/>
      <c r="G12" s="217"/>
      <c r="H12" s="217"/>
      <c r="I12" s="217"/>
      <c r="J12" s="217"/>
      <c r="K12" s="269"/>
    </row>
    <row r="13" customHeight="1" spans="1:11">
      <c r="A13" s="229" t="s">
        <v>203</v>
      </c>
      <c r="B13" s="229"/>
      <c r="C13" s="229"/>
      <c r="D13" s="229"/>
      <c r="E13" s="229"/>
      <c r="F13" s="229"/>
      <c r="G13" s="229"/>
      <c r="H13" s="229"/>
      <c r="I13" s="229"/>
      <c r="J13" s="229"/>
      <c r="K13" s="229"/>
    </row>
    <row r="14" customHeight="1" spans="1:11">
      <c r="A14" s="230"/>
      <c r="B14" s="231"/>
      <c r="C14" s="231"/>
      <c r="D14" s="231"/>
      <c r="E14" s="231"/>
      <c r="F14" s="231"/>
      <c r="G14" s="231"/>
      <c r="H14" s="231"/>
      <c r="I14" s="271"/>
      <c r="J14" s="271"/>
      <c r="K14" s="272"/>
    </row>
    <row r="15" customHeight="1" spans="1:11">
      <c r="A15" s="232"/>
      <c r="B15" s="233"/>
      <c r="C15" s="233"/>
      <c r="D15" s="234"/>
      <c r="E15" s="235"/>
      <c r="F15" s="233"/>
      <c r="G15" s="233"/>
      <c r="H15" s="234"/>
      <c r="I15" s="273"/>
      <c r="J15" s="274"/>
      <c r="K15" s="275"/>
    </row>
    <row r="16" customHeight="1" spans="1:11">
      <c r="A16" s="236"/>
      <c r="B16" s="237"/>
      <c r="C16" s="237"/>
      <c r="D16" s="237"/>
      <c r="E16" s="237"/>
      <c r="F16" s="237"/>
      <c r="G16" s="237"/>
      <c r="H16" s="237"/>
      <c r="I16" s="237"/>
      <c r="J16" s="237"/>
      <c r="K16" s="276"/>
    </row>
    <row r="17" customHeight="1" spans="1:11">
      <c r="A17" s="229" t="s">
        <v>204</v>
      </c>
      <c r="B17" s="229"/>
      <c r="C17" s="229"/>
      <c r="D17" s="229"/>
      <c r="E17" s="229"/>
      <c r="F17" s="229"/>
      <c r="G17" s="229"/>
      <c r="H17" s="229"/>
      <c r="I17" s="229"/>
      <c r="J17" s="229"/>
      <c r="K17" s="229"/>
    </row>
    <row r="18" customHeight="1" spans="1:11">
      <c r="A18" s="230"/>
      <c r="B18" s="231"/>
      <c r="C18" s="231"/>
      <c r="D18" s="231"/>
      <c r="E18" s="231"/>
      <c r="F18" s="231"/>
      <c r="G18" s="231"/>
      <c r="H18" s="231"/>
      <c r="I18" s="271"/>
      <c r="J18" s="271"/>
      <c r="K18" s="272"/>
    </row>
    <row r="19" customHeight="1" spans="1:11">
      <c r="A19" s="232"/>
      <c r="B19" s="233"/>
      <c r="C19" s="233"/>
      <c r="D19" s="234"/>
      <c r="E19" s="235"/>
      <c r="F19" s="233"/>
      <c r="G19" s="233"/>
      <c r="H19" s="234"/>
      <c r="I19" s="273"/>
      <c r="J19" s="274"/>
      <c r="K19" s="275"/>
    </row>
    <row r="20" customHeight="1" spans="1:11">
      <c r="A20" s="236"/>
      <c r="B20" s="237"/>
      <c r="C20" s="237"/>
      <c r="D20" s="237"/>
      <c r="E20" s="237"/>
      <c r="F20" s="237"/>
      <c r="G20" s="237"/>
      <c r="H20" s="237"/>
      <c r="I20" s="237"/>
      <c r="J20" s="237"/>
      <c r="K20" s="276"/>
    </row>
    <row r="21" customHeight="1" spans="1:11">
      <c r="A21" s="238" t="s">
        <v>121</v>
      </c>
      <c r="B21" s="238"/>
      <c r="C21" s="238"/>
      <c r="D21" s="238"/>
      <c r="E21" s="238"/>
      <c r="F21" s="238"/>
      <c r="G21" s="238"/>
      <c r="H21" s="238"/>
      <c r="I21" s="238"/>
      <c r="J21" s="238"/>
      <c r="K21" s="238"/>
    </row>
    <row r="22" customHeight="1" spans="1:11">
      <c r="A22" s="98" t="s">
        <v>122</v>
      </c>
      <c r="B22" s="132"/>
      <c r="C22" s="132"/>
      <c r="D22" s="132"/>
      <c r="E22" s="132"/>
      <c r="F22" s="132"/>
      <c r="G22" s="132"/>
      <c r="H22" s="132"/>
      <c r="I22" s="132"/>
      <c r="J22" s="132"/>
      <c r="K22" s="161"/>
    </row>
    <row r="23" customHeight="1" spans="1:11">
      <c r="A23" s="109" t="s">
        <v>123</v>
      </c>
      <c r="B23" s="111"/>
      <c r="C23" s="197" t="s">
        <v>66</v>
      </c>
      <c r="D23" s="197" t="s">
        <v>67</v>
      </c>
      <c r="E23" s="108"/>
      <c r="F23" s="108"/>
      <c r="G23" s="108"/>
      <c r="H23" s="108"/>
      <c r="I23" s="108"/>
      <c r="J23" s="108"/>
      <c r="K23" s="155"/>
    </row>
    <row r="24" customHeight="1" spans="1:11">
      <c r="A24" s="239" t="s">
        <v>205</v>
      </c>
      <c r="B24" s="240"/>
      <c r="C24" s="240"/>
      <c r="D24" s="240"/>
      <c r="E24" s="240"/>
      <c r="F24" s="240"/>
      <c r="G24" s="240"/>
      <c r="H24" s="240"/>
      <c r="I24" s="240"/>
      <c r="J24" s="240"/>
      <c r="K24" s="277"/>
    </row>
    <row r="25" customHeight="1" spans="1:11">
      <c r="A25" s="241"/>
      <c r="B25" s="242"/>
      <c r="C25" s="242"/>
      <c r="D25" s="242"/>
      <c r="E25" s="242"/>
      <c r="F25" s="242"/>
      <c r="G25" s="242"/>
      <c r="H25" s="242"/>
      <c r="I25" s="242"/>
      <c r="J25" s="242"/>
      <c r="K25" s="278"/>
    </row>
    <row r="26" customHeight="1" spans="1:11">
      <c r="A26" s="220" t="s">
        <v>130</v>
      </c>
      <c r="B26" s="220"/>
      <c r="C26" s="220"/>
      <c r="D26" s="220"/>
      <c r="E26" s="220"/>
      <c r="F26" s="220"/>
      <c r="G26" s="220"/>
      <c r="H26" s="220"/>
      <c r="I26" s="220"/>
      <c r="J26" s="220"/>
      <c r="K26" s="220"/>
    </row>
    <row r="27" customHeight="1" spans="1:11">
      <c r="A27" s="190" t="s">
        <v>131</v>
      </c>
      <c r="B27" s="223" t="s">
        <v>95</v>
      </c>
      <c r="C27" s="223" t="s">
        <v>96</v>
      </c>
      <c r="D27" s="223" t="s">
        <v>88</v>
      </c>
      <c r="E27" s="191" t="s">
        <v>132</v>
      </c>
      <c r="F27" s="223" t="s">
        <v>95</v>
      </c>
      <c r="G27" s="223" t="s">
        <v>96</v>
      </c>
      <c r="H27" s="223" t="s">
        <v>88</v>
      </c>
      <c r="I27" s="191" t="s">
        <v>133</v>
      </c>
      <c r="J27" s="223" t="s">
        <v>95</v>
      </c>
      <c r="K27" s="270" t="s">
        <v>96</v>
      </c>
    </row>
    <row r="28" customHeight="1" spans="1:11">
      <c r="A28" s="209" t="s">
        <v>87</v>
      </c>
      <c r="B28" s="197" t="s">
        <v>95</v>
      </c>
      <c r="C28" s="197" t="s">
        <v>96</v>
      </c>
      <c r="D28" s="197" t="s">
        <v>88</v>
      </c>
      <c r="E28" s="243" t="s">
        <v>94</v>
      </c>
      <c r="F28" s="197" t="s">
        <v>95</v>
      </c>
      <c r="G28" s="197" t="s">
        <v>96</v>
      </c>
      <c r="H28" s="197" t="s">
        <v>88</v>
      </c>
      <c r="I28" s="243" t="s">
        <v>105</v>
      </c>
      <c r="J28" s="197" t="s">
        <v>95</v>
      </c>
      <c r="K28" s="198" t="s">
        <v>96</v>
      </c>
    </row>
    <row r="29" customHeight="1" spans="1:11">
      <c r="A29" s="196" t="s">
        <v>98</v>
      </c>
      <c r="B29" s="244"/>
      <c r="C29" s="244"/>
      <c r="D29" s="244"/>
      <c r="E29" s="244"/>
      <c r="F29" s="244"/>
      <c r="G29" s="244"/>
      <c r="H29" s="244"/>
      <c r="I29" s="244"/>
      <c r="J29" s="244"/>
      <c r="K29" s="279"/>
    </row>
    <row r="30" customHeight="1" spans="1:11">
      <c r="A30" s="245"/>
      <c r="B30" s="246"/>
      <c r="C30" s="246"/>
      <c r="D30" s="246"/>
      <c r="E30" s="246"/>
      <c r="F30" s="246"/>
      <c r="G30" s="246"/>
      <c r="H30" s="246"/>
      <c r="I30" s="246"/>
      <c r="J30" s="246"/>
      <c r="K30" s="280"/>
    </row>
    <row r="31" customHeight="1" spans="1:11">
      <c r="A31" s="247" t="s">
        <v>206</v>
      </c>
      <c r="B31" s="247"/>
      <c r="C31" s="247"/>
      <c r="D31" s="247"/>
      <c r="E31" s="247"/>
      <c r="F31" s="247"/>
      <c r="G31" s="247"/>
      <c r="H31" s="247"/>
      <c r="I31" s="247"/>
      <c r="J31" s="247"/>
      <c r="K31" s="247"/>
    </row>
    <row r="32" ht="17.25" customHeight="1" spans="1:11">
      <c r="A32" s="248"/>
      <c r="B32" s="249"/>
      <c r="C32" s="249"/>
      <c r="D32" s="249"/>
      <c r="E32" s="249"/>
      <c r="F32" s="249"/>
      <c r="G32" s="249"/>
      <c r="H32" s="249"/>
      <c r="I32" s="249"/>
      <c r="J32" s="249"/>
      <c r="K32" s="281"/>
    </row>
    <row r="33" ht="17.25" customHeight="1" spans="1:11">
      <c r="A33" s="250"/>
      <c r="B33" s="251"/>
      <c r="C33" s="251"/>
      <c r="D33" s="251"/>
      <c r="E33" s="251"/>
      <c r="F33" s="251"/>
      <c r="G33" s="251"/>
      <c r="H33" s="251"/>
      <c r="I33" s="251"/>
      <c r="J33" s="251"/>
      <c r="K33" s="282"/>
    </row>
    <row r="34" ht="17.25" customHeight="1" spans="1:11">
      <c r="A34" s="250"/>
      <c r="B34" s="251"/>
      <c r="C34" s="251"/>
      <c r="D34" s="251"/>
      <c r="E34" s="251"/>
      <c r="F34" s="251"/>
      <c r="G34" s="251"/>
      <c r="H34" s="251"/>
      <c r="I34" s="251"/>
      <c r="J34" s="251"/>
      <c r="K34" s="282"/>
    </row>
    <row r="35" ht="17.25" customHeight="1" spans="1:11">
      <c r="A35" s="250"/>
      <c r="B35" s="251"/>
      <c r="C35" s="251"/>
      <c r="D35" s="251"/>
      <c r="E35" s="251"/>
      <c r="F35" s="251"/>
      <c r="G35" s="251"/>
      <c r="H35" s="251"/>
      <c r="I35" s="251"/>
      <c r="J35" s="251"/>
      <c r="K35" s="282"/>
    </row>
    <row r="36" ht="17.25" customHeight="1" spans="1:11">
      <c r="A36" s="250"/>
      <c r="B36" s="251"/>
      <c r="C36" s="251"/>
      <c r="D36" s="251"/>
      <c r="E36" s="251"/>
      <c r="F36" s="251"/>
      <c r="G36" s="251"/>
      <c r="H36" s="251"/>
      <c r="I36" s="251"/>
      <c r="J36" s="251"/>
      <c r="K36" s="282"/>
    </row>
    <row r="37" ht="17.25" customHeight="1" spans="1:11">
      <c r="A37" s="250"/>
      <c r="B37" s="251"/>
      <c r="C37" s="251"/>
      <c r="D37" s="251"/>
      <c r="E37" s="251"/>
      <c r="F37" s="251"/>
      <c r="G37" s="251"/>
      <c r="H37" s="251"/>
      <c r="I37" s="251"/>
      <c r="J37" s="251"/>
      <c r="K37" s="282"/>
    </row>
    <row r="38" ht="17.25" customHeight="1" spans="1:11">
      <c r="A38" s="250"/>
      <c r="B38" s="251"/>
      <c r="C38" s="251"/>
      <c r="D38" s="251"/>
      <c r="E38" s="251"/>
      <c r="F38" s="251"/>
      <c r="G38" s="251"/>
      <c r="H38" s="251"/>
      <c r="I38" s="251"/>
      <c r="J38" s="251"/>
      <c r="K38" s="282"/>
    </row>
    <row r="39" ht="17.25" customHeight="1" spans="1:11">
      <c r="A39" s="250"/>
      <c r="B39" s="251"/>
      <c r="C39" s="251"/>
      <c r="D39" s="251"/>
      <c r="E39" s="251"/>
      <c r="F39" s="251"/>
      <c r="G39" s="251"/>
      <c r="H39" s="251"/>
      <c r="I39" s="251"/>
      <c r="J39" s="251"/>
      <c r="K39" s="282"/>
    </row>
    <row r="40" ht="17.25" customHeight="1" spans="1:11">
      <c r="A40" s="250"/>
      <c r="B40" s="251"/>
      <c r="C40" s="251"/>
      <c r="D40" s="251"/>
      <c r="E40" s="251"/>
      <c r="F40" s="251"/>
      <c r="G40" s="251"/>
      <c r="H40" s="251"/>
      <c r="I40" s="251"/>
      <c r="J40" s="251"/>
      <c r="K40" s="282"/>
    </row>
    <row r="41" ht="17.25" customHeight="1" spans="1:11">
      <c r="A41" s="250"/>
      <c r="B41" s="251"/>
      <c r="C41" s="251"/>
      <c r="D41" s="251"/>
      <c r="E41" s="251"/>
      <c r="F41" s="251"/>
      <c r="G41" s="251"/>
      <c r="H41" s="251"/>
      <c r="I41" s="251"/>
      <c r="J41" s="251"/>
      <c r="K41" s="282"/>
    </row>
    <row r="42" ht="17.25" customHeight="1" spans="1:11">
      <c r="A42" s="250"/>
      <c r="B42" s="251"/>
      <c r="C42" s="251"/>
      <c r="D42" s="251"/>
      <c r="E42" s="251"/>
      <c r="F42" s="251"/>
      <c r="G42" s="251"/>
      <c r="H42" s="251"/>
      <c r="I42" s="251"/>
      <c r="J42" s="251"/>
      <c r="K42" s="282"/>
    </row>
    <row r="43" ht="17.25" customHeight="1" spans="1:11">
      <c r="A43" s="245" t="s">
        <v>129</v>
      </c>
      <c r="B43" s="246"/>
      <c r="C43" s="246"/>
      <c r="D43" s="246"/>
      <c r="E43" s="246"/>
      <c r="F43" s="246"/>
      <c r="G43" s="246"/>
      <c r="H43" s="246"/>
      <c r="I43" s="246"/>
      <c r="J43" s="246"/>
      <c r="K43" s="280"/>
    </row>
    <row r="44" customHeight="1" spans="1:11">
      <c r="A44" s="247" t="s">
        <v>207</v>
      </c>
      <c r="B44" s="247"/>
      <c r="C44" s="247"/>
      <c r="D44" s="247"/>
      <c r="E44" s="247"/>
      <c r="F44" s="247"/>
      <c r="G44" s="247"/>
      <c r="H44" s="247"/>
      <c r="I44" s="247"/>
      <c r="J44" s="247"/>
      <c r="K44" s="247"/>
    </row>
    <row r="45" ht="18" customHeight="1" spans="1:11">
      <c r="A45" s="252" t="s">
        <v>124</v>
      </c>
      <c r="B45" s="253"/>
      <c r="C45" s="253"/>
      <c r="D45" s="253"/>
      <c r="E45" s="253"/>
      <c r="F45" s="253"/>
      <c r="G45" s="253"/>
      <c r="H45" s="253"/>
      <c r="I45" s="253"/>
      <c r="J45" s="253"/>
      <c r="K45" s="283"/>
    </row>
    <row r="46" ht="18" customHeight="1" spans="1:11">
      <c r="A46" s="252"/>
      <c r="B46" s="253"/>
      <c r="C46" s="253"/>
      <c r="D46" s="253"/>
      <c r="E46" s="253"/>
      <c r="F46" s="253"/>
      <c r="G46" s="253"/>
      <c r="H46" s="253"/>
      <c r="I46" s="253"/>
      <c r="J46" s="253"/>
      <c r="K46" s="283"/>
    </row>
    <row r="47" ht="18" customHeight="1" spans="1:11">
      <c r="A47" s="241"/>
      <c r="B47" s="242"/>
      <c r="C47" s="242"/>
      <c r="D47" s="242"/>
      <c r="E47" s="242"/>
      <c r="F47" s="242"/>
      <c r="G47" s="242"/>
      <c r="H47" s="242"/>
      <c r="I47" s="242"/>
      <c r="J47" s="242"/>
      <c r="K47" s="278"/>
    </row>
    <row r="48" ht="21" customHeight="1" spans="1:11">
      <c r="A48" s="254" t="s">
        <v>135</v>
      </c>
      <c r="B48" s="255" t="s">
        <v>136</v>
      </c>
      <c r="C48" s="255"/>
      <c r="D48" s="256" t="s">
        <v>137</v>
      </c>
      <c r="E48" s="257" t="s">
        <v>138</v>
      </c>
      <c r="F48" s="256" t="s">
        <v>139</v>
      </c>
      <c r="G48" s="258">
        <v>44885</v>
      </c>
      <c r="H48" s="259" t="s">
        <v>140</v>
      </c>
      <c r="I48" s="259"/>
      <c r="J48" s="255" t="s">
        <v>141</v>
      </c>
      <c r="K48" s="284"/>
    </row>
    <row r="49" customHeight="1" spans="1:11">
      <c r="A49" s="260" t="s">
        <v>142</v>
      </c>
      <c r="B49" s="261"/>
      <c r="C49" s="261"/>
      <c r="D49" s="261"/>
      <c r="E49" s="261"/>
      <c r="F49" s="261"/>
      <c r="G49" s="261"/>
      <c r="H49" s="261"/>
      <c r="I49" s="261"/>
      <c r="J49" s="261"/>
      <c r="K49" s="285"/>
    </row>
    <row r="50" customHeight="1" spans="1:11">
      <c r="A50" s="262"/>
      <c r="B50" s="263"/>
      <c r="C50" s="263"/>
      <c r="D50" s="263"/>
      <c r="E50" s="263"/>
      <c r="F50" s="263"/>
      <c r="G50" s="263"/>
      <c r="H50" s="263"/>
      <c r="I50" s="263"/>
      <c r="J50" s="263"/>
      <c r="K50" s="286"/>
    </row>
    <row r="51" customHeight="1" spans="1:11">
      <c r="A51" s="264"/>
      <c r="B51" s="265"/>
      <c r="C51" s="265"/>
      <c r="D51" s="265"/>
      <c r="E51" s="265"/>
      <c r="F51" s="265"/>
      <c r="G51" s="265"/>
      <c r="H51" s="265"/>
      <c r="I51" s="265"/>
      <c r="J51" s="265"/>
      <c r="K51" s="287"/>
    </row>
    <row r="52" ht="21" customHeight="1" spans="1:11">
      <c r="A52" s="254" t="s">
        <v>135</v>
      </c>
      <c r="B52" s="255" t="s">
        <v>136</v>
      </c>
      <c r="C52" s="255"/>
      <c r="D52" s="256" t="s">
        <v>137</v>
      </c>
      <c r="E52" s="256"/>
      <c r="F52" s="256" t="s">
        <v>139</v>
      </c>
      <c r="G52" s="256"/>
      <c r="H52" s="259" t="s">
        <v>140</v>
      </c>
      <c r="I52" s="259"/>
      <c r="J52" s="288"/>
      <c r="K52" s="289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pageSetup paperSize="9" scale="73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5"/>
  <sheetViews>
    <sheetView view="pageBreakPreview" zoomScale="80" zoomScaleNormal="90" workbookViewId="0">
      <selection activeCell="I25" sqref="I25"/>
    </sheetView>
  </sheetViews>
  <sheetFormatPr defaultColWidth="9" defaultRowHeight="26.1" customHeight="1"/>
  <cols>
    <col min="1" max="1" width="17.125" style="57" customWidth="1"/>
    <col min="2" max="2" width="7.75" style="57" customWidth="1"/>
    <col min="3" max="7" width="9.375" style="57" customWidth="1"/>
    <col min="8" max="8" width="1.375" style="57" customWidth="1"/>
    <col min="9" max="9" width="22.25" style="57" customWidth="1"/>
    <col min="10" max="10" width="14.5" style="57" customWidth="1"/>
    <col min="11" max="11" width="16" style="57" customWidth="1"/>
    <col min="12" max="12" width="11.5" style="57" customWidth="1"/>
    <col min="13" max="13" width="14.625" style="57" customWidth="1"/>
    <col min="14" max="14" width="9.375" style="57" customWidth="1"/>
    <col min="15" max="16384" width="9" style="57"/>
  </cols>
  <sheetData>
    <row r="1" ht="30" customHeight="1" spans="1:14">
      <c r="A1" s="58" t="s">
        <v>144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2" s="56" customFormat="1" ht="24.95" customHeight="1" spans="1:14">
      <c r="A2" s="60" t="s">
        <v>62</v>
      </c>
      <c r="B2" s="61" t="s">
        <v>63</v>
      </c>
      <c r="C2" s="62"/>
      <c r="D2" s="63" t="s">
        <v>145</v>
      </c>
      <c r="E2" s="64" t="s">
        <v>69</v>
      </c>
      <c r="F2" s="64"/>
      <c r="G2" s="64"/>
      <c r="H2" s="65"/>
      <c r="I2" s="82" t="s">
        <v>57</v>
      </c>
      <c r="J2" s="83" t="s">
        <v>58</v>
      </c>
      <c r="K2" s="84"/>
      <c r="L2" s="84"/>
      <c r="M2" s="84"/>
      <c r="N2" s="85"/>
    </row>
    <row r="3" s="56" customFormat="1" ht="23.1" customHeight="1" spans="1:14">
      <c r="A3" s="66" t="s">
        <v>146</v>
      </c>
      <c r="B3" s="67" t="s">
        <v>147</v>
      </c>
      <c r="C3" s="68"/>
      <c r="D3" s="68"/>
      <c r="E3" s="68"/>
      <c r="F3" s="68"/>
      <c r="G3" s="68"/>
      <c r="H3" s="60"/>
      <c r="I3" s="67" t="s">
        <v>148</v>
      </c>
      <c r="J3" s="68"/>
      <c r="K3" s="68"/>
      <c r="L3" s="68"/>
      <c r="M3" s="68"/>
      <c r="N3" s="68"/>
    </row>
    <row r="4" s="56" customFormat="1" ht="23.1" customHeight="1" spans="1:14">
      <c r="A4" s="68"/>
      <c r="B4" s="69" t="s">
        <v>110</v>
      </c>
      <c r="C4" s="70" t="s">
        <v>111</v>
      </c>
      <c r="D4" s="69" t="s">
        <v>112</v>
      </c>
      <c r="E4" s="69" t="s">
        <v>113</v>
      </c>
      <c r="F4" s="69" t="s">
        <v>114</v>
      </c>
      <c r="G4" s="69" t="s">
        <v>149</v>
      </c>
      <c r="H4" s="60"/>
      <c r="I4" s="176" t="s">
        <v>208</v>
      </c>
      <c r="J4" s="176" t="s">
        <v>209</v>
      </c>
      <c r="K4" s="176" t="s">
        <v>210</v>
      </c>
      <c r="L4" s="176" t="s">
        <v>211</v>
      </c>
      <c r="M4" s="177"/>
      <c r="N4" s="177"/>
    </row>
    <row r="5" s="56" customFormat="1" ht="23.1" customHeight="1" spans="1:14">
      <c r="A5" s="66"/>
      <c r="B5" s="69" t="s">
        <v>150</v>
      </c>
      <c r="C5" s="70" t="s">
        <v>151</v>
      </c>
      <c r="D5" s="69" t="s">
        <v>152</v>
      </c>
      <c r="E5" s="69" t="s">
        <v>153</v>
      </c>
      <c r="F5" s="69" t="s">
        <v>154</v>
      </c>
      <c r="G5" s="69" t="s">
        <v>155</v>
      </c>
      <c r="H5" s="60"/>
      <c r="I5" s="70" t="s">
        <v>151</v>
      </c>
      <c r="J5" s="70" t="s">
        <v>151</v>
      </c>
      <c r="K5" s="69" t="s">
        <v>152</v>
      </c>
      <c r="L5" s="69" t="s">
        <v>152</v>
      </c>
      <c r="M5" s="69"/>
      <c r="N5" s="90"/>
    </row>
    <row r="6" s="56" customFormat="1" ht="21" customHeight="1" spans="1:14">
      <c r="A6" s="71" t="s">
        <v>156</v>
      </c>
      <c r="B6" s="72">
        <f>C6-2</f>
        <v>60</v>
      </c>
      <c r="C6" s="73">
        <v>62</v>
      </c>
      <c r="D6" s="72">
        <f>C6+2</f>
        <v>64</v>
      </c>
      <c r="E6" s="72">
        <f>D6+2</f>
        <v>66</v>
      </c>
      <c r="F6" s="72">
        <f>E6+1</f>
        <v>67</v>
      </c>
      <c r="G6" s="72">
        <f>F6+1</f>
        <v>68</v>
      </c>
      <c r="H6" s="60"/>
      <c r="I6" s="90" t="s">
        <v>212</v>
      </c>
      <c r="J6" s="90" t="s">
        <v>213</v>
      </c>
      <c r="K6" s="90" t="s">
        <v>170</v>
      </c>
      <c r="L6" s="90" t="s">
        <v>214</v>
      </c>
      <c r="M6" s="60"/>
      <c r="N6" s="90"/>
    </row>
    <row r="7" s="56" customFormat="1" ht="21" customHeight="1" spans="1:14">
      <c r="A7" s="71" t="s">
        <v>160</v>
      </c>
      <c r="B7" s="72">
        <f>C7-2</f>
        <v>-2</v>
      </c>
      <c r="C7" s="73">
        <v>0</v>
      </c>
      <c r="D7" s="72">
        <f>C7+2</f>
        <v>2</v>
      </c>
      <c r="E7" s="72">
        <f>D7+2</f>
        <v>4</v>
      </c>
      <c r="F7" s="72">
        <f>E7+1</f>
        <v>5</v>
      </c>
      <c r="G7" s="72">
        <f>F7+1</f>
        <v>6</v>
      </c>
      <c r="H7" s="60"/>
      <c r="I7" s="90" t="s">
        <v>180</v>
      </c>
      <c r="J7" s="90" t="s">
        <v>215</v>
      </c>
      <c r="K7" s="90" t="s">
        <v>183</v>
      </c>
      <c r="L7" s="90" t="s">
        <v>216</v>
      </c>
      <c r="M7" s="60"/>
      <c r="N7" s="90"/>
    </row>
    <row r="8" s="56" customFormat="1" ht="21" customHeight="1" spans="1:14">
      <c r="A8" s="71" t="s">
        <v>161</v>
      </c>
      <c r="B8" s="72">
        <f t="shared" ref="B8:B10" si="0">C8-4</f>
        <v>94</v>
      </c>
      <c r="C8" s="73">
        <v>98</v>
      </c>
      <c r="D8" s="72">
        <f t="shared" ref="D8:D10" si="1">C8+4</f>
        <v>102</v>
      </c>
      <c r="E8" s="72">
        <f>D8+4</f>
        <v>106</v>
      </c>
      <c r="F8" s="72">
        <f t="shared" ref="F8:F10" si="2">E8+6</f>
        <v>112</v>
      </c>
      <c r="G8" s="72">
        <f>F8+6</f>
        <v>118</v>
      </c>
      <c r="H8" s="60"/>
      <c r="I8" s="90" t="s">
        <v>183</v>
      </c>
      <c r="J8" s="90" t="s">
        <v>217</v>
      </c>
      <c r="K8" s="90" t="s">
        <v>218</v>
      </c>
      <c r="L8" s="90" t="s">
        <v>219</v>
      </c>
      <c r="M8" s="60"/>
      <c r="N8" s="90"/>
    </row>
    <row r="9" s="56" customFormat="1" ht="21" customHeight="1" spans="1:14">
      <c r="A9" s="71" t="s">
        <v>163</v>
      </c>
      <c r="B9" s="72">
        <f t="shared" si="0"/>
        <v>86</v>
      </c>
      <c r="C9" s="73">
        <v>90</v>
      </c>
      <c r="D9" s="72">
        <f t="shared" si="1"/>
        <v>94</v>
      </c>
      <c r="E9" s="72">
        <f>D9+5</f>
        <v>99</v>
      </c>
      <c r="F9" s="72">
        <f t="shared" si="2"/>
        <v>105</v>
      </c>
      <c r="G9" s="72">
        <f>F9+7</f>
        <v>112</v>
      </c>
      <c r="H9" s="60"/>
      <c r="I9" s="90" t="s">
        <v>220</v>
      </c>
      <c r="J9" s="90" t="s">
        <v>221</v>
      </c>
      <c r="K9" s="90" t="s">
        <v>220</v>
      </c>
      <c r="L9" s="90" t="s">
        <v>222</v>
      </c>
      <c r="M9" s="60"/>
      <c r="N9" s="90"/>
    </row>
    <row r="10" s="56" customFormat="1" ht="21" customHeight="1" spans="1:14">
      <c r="A10" s="71" t="s">
        <v>165</v>
      </c>
      <c r="B10" s="72">
        <f t="shared" si="0"/>
        <v>98</v>
      </c>
      <c r="C10" s="73">
        <v>102</v>
      </c>
      <c r="D10" s="72">
        <f t="shared" si="1"/>
        <v>106</v>
      </c>
      <c r="E10" s="72">
        <f>D10+5</f>
        <v>111</v>
      </c>
      <c r="F10" s="72">
        <f t="shared" si="2"/>
        <v>117</v>
      </c>
      <c r="G10" s="72">
        <f>F10+7</f>
        <v>124</v>
      </c>
      <c r="H10" s="60"/>
      <c r="I10" s="90" t="s">
        <v>223</v>
      </c>
      <c r="J10" s="90" t="s">
        <v>224</v>
      </c>
      <c r="K10" s="90" t="s">
        <v>225</v>
      </c>
      <c r="L10" s="90" t="s">
        <v>226</v>
      </c>
      <c r="M10" s="60"/>
      <c r="N10" s="90"/>
    </row>
    <row r="11" s="56" customFormat="1" ht="21" customHeight="1" spans="1:14">
      <c r="A11" s="71" t="s">
        <v>166</v>
      </c>
      <c r="B11" s="72">
        <f>C11-1</f>
        <v>38</v>
      </c>
      <c r="C11" s="74">
        <v>39</v>
      </c>
      <c r="D11" s="72">
        <f>C11+1</f>
        <v>40</v>
      </c>
      <c r="E11" s="72">
        <f>D11+1</f>
        <v>41</v>
      </c>
      <c r="F11" s="72">
        <f>E11+1.2</f>
        <v>42.2</v>
      </c>
      <c r="G11" s="72">
        <f>F11+1.2</f>
        <v>43.4</v>
      </c>
      <c r="H11" s="60"/>
      <c r="I11" s="90" t="s">
        <v>221</v>
      </c>
      <c r="J11" s="90" t="s">
        <v>227</v>
      </c>
      <c r="K11" s="90" t="s">
        <v>220</v>
      </c>
      <c r="L11" s="90" t="s">
        <v>220</v>
      </c>
      <c r="M11" s="60"/>
      <c r="N11" s="90"/>
    </row>
    <row r="12" s="56" customFormat="1" ht="21" customHeight="1" spans="1:14">
      <c r="A12" s="75" t="s">
        <v>171</v>
      </c>
      <c r="B12" s="72">
        <f>C12-1</f>
        <v>59</v>
      </c>
      <c r="C12" s="74">
        <v>60</v>
      </c>
      <c r="D12" s="72">
        <f>C12+1</f>
        <v>61</v>
      </c>
      <c r="E12" s="72">
        <f>D12+1</f>
        <v>62</v>
      </c>
      <c r="F12" s="72">
        <f>E12+0.5</f>
        <v>62.5</v>
      </c>
      <c r="G12" s="72">
        <f>F12+0.5</f>
        <v>63</v>
      </c>
      <c r="H12" s="60"/>
      <c r="I12" s="90" t="s">
        <v>212</v>
      </c>
      <c r="J12" s="90" t="s">
        <v>213</v>
      </c>
      <c r="K12" s="90" t="s">
        <v>170</v>
      </c>
      <c r="L12" s="90" t="s">
        <v>214</v>
      </c>
      <c r="M12" s="60"/>
      <c r="N12" s="90"/>
    </row>
    <row r="13" s="56" customFormat="1" ht="21" customHeight="1" spans="1:14">
      <c r="A13" s="71" t="s">
        <v>174</v>
      </c>
      <c r="B13" s="72">
        <f>C13-0.8</f>
        <v>18.7</v>
      </c>
      <c r="C13" s="73">
        <v>19.5</v>
      </c>
      <c r="D13" s="72">
        <f>C13+0.8</f>
        <v>20.3</v>
      </c>
      <c r="E13" s="72">
        <f>D13+0.8</f>
        <v>21.1</v>
      </c>
      <c r="F13" s="72">
        <f>E13+1.3</f>
        <v>22.4</v>
      </c>
      <c r="G13" s="72">
        <f>F13+1.3</f>
        <v>23.7</v>
      </c>
      <c r="H13" s="60"/>
      <c r="I13" s="90" t="s">
        <v>221</v>
      </c>
      <c r="J13" s="90" t="s">
        <v>227</v>
      </c>
      <c r="K13" s="90" t="s">
        <v>220</v>
      </c>
      <c r="L13" s="90" t="s">
        <v>220</v>
      </c>
      <c r="M13" s="60"/>
      <c r="N13" s="90"/>
    </row>
    <row r="14" s="56" customFormat="1" ht="21" customHeight="1" spans="1:14">
      <c r="A14" s="71" t="s">
        <v>177</v>
      </c>
      <c r="B14" s="72">
        <f>C14-0.7</f>
        <v>15.3</v>
      </c>
      <c r="C14" s="73">
        <v>16</v>
      </c>
      <c r="D14" s="72">
        <f>C14+0.7</f>
        <v>16.7</v>
      </c>
      <c r="E14" s="72">
        <f>D14+0.7</f>
        <v>17.4</v>
      </c>
      <c r="F14" s="76">
        <f>E14+0.9</f>
        <v>18.3</v>
      </c>
      <c r="G14" s="76">
        <f>F14+0.9</f>
        <v>19.2</v>
      </c>
      <c r="H14" s="60"/>
      <c r="I14" s="90" t="s">
        <v>224</v>
      </c>
      <c r="J14" s="90" t="s">
        <v>183</v>
      </c>
      <c r="K14" s="90" t="s">
        <v>223</v>
      </c>
      <c r="L14" s="90" t="s">
        <v>228</v>
      </c>
      <c r="M14" s="60"/>
      <c r="N14" s="90"/>
    </row>
    <row r="15" s="56" customFormat="1" ht="21" customHeight="1" spans="1:14">
      <c r="A15" s="77" t="s">
        <v>178</v>
      </c>
      <c r="B15" s="78">
        <f t="shared" ref="B15:B19" si="3">C15-0.5</f>
        <v>10</v>
      </c>
      <c r="C15" s="79">
        <v>10.5</v>
      </c>
      <c r="D15" s="78">
        <f t="shared" ref="D15:D19" si="4">C15+0.5</f>
        <v>11</v>
      </c>
      <c r="E15" s="78">
        <f t="shared" ref="E15:E19" si="5">D15+0.5</f>
        <v>11.5</v>
      </c>
      <c r="F15" s="78">
        <f>E15+0.7</f>
        <v>12.2</v>
      </c>
      <c r="G15" s="78">
        <f>F15+0.7</f>
        <v>12.9</v>
      </c>
      <c r="H15" s="60"/>
      <c r="I15" s="90" t="s">
        <v>221</v>
      </c>
      <c r="J15" s="90" t="s">
        <v>227</v>
      </c>
      <c r="K15" s="90" t="s">
        <v>220</v>
      </c>
      <c r="L15" s="90" t="s">
        <v>220</v>
      </c>
      <c r="M15" s="60"/>
      <c r="N15" s="90"/>
    </row>
    <row r="16" s="56" customFormat="1" ht="21" customHeight="1" spans="1:14">
      <c r="A16" s="71" t="s">
        <v>181</v>
      </c>
      <c r="B16" s="72">
        <f>C16</f>
        <v>10</v>
      </c>
      <c r="C16" s="73">
        <v>10</v>
      </c>
      <c r="D16" s="72">
        <f t="shared" ref="D16:G16" si="6">C16</f>
        <v>10</v>
      </c>
      <c r="E16" s="72">
        <f t="shared" si="6"/>
        <v>10</v>
      </c>
      <c r="F16" s="72">
        <f t="shared" si="6"/>
        <v>10</v>
      </c>
      <c r="G16" s="72">
        <f t="shared" si="6"/>
        <v>10</v>
      </c>
      <c r="H16" s="60"/>
      <c r="I16" s="90" t="s">
        <v>158</v>
      </c>
      <c r="J16" s="90" t="s">
        <v>158</v>
      </c>
      <c r="K16" s="90" t="s">
        <v>224</v>
      </c>
      <c r="L16" s="90" t="s">
        <v>224</v>
      </c>
      <c r="M16" s="60"/>
      <c r="N16" s="90"/>
    </row>
    <row r="17" s="56" customFormat="1" ht="21" customHeight="1" spans="1:14">
      <c r="A17" s="71" t="s">
        <v>182</v>
      </c>
      <c r="B17" s="72">
        <f>C17-1</f>
        <v>48</v>
      </c>
      <c r="C17" s="73">
        <v>49</v>
      </c>
      <c r="D17" s="72">
        <f>C17+1</f>
        <v>50</v>
      </c>
      <c r="E17" s="72">
        <f>D17+1</f>
        <v>51</v>
      </c>
      <c r="F17" s="72">
        <f>E17+1.5</f>
        <v>52.5</v>
      </c>
      <c r="G17" s="72">
        <f>F17+1.5</f>
        <v>54</v>
      </c>
      <c r="H17" s="60"/>
      <c r="I17" s="90" t="s">
        <v>223</v>
      </c>
      <c r="J17" s="90" t="s">
        <v>224</v>
      </c>
      <c r="K17" s="90" t="s">
        <v>225</v>
      </c>
      <c r="L17" s="90" t="s">
        <v>226</v>
      </c>
      <c r="M17" s="60"/>
      <c r="N17" s="90"/>
    </row>
    <row r="18" s="56" customFormat="1" ht="21" customHeight="1" spans="1:14">
      <c r="A18" s="71" t="s">
        <v>186</v>
      </c>
      <c r="B18" s="72">
        <f t="shared" si="3"/>
        <v>34.5</v>
      </c>
      <c r="C18" s="73">
        <v>35</v>
      </c>
      <c r="D18" s="72">
        <f t="shared" si="4"/>
        <v>35.5</v>
      </c>
      <c r="E18" s="72">
        <f t="shared" si="5"/>
        <v>36</v>
      </c>
      <c r="F18" s="72">
        <f>E18+0.5</f>
        <v>36.5</v>
      </c>
      <c r="G18" s="72">
        <f t="shared" ref="G18:G20" si="7">F18</f>
        <v>36.5</v>
      </c>
      <c r="H18" s="60"/>
      <c r="I18" s="90" t="s">
        <v>180</v>
      </c>
      <c r="J18" s="90" t="s">
        <v>229</v>
      </c>
      <c r="K18" s="90" t="s">
        <v>226</v>
      </c>
      <c r="L18" s="90" t="s">
        <v>225</v>
      </c>
      <c r="M18" s="60"/>
      <c r="N18" s="90"/>
    </row>
    <row r="19" s="56" customFormat="1" ht="21" customHeight="1" spans="1:14">
      <c r="A19" s="71" t="s">
        <v>189</v>
      </c>
      <c r="B19" s="72">
        <f t="shared" si="3"/>
        <v>24</v>
      </c>
      <c r="C19" s="73">
        <v>24.5</v>
      </c>
      <c r="D19" s="72">
        <f t="shared" si="4"/>
        <v>25</v>
      </c>
      <c r="E19" s="72">
        <f t="shared" si="5"/>
        <v>25.5</v>
      </c>
      <c r="F19" s="76">
        <f>E19+0.75</f>
        <v>26.25</v>
      </c>
      <c r="G19" s="76">
        <f t="shared" si="7"/>
        <v>26.25</v>
      </c>
      <c r="H19" s="60"/>
      <c r="I19" s="90" t="s">
        <v>224</v>
      </c>
      <c r="J19" s="90" t="s">
        <v>183</v>
      </c>
      <c r="K19" s="90" t="s">
        <v>223</v>
      </c>
      <c r="L19" s="90" t="s">
        <v>228</v>
      </c>
      <c r="M19" s="60"/>
      <c r="N19" s="90"/>
    </row>
    <row r="20" s="56" customFormat="1" ht="21" customHeight="1" spans="1:14">
      <c r="A20" s="71" t="s">
        <v>190</v>
      </c>
      <c r="B20" s="72">
        <f>C20-1</f>
        <v>15</v>
      </c>
      <c r="C20" s="73">
        <v>16</v>
      </c>
      <c r="D20" s="72">
        <f>C20</f>
        <v>16</v>
      </c>
      <c r="E20" s="72">
        <f>D20+1.5</f>
        <v>17.5</v>
      </c>
      <c r="F20" s="72">
        <f>E20</f>
        <v>17.5</v>
      </c>
      <c r="G20" s="72">
        <f t="shared" si="7"/>
        <v>17.5</v>
      </c>
      <c r="H20" s="60"/>
      <c r="I20" s="90" t="s">
        <v>223</v>
      </c>
      <c r="J20" s="90" t="s">
        <v>224</v>
      </c>
      <c r="K20" s="90" t="s">
        <v>225</v>
      </c>
      <c r="L20" s="90" t="s">
        <v>226</v>
      </c>
      <c r="M20" s="60"/>
      <c r="N20" s="60"/>
    </row>
    <row r="21" s="56" customFormat="1" ht="29.1" customHeight="1" spans="1:14">
      <c r="A21" s="170"/>
      <c r="B21" s="171"/>
      <c r="C21" s="171"/>
      <c r="D21" s="73"/>
      <c r="E21" s="171"/>
      <c r="F21" s="171"/>
      <c r="G21" s="171"/>
      <c r="H21" s="172"/>
      <c r="I21" s="60" t="s">
        <v>158</v>
      </c>
      <c r="J21" s="60" t="s">
        <v>158</v>
      </c>
      <c r="K21" s="60" t="s">
        <v>158</v>
      </c>
      <c r="L21" s="60" t="s">
        <v>158</v>
      </c>
      <c r="M21" s="178"/>
      <c r="N21" s="179"/>
    </row>
    <row r="22" ht="18.75" spans="1:14">
      <c r="A22" s="173"/>
      <c r="B22" s="174"/>
      <c r="C22" s="174"/>
      <c r="D22" s="174"/>
      <c r="E22" s="174"/>
      <c r="F22" s="175"/>
      <c r="G22" s="174"/>
      <c r="H22" s="81"/>
      <c r="I22" s="180"/>
      <c r="J22" s="181"/>
      <c r="K22" s="180"/>
      <c r="L22" s="181"/>
      <c r="M22" s="182"/>
      <c r="N22" s="183"/>
    </row>
    <row r="23" ht="15" spans="1:14">
      <c r="A23" s="57" t="s">
        <v>191</v>
      </c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</row>
    <row r="24" ht="14.25" spans="1:14">
      <c r="A24" s="81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</row>
    <row r="25" customHeight="1" spans="9:14">
      <c r="I25" s="80" t="s">
        <v>230</v>
      </c>
      <c r="J25" s="93"/>
      <c r="K25" s="80" t="s">
        <v>231</v>
      </c>
      <c r="L25" s="80"/>
      <c r="M25" s="80" t="s">
        <v>194</v>
      </c>
      <c r="N25" s="57" t="s">
        <v>141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1"/>
  </mergeCells>
  <pageMargins left="0.751388888888889" right="0.751388888888889" top="1" bottom="1" header="0.5" footer="0.5"/>
  <pageSetup paperSize="9" scale="75" fitToHeight="0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10" zoomScaleNormal="110" topLeftCell="A8" workbookViewId="0">
      <selection activeCell="G8" sqref="G8:K8"/>
    </sheetView>
  </sheetViews>
  <sheetFormatPr defaultColWidth="10.125" defaultRowHeight="14.25"/>
  <cols>
    <col min="1" max="1" width="9.625" style="96" customWidth="1"/>
    <col min="2" max="2" width="11.125" style="96" customWidth="1"/>
    <col min="3" max="3" width="9.125" style="96" customWidth="1"/>
    <col min="4" max="4" width="9.5" style="96" customWidth="1"/>
    <col min="5" max="5" width="10.625" style="96" customWidth="1"/>
    <col min="6" max="6" width="10.375" style="96" customWidth="1"/>
    <col min="7" max="7" width="9.5" style="96" customWidth="1"/>
    <col min="8" max="8" width="9.125" style="96" customWidth="1"/>
    <col min="9" max="9" width="8.125" style="96" customWidth="1"/>
    <col min="10" max="10" width="10.5" style="96" customWidth="1"/>
    <col min="11" max="11" width="12.125" style="96" customWidth="1"/>
    <col min="12" max="16384" width="10.125" style="96"/>
  </cols>
  <sheetData>
    <row r="1" ht="26.25" spans="1:11">
      <c r="A1" s="97" t="s">
        <v>232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spans="1:11">
      <c r="A2" s="98" t="s">
        <v>53</v>
      </c>
      <c r="B2" s="99" t="s">
        <v>54</v>
      </c>
      <c r="C2" s="99"/>
      <c r="D2" s="100" t="s">
        <v>62</v>
      </c>
      <c r="E2" s="101" t="s">
        <v>63</v>
      </c>
      <c r="F2" s="102" t="s">
        <v>233</v>
      </c>
      <c r="G2" s="103" t="s">
        <v>69</v>
      </c>
      <c r="H2" s="103"/>
      <c r="I2" s="132" t="s">
        <v>57</v>
      </c>
      <c r="J2" s="103" t="s">
        <v>58</v>
      </c>
      <c r="K2" s="154"/>
    </row>
    <row r="3" spans="1:11">
      <c r="A3" s="104" t="s">
        <v>75</v>
      </c>
      <c r="B3" s="105">
        <v>7241</v>
      </c>
      <c r="C3" s="105"/>
      <c r="D3" s="106" t="s">
        <v>234</v>
      </c>
      <c r="E3" s="107">
        <v>44895</v>
      </c>
      <c r="F3" s="107"/>
      <c r="G3" s="107"/>
      <c r="H3" s="108" t="s">
        <v>235</v>
      </c>
      <c r="I3" s="108"/>
      <c r="J3" s="108"/>
      <c r="K3" s="155"/>
    </row>
    <row r="4" spans="1:11">
      <c r="A4" s="109" t="s">
        <v>72</v>
      </c>
      <c r="B4" s="110">
        <v>3</v>
      </c>
      <c r="C4" s="110">
        <v>5</v>
      </c>
      <c r="D4" s="111" t="s">
        <v>236</v>
      </c>
      <c r="E4" s="112" t="s">
        <v>237</v>
      </c>
      <c r="F4" s="112"/>
      <c r="G4" s="112"/>
      <c r="H4" s="111" t="s">
        <v>238</v>
      </c>
      <c r="I4" s="111"/>
      <c r="J4" s="125" t="s">
        <v>66</v>
      </c>
      <c r="K4" s="156" t="s">
        <v>67</v>
      </c>
    </row>
    <row r="5" spans="1:11">
      <c r="A5" s="109" t="s">
        <v>239</v>
      </c>
      <c r="B5" s="105">
        <v>2</v>
      </c>
      <c r="C5" s="105"/>
      <c r="D5" s="106" t="s">
        <v>240</v>
      </c>
      <c r="E5" s="106" t="s">
        <v>241</v>
      </c>
      <c r="F5" s="106" t="s">
        <v>242</v>
      </c>
      <c r="G5" s="106" t="s">
        <v>243</v>
      </c>
      <c r="H5" s="111" t="s">
        <v>244</v>
      </c>
      <c r="I5" s="111"/>
      <c r="J5" s="125" t="s">
        <v>66</v>
      </c>
      <c r="K5" s="156" t="s">
        <v>67</v>
      </c>
    </row>
    <row r="6" ht="15" spans="1:11">
      <c r="A6" s="113" t="s">
        <v>245</v>
      </c>
      <c r="B6" s="114">
        <v>98</v>
      </c>
      <c r="C6" s="114"/>
      <c r="D6" s="115" t="s">
        <v>246</v>
      </c>
      <c r="E6" s="116">
        <v>234</v>
      </c>
      <c r="F6" s="117"/>
      <c r="G6" s="115">
        <v>129</v>
      </c>
      <c r="H6" s="118" t="s">
        <v>247</v>
      </c>
      <c r="I6" s="118"/>
      <c r="J6" s="117" t="s">
        <v>66</v>
      </c>
      <c r="K6" s="157" t="s">
        <v>67</v>
      </c>
    </row>
    <row r="7" ht="15" spans="1:11">
      <c r="A7" s="119"/>
      <c r="B7" s="120"/>
      <c r="C7" s="120"/>
      <c r="D7" s="119"/>
      <c r="E7" s="120"/>
      <c r="F7" s="121"/>
      <c r="G7" s="119"/>
      <c r="H7" s="121"/>
      <c r="I7" s="120"/>
      <c r="J7" s="120"/>
      <c r="K7" s="120"/>
    </row>
    <row r="8" spans="1:11">
      <c r="A8" s="122" t="s">
        <v>248</v>
      </c>
      <c r="B8" s="102" t="s">
        <v>249</v>
      </c>
      <c r="C8" s="102" t="s">
        <v>250</v>
      </c>
      <c r="D8" s="102" t="s">
        <v>251</v>
      </c>
      <c r="E8" s="102" t="s">
        <v>252</v>
      </c>
      <c r="F8" s="102" t="s">
        <v>253</v>
      </c>
      <c r="G8" s="123" t="s">
        <v>254</v>
      </c>
      <c r="H8" s="124"/>
      <c r="I8" s="124"/>
      <c r="J8" s="124"/>
      <c r="K8" s="158"/>
    </row>
    <row r="9" spans="1:11">
      <c r="A9" s="109" t="s">
        <v>255</v>
      </c>
      <c r="B9" s="111"/>
      <c r="C9" s="125" t="s">
        <v>66</v>
      </c>
      <c r="D9" s="125" t="s">
        <v>67</v>
      </c>
      <c r="E9" s="106" t="s">
        <v>256</v>
      </c>
      <c r="F9" s="126" t="s">
        <v>257</v>
      </c>
      <c r="G9" s="127"/>
      <c r="H9" s="128"/>
      <c r="I9" s="128"/>
      <c r="J9" s="128"/>
      <c r="K9" s="159"/>
    </row>
    <row r="10" spans="1:11">
      <c r="A10" s="109" t="s">
        <v>258</v>
      </c>
      <c r="B10" s="111"/>
      <c r="C10" s="125" t="s">
        <v>66</v>
      </c>
      <c r="D10" s="125" t="s">
        <v>67</v>
      </c>
      <c r="E10" s="106" t="s">
        <v>259</v>
      </c>
      <c r="F10" s="126" t="s">
        <v>260</v>
      </c>
      <c r="G10" s="127" t="s">
        <v>261</v>
      </c>
      <c r="H10" s="128"/>
      <c r="I10" s="128"/>
      <c r="J10" s="128"/>
      <c r="K10" s="159"/>
    </row>
    <row r="11" spans="1:11">
      <c r="A11" s="129" t="s">
        <v>202</v>
      </c>
      <c r="B11" s="130"/>
      <c r="C11" s="130"/>
      <c r="D11" s="130"/>
      <c r="E11" s="130"/>
      <c r="F11" s="130"/>
      <c r="G11" s="130"/>
      <c r="H11" s="130"/>
      <c r="I11" s="130"/>
      <c r="J11" s="130"/>
      <c r="K11" s="160"/>
    </row>
    <row r="12" spans="1:11">
      <c r="A12" s="104" t="s">
        <v>89</v>
      </c>
      <c r="B12" s="125" t="s">
        <v>85</v>
      </c>
      <c r="C12" s="125" t="s">
        <v>86</v>
      </c>
      <c r="D12" s="126"/>
      <c r="E12" s="106" t="s">
        <v>87</v>
      </c>
      <c r="F12" s="125" t="s">
        <v>85</v>
      </c>
      <c r="G12" s="125" t="s">
        <v>86</v>
      </c>
      <c r="H12" s="125"/>
      <c r="I12" s="106" t="s">
        <v>262</v>
      </c>
      <c r="J12" s="125" t="s">
        <v>85</v>
      </c>
      <c r="K12" s="156" t="s">
        <v>86</v>
      </c>
    </row>
    <row r="13" spans="1:11">
      <c r="A13" s="104" t="s">
        <v>92</v>
      </c>
      <c r="B13" s="125" t="s">
        <v>85</v>
      </c>
      <c r="C13" s="125" t="s">
        <v>86</v>
      </c>
      <c r="D13" s="126"/>
      <c r="E13" s="106" t="s">
        <v>97</v>
      </c>
      <c r="F13" s="125" t="s">
        <v>85</v>
      </c>
      <c r="G13" s="125" t="s">
        <v>86</v>
      </c>
      <c r="H13" s="125"/>
      <c r="I13" s="106" t="s">
        <v>263</v>
      </c>
      <c r="J13" s="125" t="s">
        <v>85</v>
      </c>
      <c r="K13" s="156" t="s">
        <v>86</v>
      </c>
    </row>
    <row r="14" ht="15" spans="1:11">
      <c r="A14" s="113" t="s">
        <v>264</v>
      </c>
      <c r="B14" s="117" t="s">
        <v>85</v>
      </c>
      <c r="C14" s="117" t="s">
        <v>86</v>
      </c>
      <c r="D14" s="116"/>
      <c r="E14" s="115" t="s">
        <v>265</v>
      </c>
      <c r="F14" s="117" t="s">
        <v>85</v>
      </c>
      <c r="G14" s="117" t="s">
        <v>86</v>
      </c>
      <c r="H14" s="117"/>
      <c r="I14" s="115" t="s">
        <v>266</v>
      </c>
      <c r="J14" s="117" t="s">
        <v>85</v>
      </c>
      <c r="K14" s="157" t="s">
        <v>86</v>
      </c>
    </row>
    <row r="15" ht="15" spans="1:11">
      <c r="A15" s="119"/>
      <c r="B15" s="131"/>
      <c r="C15" s="131"/>
      <c r="D15" s="120"/>
      <c r="E15" s="119"/>
      <c r="F15" s="131"/>
      <c r="G15" s="131"/>
      <c r="H15" s="131"/>
      <c r="I15" s="119"/>
      <c r="J15" s="131"/>
      <c r="K15" s="131"/>
    </row>
    <row r="16" s="94" customFormat="1" spans="1:11">
      <c r="A16" s="98" t="s">
        <v>267</v>
      </c>
      <c r="B16" s="132"/>
      <c r="C16" s="132"/>
      <c r="D16" s="132"/>
      <c r="E16" s="132"/>
      <c r="F16" s="132"/>
      <c r="G16" s="132"/>
      <c r="H16" s="132"/>
      <c r="I16" s="132"/>
      <c r="J16" s="132"/>
      <c r="K16" s="161"/>
    </row>
    <row r="17" spans="1:11">
      <c r="A17" s="109" t="s">
        <v>268</v>
      </c>
      <c r="B17" s="111"/>
      <c r="C17" s="111"/>
      <c r="D17" s="111"/>
      <c r="E17" s="111"/>
      <c r="F17" s="111"/>
      <c r="G17" s="111"/>
      <c r="H17" s="111"/>
      <c r="I17" s="111"/>
      <c r="J17" s="111"/>
      <c r="K17" s="162"/>
    </row>
    <row r="18" spans="1:11">
      <c r="A18" s="109" t="s">
        <v>269</v>
      </c>
      <c r="B18" s="111"/>
      <c r="C18" s="111"/>
      <c r="D18" s="111"/>
      <c r="E18" s="111"/>
      <c r="F18" s="111"/>
      <c r="G18" s="111"/>
      <c r="H18" s="111"/>
      <c r="I18" s="111"/>
      <c r="J18" s="111"/>
      <c r="K18" s="162"/>
    </row>
    <row r="19" spans="1:11">
      <c r="A19" s="133" t="s">
        <v>270</v>
      </c>
      <c r="B19" s="125"/>
      <c r="C19" s="125"/>
      <c r="D19" s="125"/>
      <c r="E19" s="125"/>
      <c r="F19" s="125"/>
      <c r="G19" s="125"/>
      <c r="H19" s="125"/>
      <c r="I19" s="125"/>
      <c r="J19" s="125"/>
      <c r="K19" s="156"/>
    </row>
    <row r="20" spans="1:11">
      <c r="A20" s="134" t="s">
        <v>271</v>
      </c>
      <c r="B20" s="135"/>
      <c r="C20" s="135"/>
      <c r="D20" s="135"/>
      <c r="E20" s="135"/>
      <c r="F20" s="135"/>
      <c r="G20" s="135"/>
      <c r="H20" s="135"/>
      <c r="I20" s="135"/>
      <c r="J20" s="135"/>
      <c r="K20" s="163"/>
    </row>
    <row r="21" spans="1:11">
      <c r="A21" s="134" t="s">
        <v>272</v>
      </c>
      <c r="B21" s="135"/>
      <c r="C21" s="135"/>
      <c r="D21" s="135"/>
      <c r="E21" s="135"/>
      <c r="F21" s="135"/>
      <c r="G21" s="135"/>
      <c r="H21" s="135"/>
      <c r="I21" s="135"/>
      <c r="J21" s="135"/>
      <c r="K21" s="163"/>
    </row>
    <row r="22" spans="1:11">
      <c r="A22" s="134" t="s">
        <v>273</v>
      </c>
      <c r="B22" s="135"/>
      <c r="C22" s="135"/>
      <c r="D22" s="135"/>
      <c r="E22" s="135"/>
      <c r="F22" s="135"/>
      <c r="G22" s="135"/>
      <c r="H22" s="135"/>
      <c r="I22" s="135"/>
      <c r="J22" s="135"/>
      <c r="K22" s="163"/>
    </row>
    <row r="23" spans="1:11">
      <c r="A23" s="136"/>
      <c r="B23" s="137"/>
      <c r="C23" s="137"/>
      <c r="D23" s="137"/>
      <c r="E23" s="137"/>
      <c r="F23" s="137"/>
      <c r="G23" s="137"/>
      <c r="H23" s="137"/>
      <c r="I23" s="137"/>
      <c r="J23" s="137"/>
      <c r="K23" s="164"/>
    </row>
    <row r="24" spans="1:11">
      <c r="A24" s="109" t="s">
        <v>123</v>
      </c>
      <c r="B24" s="111"/>
      <c r="C24" s="125" t="s">
        <v>66</v>
      </c>
      <c r="D24" s="125" t="s">
        <v>67</v>
      </c>
      <c r="E24" s="108"/>
      <c r="F24" s="108"/>
      <c r="G24" s="108"/>
      <c r="H24" s="108"/>
      <c r="I24" s="108"/>
      <c r="J24" s="108"/>
      <c r="K24" s="155"/>
    </row>
    <row r="25" ht="15" spans="1:11">
      <c r="A25" s="138" t="s">
        <v>274</v>
      </c>
      <c r="B25" s="139"/>
      <c r="C25" s="139"/>
      <c r="D25" s="139"/>
      <c r="E25" s="139"/>
      <c r="F25" s="139"/>
      <c r="G25" s="139"/>
      <c r="H25" s="139"/>
      <c r="I25" s="139"/>
      <c r="J25" s="139"/>
      <c r="K25" s="165"/>
    </row>
    <row r="26" ht="15" spans="1:11">
      <c r="A26" s="140"/>
      <c r="B26" s="140"/>
      <c r="C26" s="140"/>
      <c r="D26" s="140"/>
      <c r="E26" s="140"/>
      <c r="F26" s="140"/>
      <c r="G26" s="140"/>
      <c r="H26" s="140"/>
      <c r="I26" s="140"/>
      <c r="J26" s="140"/>
      <c r="K26" s="140"/>
    </row>
    <row r="27" spans="1:11">
      <c r="A27" s="141" t="s">
        <v>275</v>
      </c>
      <c r="B27" s="124"/>
      <c r="C27" s="124"/>
      <c r="D27" s="124"/>
      <c r="E27" s="124"/>
      <c r="F27" s="124"/>
      <c r="G27" s="124"/>
      <c r="H27" s="124"/>
      <c r="I27" s="124"/>
      <c r="J27" s="124"/>
      <c r="K27" s="158"/>
    </row>
    <row r="28" spans="1:11">
      <c r="A28" s="142" t="s">
        <v>276</v>
      </c>
      <c r="B28" s="143"/>
      <c r="C28" s="143"/>
      <c r="D28" s="143"/>
      <c r="E28" s="143"/>
      <c r="F28" s="143"/>
      <c r="G28" s="143"/>
      <c r="H28" s="143"/>
      <c r="I28" s="143"/>
      <c r="J28" s="143"/>
      <c r="K28" s="166"/>
    </row>
    <row r="29" spans="1:11">
      <c r="A29" s="142" t="s">
        <v>277</v>
      </c>
      <c r="B29" s="143"/>
      <c r="C29" s="143"/>
      <c r="D29" s="143"/>
      <c r="E29" s="143"/>
      <c r="F29" s="143"/>
      <c r="G29" s="143"/>
      <c r="H29" s="143"/>
      <c r="I29" s="143"/>
      <c r="J29" s="143"/>
      <c r="K29" s="166"/>
    </row>
    <row r="30" spans="1:11">
      <c r="A30" s="142"/>
      <c r="B30" s="143"/>
      <c r="C30" s="143"/>
      <c r="D30" s="143"/>
      <c r="E30" s="143"/>
      <c r="F30" s="143"/>
      <c r="G30" s="143"/>
      <c r="H30" s="143"/>
      <c r="I30" s="143"/>
      <c r="J30" s="143"/>
      <c r="K30" s="166"/>
    </row>
    <row r="31" spans="1:11">
      <c r="A31" s="142"/>
      <c r="B31" s="143"/>
      <c r="C31" s="143"/>
      <c r="D31" s="143"/>
      <c r="E31" s="143"/>
      <c r="F31" s="143"/>
      <c r="G31" s="143"/>
      <c r="H31" s="143"/>
      <c r="I31" s="143"/>
      <c r="J31" s="143"/>
      <c r="K31" s="166"/>
    </row>
    <row r="32" spans="1:11">
      <c r="A32" s="142"/>
      <c r="B32" s="143"/>
      <c r="C32" s="143"/>
      <c r="D32" s="143"/>
      <c r="E32" s="143"/>
      <c r="F32" s="143"/>
      <c r="G32" s="143"/>
      <c r="H32" s="143"/>
      <c r="I32" s="143"/>
      <c r="J32" s="143"/>
      <c r="K32" s="166"/>
    </row>
    <row r="33" ht="23.1" customHeight="1" spans="1:11">
      <c r="A33" s="142"/>
      <c r="B33" s="143"/>
      <c r="C33" s="143"/>
      <c r="D33" s="143"/>
      <c r="E33" s="143"/>
      <c r="F33" s="143"/>
      <c r="G33" s="143"/>
      <c r="H33" s="143"/>
      <c r="I33" s="143"/>
      <c r="J33" s="143"/>
      <c r="K33" s="166"/>
    </row>
    <row r="34" ht="23.1" customHeight="1" spans="1:11">
      <c r="A34" s="134"/>
      <c r="B34" s="135"/>
      <c r="C34" s="135"/>
      <c r="D34" s="135"/>
      <c r="E34" s="135"/>
      <c r="F34" s="135"/>
      <c r="G34" s="135"/>
      <c r="H34" s="135"/>
      <c r="I34" s="135"/>
      <c r="J34" s="135"/>
      <c r="K34" s="163"/>
    </row>
    <row r="35" ht="23.1" customHeight="1" spans="1:11">
      <c r="A35" s="144"/>
      <c r="B35" s="135"/>
      <c r="C35" s="135"/>
      <c r="D35" s="135"/>
      <c r="E35" s="135"/>
      <c r="F35" s="135"/>
      <c r="G35" s="135"/>
      <c r="H35" s="135"/>
      <c r="I35" s="135"/>
      <c r="J35" s="135"/>
      <c r="K35" s="163"/>
    </row>
    <row r="36" ht="23.1" customHeight="1" spans="1:11">
      <c r="A36" s="145"/>
      <c r="B36" s="146"/>
      <c r="C36" s="146"/>
      <c r="D36" s="146"/>
      <c r="E36" s="146"/>
      <c r="F36" s="146"/>
      <c r="G36" s="146"/>
      <c r="H36" s="146"/>
      <c r="I36" s="146"/>
      <c r="J36" s="146"/>
      <c r="K36" s="167"/>
    </row>
    <row r="37" ht="18.75" customHeight="1" spans="1:11">
      <c r="A37" s="147" t="s">
        <v>278</v>
      </c>
      <c r="B37" s="148"/>
      <c r="C37" s="148"/>
      <c r="D37" s="148"/>
      <c r="E37" s="148"/>
      <c r="F37" s="148"/>
      <c r="G37" s="148"/>
      <c r="H37" s="148"/>
      <c r="I37" s="148"/>
      <c r="J37" s="148"/>
      <c r="K37" s="168"/>
    </row>
    <row r="38" s="95" customFormat="1" ht="18.75" customHeight="1" spans="1:11">
      <c r="A38" s="109" t="s">
        <v>279</v>
      </c>
      <c r="B38" s="111"/>
      <c r="C38" s="111"/>
      <c r="D38" s="108" t="s">
        <v>280</v>
      </c>
      <c r="E38" s="108"/>
      <c r="F38" s="149" t="s">
        <v>281</v>
      </c>
      <c r="G38" s="150"/>
      <c r="H38" s="111" t="s">
        <v>282</v>
      </c>
      <c r="I38" s="111"/>
      <c r="J38" s="111" t="s">
        <v>283</v>
      </c>
      <c r="K38" s="162"/>
    </row>
    <row r="39" ht="18.75" customHeight="1" spans="1:13">
      <c r="A39" s="109" t="s">
        <v>124</v>
      </c>
      <c r="B39" s="111" t="s">
        <v>284</v>
      </c>
      <c r="C39" s="111"/>
      <c r="D39" s="111"/>
      <c r="E39" s="111"/>
      <c r="F39" s="111"/>
      <c r="G39" s="111"/>
      <c r="H39" s="111"/>
      <c r="I39" s="111"/>
      <c r="J39" s="111"/>
      <c r="K39" s="162"/>
      <c r="M39" s="95"/>
    </row>
    <row r="40" ht="30.95" customHeight="1" spans="1:11">
      <c r="A40" s="109"/>
      <c r="B40" s="111"/>
      <c r="C40" s="111"/>
      <c r="D40" s="111"/>
      <c r="E40" s="111"/>
      <c r="F40" s="111"/>
      <c r="G40" s="111"/>
      <c r="H40" s="111"/>
      <c r="I40" s="111"/>
      <c r="J40" s="111"/>
      <c r="K40" s="162"/>
    </row>
    <row r="41" ht="18.75" customHeight="1" spans="1:11">
      <c r="A41" s="109"/>
      <c r="B41" s="111"/>
      <c r="C41" s="111"/>
      <c r="D41" s="111"/>
      <c r="E41" s="111"/>
      <c r="F41" s="111"/>
      <c r="G41" s="111"/>
      <c r="H41" s="111"/>
      <c r="I41" s="111"/>
      <c r="J41" s="111"/>
      <c r="K41" s="162"/>
    </row>
    <row r="42" ht="32.1" customHeight="1" spans="1:11">
      <c r="A42" s="113" t="s">
        <v>135</v>
      </c>
      <c r="B42" s="151" t="s">
        <v>285</v>
      </c>
      <c r="C42" s="151"/>
      <c r="D42" s="115" t="s">
        <v>286</v>
      </c>
      <c r="E42" s="116" t="s">
        <v>287</v>
      </c>
      <c r="F42" s="115" t="s">
        <v>139</v>
      </c>
      <c r="G42" s="152">
        <v>44893</v>
      </c>
      <c r="H42" s="153" t="s">
        <v>140</v>
      </c>
      <c r="I42" s="153"/>
      <c r="J42" s="151" t="s">
        <v>141</v>
      </c>
      <c r="K42" s="169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352425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3"/>
  <sheetViews>
    <sheetView zoomScale="80" zoomScaleNormal="80" workbookViewId="0">
      <selection activeCell="I12" sqref="I12"/>
    </sheetView>
  </sheetViews>
  <sheetFormatPr defaultColWidth="9" defaultRowHeight="26.1" customHeight="1"/>
  <cols>
    <col min="1" max="1" width="17.125" style="57" customWidth="1"/>
    <col min="2" max="2" width="7.75" style="57" customWidth="1"/>
    <col min="3" max="7" width="9.375" style="57" customWidth="1"/>
    <col min="8" max="8" width="1.375" style="57" customWidth="1"/>
    <col min="9" max="9" width="15.125" style="57" customWidth="1"/>
    <col min="10" max="10" width="11.375" style="57" customWidth="1"/>
    <col min="11" max="11" width="13.625" style="57" customWidth="1"/>
    <col min="12" max="12" width="10.75" style="57" customWidth="1"/>
    <col min="13" max="13" width="14.625" style="57" customWidth="1"/>
    <col min="14" max="14" width="9.375" style="57" customWidth="1"/>
    <col min="15" max="16384" width="9" style="57"/>
  </cols>
  <sheetData>
    <row r="1" ht="30" customHeight="1" spans="1:14">
      <c r="A1" s="58" t="s">
        <v>144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2" s="56" customFormat="1" ht="24.95" customHeight="1" spans="1:14">
      <c r="A2" s="60" t="s">
        <v>62</v>
      </c>
      <c r="B2" s="61" t="s">
        <v>63</v>
      </c>
      <c r="C2" s="62"/>
      <c r="D2" s="63" t="s">
        <v>145</v>
      </c>
      <c r="E2" s="64" t="s">
        <v>69</v>
      </c>
      <c r="F2" s="64"/>
      <c r="G2" s="64"/>
      <c r="H2" s="65"/>
      <c r="I2" s="82" t="s">
        <v>57</v>
      </c>
      <c r="J2" s="83" t="s">
        <v>58</v>
      </c>
      <c r="K2" s="84"/>
      <c r="L2" s="84"/>
      <c r="M2" s="84"/>
      <c r="N2" s="85"/>
    </row>
    <row r="3" s="56" customFormat="1" ht="23.1" customHeight="1" spans="1:14">
      <c r="A3" s="66" t="s">
        <v>146</v>
      </c>
      <c r="B3" s="67" t="s">
        <v>147</v>
      </c>
      <c r="C3" s="68"/>
      <c r="D3" s="68"/>
      <c r="E3" s="68"/>
      <c r="F3" s="68"/>
      <c r="G3" s="68"/>
      <c r="H3" s="60"/>
      <c r="I3" s="67" t="s">
        <v>148</v>
      </c>
      <c r="J3" s="68"/>
      <c r="K3" s="68"/>
      <c r="L3" s="68"/>
      <c r="M3" s="68"/>
      <c r="N3" s="68"/>
    </row>
    <row r="4" s="56" customFormat="1" ht="23.1" customHeight="1" spans="1:14">
      <c r="A4" s="68"/>
      <c r="B4" s="69" t="s">
        <v>110</v>
      </c>
      <c r="C4" s="70" t="s">
        <v>111</v>
      </c>
      <c r="D4" s="69" t="s">
        <v>112</v>
      </c>
      <c r="E4" s="69" t="s">
        <v>113</v>
      </c>
      <c r="F4" s="69" t="s">
        <v>114</v>
      </c>
      <c r="G4" s="69" t="s">
        <v>149</v>
      </c>
      <c r="H4" s="60"/>
      <c r="I4" s="69" t="s">
        <v>110</v>
      </c>
      <c r="J4" s="70" t="s">
        <v>111</v>
      </c>
      <c r="K4" s="69" t="s">
        <v>112</v>
      </c>
      <c r="L4" s="69" t="s">
        <v>113</v>
      </c>
      <c r="M4" s="69" t="s">
        <v>114</v>
      </c>
      <c r="N4" s="69" t="s">
        <v>149</v>
      </c>
    </row>
    <row r="5" s="56" customFormat="1" ht="23.1" customHeight="1" spans="1:14">
      <c r="A5" s="66"/>
      <c r="B5" s="69" t="s">
        <v>150</v>
      </c>
      <c r="C5" s="70" t="s">
        <v>151</v>
      </c>
      <c r="D5" s="69" t="s">
        <v>152</v>
      </c>
      <c r="E5" s="69" t="s">
        <v>153</v>
      </c>
      <c r="F5" s="69" t="s">
        <v>154</v>
      </c>
      <c r="G5" s="69" t="s">
        <v>155</v>
      </c>
      <c r="H5" s="60"/>
      <c r="I5" s="69" t="s">
        <v>150</v>
      </c>
      <c r="J5" s="70" t="s">
        <v>151</v>
      </c>
      <c r="K5" s="69" t="s">
        <v>152</v>
      </c>
      <c r="L5" s="69" t="s">
        <v>153</v>
      </c>
      <c r="M5" s="69" t="s">
        <v>154</v>
      </c>
      <c r="N5" s="69"/>
    </row>
    <row r="6" s="56" customFormat="1" ht="21" customHeight="1" spans="1:14">
      <c r="A6" s="71" t="s">
        <v>156</v>
      </c>
      <c r="B6" s="72">
        <f>C6-2</f>
        <v>60</v>
      </c>
      <c r="C6" s="73">
        <v>62</v>
      </c>
      <c r="D6" s="72">
        <f>C6+2</f>
        <v>64</v>
      </c>
      <c r="E6" s="72">
        <f>D6+2</f>
        <v>66</v>
      </c>
      <c r="F6" s="72">
        <f>E6+1</f>
        <v>67</v>
      </c>
      <c r="G6" s="72">
        <f>F6+1</f>
        <v>68</v>
      </c>
      <c r="H6" s="60"/>
      <c r="I6" s="89" t="s">
        <v>288</v>
      </c>
      <c r="J6" s="89" t="s">
        <v>289</v>
      </c>
      <c r="K6" s="89" t="s">
        <v>290</v>
      </c>
      <c r="L6" s="89" t="s">
        <v>225</v>
      </c>
      <c r="M6" s="89" t="s">
        <v>224</v>
      </c>
      <c r="N6" s="88"/>
    </row>
    <row r="7" s="56" customFormat="1" ht="21" customHeight="1" spans="1:14">
      <c r="A7" s="71" t="s">
        <v>160</v>
      </c>
      <c r="B7" s="72">
        <f>C7-2</f>
        <v>-2</v>
      </c>
      <c r="C7" s="73">
        <v>0</v>
      </c>
      <c r="D7" s="72">
        <f>C7+2</f>
        <v>2</v>
      </c>
      <c r="E7" s="72">
        <f>D7+2</f>
        <v>4</v>
      </c>
      <c r="F7" s="72">
        <f>E7+1</f>
        <v>5</v>
      </c>
      <c r="G7" s="72">
        <f>F7+1</f>
        <v>6</v>
      </c>
      <c r="H7" s="60"/>
      <c r="I7" s="89"/>
      <c r="J7" s="89"/>
      <c r="K7" s="89"/>
      <c r="L7" s="89"/>
      <c r="M7" s="89"/>
      <c r="N7" s="90"/>
    </row>
    <row r="8" s="56" customFormat="1" ht="21" customHeight="1" spans="1:14">
      <c r="A8" s="71" t="s">
        <v>161</v>
      </c>
      <c r="B8" s="72">
        <f t="shared" ref="B8:B10" si="0">C8-4</f>
        <v>94</v>
      </c>
      <c r="C8" s="73">
        <v>98</v>
      </c>
      <c r="D8" s="72">
        <f t="shared" ref="D8:D10" si="1">C8+4</f>
        <v>102</v>
      </c>
      <c r="E8" s="72">
        <f>D8+4</f>
        <v>106</v>
      </c>
      <c r="F8" s="72">
        <f t="shared" ref="F8:F10" si="2">E8+6</f>
        <v>112</v>
      </c>
      <c r="G8" s="72">
        <f>F8+6</f>
        <v>118</v>
      </c>
      <c r="H8" s="60"/>
      <c r="I8" s="89" t="s">
        <v>291</v>
      </c>
      <c r="J8" s="89" t="s">
        <v>158</v>
      </c>
      <c r="K8" s="89" t="s">
        <v>224</v>
      </c>
      <c r="L8" s="89" t="s">
        <v>292</v>
      </c>
      <c r="M8" s="89" t="s">
        <v>293</v>
      </c>
      <c r="N8" s="90"/>
    </row>
    <row r="9" s="56" customFormat="1" ht="21" customHeight="1" spans="1:14">
      <c r="A9" s="71" t="s">
        <v>163</v>
      </c>
      <c r="B9" s="72">
        <f t="shared" si="0"/>
        <v>86</v>
      </c>
      <c r="C9" s="73">
        <v>90</v>
      </c>
      <c r="D9" s="72">
        <f t="shared" si="1"/>
        <v>94</v>
      </c>
      <c r="E9" s="72">
        <f>D9+5</f>
        <v>99</v>
      </c>
      <c r="F9" s="72">
        <f t="shared" si="2"/>
        <v>105</v>
      </c>
      <c r="G9" s="72">
        <f>F9+7</f>
        <v>112</v>
      </c>
      <c r="H9" s="60"/>
      <c r="I9" s="89" t="s">
        <v>294</v>
      </c>
      <c r="J9" s="89" t="s">
        <v>295</v>
      </c>
      <c r="K9" s="89" t="s">
        <v>169</v>
      </c>
      <c r="L9" s="89" t="s">
        <v>170</v>
      </c>
      <c r="M9" s="89" t="s">
        <v>168</v>
      </c>
      <c r="N9" s="90"/>
    </row>
    <row r="10" s="56" customFormat="1" ht="21" customHeight="1" spans="1:14">
      <c r="A10" s="71" t="s">
        <v>165</v>
      </c>
      <c r="B10" s="72">
        <f t="shared" si="0"/>
        <v>98</v>
      </c>
      <c r="C10" s="73">
        <v>102</v>
      </c>
      <c r="D10" s="72">
        <f t="shared" si="1"/>
        <v>106</v>
      </c>
      <c r="E10" s="72">
        <f>D10+5</f>
        <v>111</v>
      </c>
      <c r="F10" s="72">
        <f t="shared" si="2"/>
        <v>117</v>
      </c>
      <c r="G10" s="72">
        <f>F10+7</f>
        <v>124</v>
      </c>
      <c r="H10" s="60"/>
      <c r="I10" s="90" t="s">
        <v>158</v>
      </c>
      <c r="J10" s="90" t="s">
        <v>184</v>
      </c>
      <c r="K10" s="90" t="s">
        <v>296</v>
      </c>
      <c r="L10" s="90" t="s">
        <v>183</v>
      </c>
      <c r="M10" s="90" t="s">
        <v>180</v>
      </c>
      <c r="N10" s="90"/>
    </row>
    <row r="11" s="56" customFormat="1" ht="21" customHeight="1" spans="1:14">
      <c r="A11" s="71" t="s">
        <v>166</v>
      </c>
      <c r="B11" s="72">
        <f>C11-1</f>
        <v>38</v>
      </c>
      <c r="C11" s="74">
        <v>39</v>
      </c>
      <c r="D11" s="72">
        <f>C11+1</f>
        <v>40</v>
      </c>
      <c r="E11" s="72">
        <f>D11+1</f>
        <v>41</v>
      </c>
      <c r="F11" s="72">
        <f>E11+1.2</f>
        <v>42.2</v>
      </c>
      <c r="G11" s="72">
        <f>F11+1.2</f>
        <v>43.4</v>
      </c>
      <c r="H11" s="60"/>
      <c r="I11" s="90" t="s">
        <v>183</v>
      </c>
      <c r="J11" s="90" t="s">
        <v>184</v>
      </c>
      <c r="K11" s="90" t="s">
        <v>296</v>
      </c>
      <c r="L11" s="90" t="s">
        <v>183</v>
      </c>
      <c r="M11" s="90" t="s">
        <v>180</v>
      </c>
      <c r="N11" s="90"/>
    </row>
    <row r="12" s="56" customFormat="1" ht="21" customHeight="1" spans="1:14">
      <c r="A12" s="75" t="s">
        <v>171</v>
      </c>
      <c r="B12" s="72">
        <f>C12-1</f>
        <v>59</v>
      </c>
      <c r="C12" s="74">
        <v>60</v>
      </c>
      <c r="D12" s="72">
        <f>C12+1</f>
        <v>61</v>
      </c>
      <c r="E12" s="72">
        <f>D12+1</f>
        <v>62</v>
      </c>
      <c r="F12" s="72">
        <f>E12+0.5</f>
        <v>62.5</v>
      </c>
      <c r="G12" s="72">
        <f>F12+0.5</f>
        <v>63</v>
      </c>
      <c r="H12" s="60"/>
      <c r="I12" s="89" t="s">
        <v>172</v>
      </c>
      <c r="J12" s="89" t="s">
        <v>297</v>
      </c>
      <c r="K12" s="89" t="s">
        <v>158</v>
      </c>
      <c r="L12" s="89" t="s">
        <v>164</v>
      </c>
      <c r="M12" s="89" t="s">
        <v>158</v>
      </c>
      <c r="N12" s="90"/>
    </row>
    <row r="13" s="56" customFormat="1" ht="21" customHeight="1" spans="1:14">
      <c r="A13" s="71" t="s">
        <v>174</v>
      </c>
      <c r="B13" s="72">
        <f>C13-0.8</f>
        <v>18.7</v>
      </c>
      <c r="C13" s="73">
        <v>19.5</v>
      </c>
      <c r="D13" s="72">
        <f>C13+0.8</f>
        <v>20.3</v>
      </c>
      <c r="E13" s="72">
        <f>D13+0.8</f>
        <v>21.1</v>
      </c>
      <c r="F13" s="72">
        <f>E13+1.3</f>
        <v>22.4</v>
      </c>
      <c r="G13" s="72">
        <f>F13+1.3</f>
        <v>23.7</v>
      </c>
      <c r="H13" s="60"/>
      <c r="I13" s="89" t="s">
        <v>176</v>
      </c>
      <c r="J13" s="89" t="s">
        <v>176</v>
      </c>
      <c r="K13" s="89" t="s">
        <v>175</v>
      </c>
      <c r="L13" s="89" t="s">
        <v>175</v>
      </c>
      <c r="M13" s="89" t="s">
        <v>176</v>
      </c>
      <c r="N13" s="90"/>
    </row>
    <row r="14" s="56" customFormat="1" ht="21" customHeight="1" spans="1:14">
      <c r="A14" s="71" t="s">
        <v>177</v>
      </c>
      <c r="B14" s="72">
        <f>C14-0.7</f>
        <v>15.3</v>
      </c>
      <c r="C14" s="73">
        <v>16</v>
      </c>
      <c r="D14" s="72">
        <f>C14+0.7</f>
        <v>16.7</v>
      </c>
      <c r="E14" s="72">
        <f>D14+0.7</f>
        <v>17.4</v>
      </c>
      <c r="F14" s="76">
        <f>E14+0.9</f>
        <v>18.3</v>
      </c>
      <c r="G14" s="76">
        <f>F14+0.9</f>
        <v>19.2</v>
      </c>
      <c r="H14" s="60"/>
      <c r="I14" s="89" t="s">
        <v>159</v>
      </c>
      <c r="J14" s="89" t="s">
        <v>158</v>
      </c>
      <c r="K14" s="89" t="s">
        <v>175</v>
      </c>
      <c r="L14" s="89" t="s">
        <v>175</v>
      </c>
      <c r="M14" s="89" t="s">
        <v>176</v>
      </c>
      <c r="N14" s="90"/>
    </row>
    <row r="15" s="56" customFormat="1" ht="21" customHeight="1" spans="1:14">
      <c r="A15" s="77" t="s">
        <v>178</v>
      </c>
      <c r="B15" s="78">
        <f t="shared" ref="B15:B19" si="3">C15-0.5</f>
        <v>10</v>
      </c>
      <c r="C15" s="79">
        <v>10.5</v>
      </c>
      <c r="D15" s="78">
        <f t="shared" ref="D15:D19" si="4">C15+0.5</f>
        <v>11</v>
      </c>
      <c r="E15" s="78">
        <f t="shared" ref="E15:E19" si="5">D15+0.5</f>
        <v>11.5</v>
      </c>
      <c r="F15" s="78">
        <f>E15+0.7</f>
        <v>12.2</v>
      </c>
      <c r="G15" s="78">
        <f>F15+0.7</f>
        <v>12.9</v>
      </c>
      <c r="H15" s="60"/>
      <c r="I15" s="89" t="s">
        <v>158</v>
      </c>
      <c r="J15" s="90" t="s">
        <v>179</v>
      </c>
      <c r="K15" s="90" t="s">
        <v>180</v>
      </c>
      <c r="L15" s="90" t="s">
        <v>179</v>
      </c>
      <c r="M15" s="90" t="s">
        <v>158</v>
      </c>
      <c r="N15" s="90"/>
    </row>
    <row r="16" s="56" customFormat="1" ht="21" customHeight="1" spans="1:14">
      <c r="A16" s="71" t="s">
        <v>181</v>
      </c>
      <c r="B16" s="72">
        <f>C16</f>
        <v>10</v>
      </c>
      <c r="C16" s="73">
        <v>10</v>
      </c>
      <c r="D16" s="72">
        <f t="shared" ref="D16:G16" si="6">C16</f>
        <v>10</v>
      </c>
      <c r="E16" s="72">
        <f t="shared" si="6"/>
        <v>10</v>
      </c>
      <c r="F16" s="72">
        <f t="shared" si="6"/>
        <v>10</v>
      </c>
      <c r="G16" s="72">
        <f t="shared" si="6"/>
        <v>10</v>
      </c>
      <c r="H16" s="60"/>
      <c r="I16" s="89" t="s">
        <v>158</v>
      </c>
      <c r="J16" s="89" t="s">
        <v>158</v>
      </c>
      <c r="K16" s="89" t="s">
        <v>158</v>
      </c>
      <c r="L16" s="89" t="s">
        <v>158</v>
      </c>
      <c r="M16" s="89" t="s">
        <v>158</v>
      </c>
      <c r="N16" s="90"/>
    </row>
    <row r="17" s="56" customFormat="1" ht="21" customHeight="1" spans="1:14">
      <c r="A17" s="71" t="s">
        <v>182</v>
      </c>
      <c r="B17" s="72">
        <f>C17-1</f>
        <v>48</v>
      </c>
      <c r="C17" s="73">
        <v>49</v>
      </c>
      <c r="D17" s="72">
        <f>C17+1</f>
        <v>50</v>
      </c>
      <c r="E17" s="72">
        <f>D17+1</f>
        <v>51</v>
      </c>
      <c r="F17" s="72">
        <f>E17+1.5</f>
        <v>52.5</v>
      </c>
      <c r="G17" s="72">
        <f>F17+1.5</f>
        <v>54</v>
      </c>
      <c r="H17" s="60"/>
      <c r="I17" s="90" t="s">
        <v>183</v>
      </c>
      <c r="J17" s="90" t="s">
        <v>184</v>
      </c>
      <c r="K17" s="90" t="s">
        <v>185</v>
      </c>
      <c r="L17" s="90" t="s">
        <v>183</v>
      </c>
      <c r="M17" s="90" t="s">
        <v>180</v>
      </c>
      <c r="N17" s="90"/>
    </row>
    <row r="18" s="56" customFormat="1" ht="21" customHeight="1" spans="1:14">
      <c r="A18" s="71" t="s">
        <v>186</v>
      </c>
      <c r="B18" s="72">
        <f t="shared" si="3"/>
        <v>34.5</v>
      </c>
      <c r="C18" s="73">
        <v>35</v>
      </c>
      <c r="D18" s="72">
        <f t="shared" si="4"/>
        <v>35.5</v>
      </c>
      <c r="E18" s="72">
        <f t="shared" si="5"/>
        <v>36</v>
      </c>
      <c r="F18" s="72">
        <f>E18+0.5</f>
        <v>36.5</v>
      </c>
      <c r="G18" s="72">
        <f t="shared" ref="G18:G20" si="7">F18</f>
        <v>36.5</v>
      </c>
      <c r="H18" s="60"/>
      <c r="I18" s="89" t="s">
        <v>187</v>
      </c>
      <c r="J18" s="89" t="s">
        <v>176</v>
      </c>
      <c r="K18" s="89" t="s">
        <v>176</v>
      </c>
      <c r="L18" s="89" t="s">
        <v>298</v>
      </c>
      <c r="M18" s="89" t="s">
        <v>176</v>
      </c>
      <c r="N18" s="90"/>
    </row>
    <row r="19" s="56" customFormat="1" ht="21" customHeight="1" spans="1:14">
      <c r="A19" s="71" t="s">
        <v>189</v>
      </c>
      <c r="B19" s="72">
        <f t="shared" si="3"/>
        <v>24</v>
      </c>
      <c r="C19" s="73">
        <v>24.5</v>
      </c>
      <c r="D19" s="72">
        <f t="shared" si="4"/>
        <v>25</v>
      </c>
      <c r="E19" s="72">
        <f t="shared" si="5"/>
        <v>25.5</v>
      </c>
      <c r="F19" s="76">
        <f>E19+0.75</f>
        <v>26.25</v>
      </c>
      <c r="G19" s="76">
        <f t="shared" si="7"/>
        <v>26.25</v>
      </c>
      <c r="H19" s="60"/>
      <c r="I19" s="89" t="s">
        <v>188</v>
      </c>
      <c r="J19" s="89" t="s">
        <v>187</v>
      </c>
      <c r="K19" s="89" t="s">
        <v>175</v>
      </c>
      <c r="L19" s="89" t="s">
        <v>175</v>
      </c>
      <c r="M19" s="89" t="s">
        <v>176</v>
      </c>
      <c r="N19" s="90"/>
    </row>
    <row r="20" s="56" customFormat="1" ht="21" customHeight="1" spans="1:14">
      <c r="A20" s="71" t="s">
        <v>190</v>
      </c>
      <c r="B20" s="72">
        <f>C20-1</f>
        <v>15</v>
      </c>
      <c r="C20" s="73">
        <v>16</v>
      </c>
      <c r="D20" s="72">
        <f>C20</f>
        <v>16</v>
      </c>
      <c r="E20" s="72">
        <f>D20+1.5</f>
        <v>17.5</v>
      </c>
      <c r="F20" s="72">
        <f>E20</f>
        <v>17.5</v>
      </c>
      <c r="G20" s="72">
        <f t="shared" si="7"/>
        <v>17.5</v>
      </c>
      <c r="H20" s="60"/>
      <c r="I20" s="89" t="s">
        <v>158</v>
      </c>
      <c r="J20" s="89" t="s">
        <v>158</v>
      </c>
      <c r="K20" s="89" t="s">
        <v>158</v>
      </c>
      <c r="L20" s="89" t="s">
        <v>158</v>
      </c>
      <c r="M20" s="89" t="s">
        <v>158</v>
      </c>
      <c r="N20" s="60"/>
    </row>
    <row r="21" s="56" customFormat="1" ht="14.25" spans="1:14">
      <c r="A21" s="80" t="s">
        <v>124</v>
      </c>
      <c r="B21" s="57"/>
      <c r="C21" s="57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</row>
    <row r="22" ht="14.25" spans="1:14">
      <c r="A22" s="57" t="s">
        <v>191</v>
      </c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</row>
    <row r="23" ht="14.25" spans="1:14">
      <c r="A23" s="81"/>
      <c r="B23" s="81"/>
      <c r="C23" s="81"/>
      <c r="D23" s="81"/>
      <c r="E23" s="81"/>
      <c r="F23" s="81"/>
      <c r="G23" s="81"/>
      <c r="H23" s="81"/>
      <c r="I23" s="80" t="s">
        <v>192</v>
      </c>
      <c r="J23" s="93"/>
      <c r="K23" s="80" t="s">
        <v>193</v>
      </c>
      <c r="L23" s="80"/>
      <c r="M23" s="80" t="s">
        <v>194</v>
      </c>
      <c r="N23" s="57" t="s">
        <v>141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0"/>
  </mergeCells>
  <pageMargins left="0.751388888888889" right="0.751388888888889" top="1" bottom="1" header="0.5" footer="0.5"/>
  <pageSetup paperSize="9" scale="70" fitToHeight="0" orientation="landscape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10" zoomScaleNormal="110" workbookViewId="0">
      <selection activeCell="G8" sqref="G8:K8"/>
    </sheetView>
  </sheetViews>
  <sheetFormatPr defaultColWidth="10.125" defaultRowHeight="14.25"/>
  <cols>
    <col min="1" max="1" width="9.625" style="96" customWidth="1"/>
    <col min="2" max="2" width="11.125" style="96" customWidth="1"/>
    <col min="3" max="3" width="9.125" style="96" customWidth="1"/>
    <col min="4" max="4" width="9.5" style="96" customWidth="1"/>
    <col min="5" max="5" width="10.625" style="96" customWidth="1"/>
    <col min="6" max="6" width="10.375" style="96" customWidth="1"/>
    <col min="7" max="7" width="9.5" style="96" customWidth="1"/>
    <col min="8" max="8" width="9.125" style="96" customWidth="1"/>
    <col min="9" max="9" width="8.125" style="96" customWidth="1"/>
    <col min="10" max="10" width="10.5" style="96" customWidth="1"/>
    <col min="11" max="11" width="12.125" style="96" customWidth="1"/>
    <col min="12" max="16384" width="10.125" style="96"/>
  </cols>
  <sheetData>
    <row r="1" ht="26.25" spans="1:11">
      <c r="A1" s="97" t="s">
        <v>232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spans="1:11">
      <c r="A2" s="98" t="s">
        <v>53</v>
      </c>
      <c r="B2" s="99" t="s">
        <v>54</v>
      </c>
      <c r="C2" s="99"/>
      <c r="D2" s="100" t="s">
        <v>62</v>
      </c>
      <c r="E2" s="101" t="s">
        <v>63</v>
      </c>
      <c r="F2" s="102" t="s">
        <v>233</v>
      </c>
      <c r="G2" s="103" t="s">
        <v>69</v>
      </c>
      <c r="H2" s="103"/>
      <c r="I2" s="132" t="s">
        <v>57</v>
      </c>
      <c r="J2" s="103" t="s">
        <v>58</v>
      </c>
      <c r="K2" s="154"/>
    </row>
    <row r="3" spans="1:11">
      <c r="A3" s="104" t="s">
        <v>75</v>
      </c>
      <c r="B3" s="105">
        <v>7241</v>
      </c>
      <c r="C3" s="105"/>
      <c r="D3" s="106" t="s">
        <v>234</v>
      </c>
      <c r="E3" s="107">
        <v>44895</v>
      </c>
      <c r="F3" s="107"/>
      <c r="G3" s="107"/>
      <c r="H3" s="108" t="s">
        <v>235</v>
      </c>
      <c r="I3" s="108"/>
      <c r="J3" s="108"/>
      <c r="K3" s="155"/>
    </row>
    <row r="4" spans="1:11">
      <c r="A4" s="109" t="s">
        <v>72</v>
      </c>
      <c r="B4" s="110">
        <v>3</v>
      </c>
      <c r="C4" s="110">
        <v>5</v>
      </c>
      <c r="D4" s="111" t="s">
        <v>236</v>
      </c>
      <c r="E4" s="112" t="s">
        <v>237</v>
      </c>
      <c r="F4" s="112"/>
      <c r="G4" s="112"/>
      <c r="H4" s="111" t="s">
        <v>238</v>
      </c>
      <c r="I4" s="111"/>
      <c r="J4" s="125" t="s">
        <v>66</v>
      </c>
      <c r="K4" s="156" t="s">
        <v>67</v>
      </c>
    </row>
    <row r="5" spans="1:11">
      <c r="A5" s="109" t="s">
        <v>239</v>
      </c>
      <c r="B5" s="105">
        <v>2</v>
      </c>
      <c r="C5" s="105"/>
      <c r="D5" s="106" t="s">
        <v>240</v>
      </c>
      <c r="E5" s="106" t="s">
        <v>299</v>
      </c>
      <c r="F5" s="106" t="s">
        <v>242</v>
      </c>
      <c r="G5" s="106" t="s">
        <v>237</v>
      </c>
      <c r="H5" s="111" t="s">
        <v>244</v>
      </c>
      <c r="I5" s="111"/>
      <c r="J5" s="125" t="s">
        <v>66</v>
      </c>
      <c r="K5" s="156" t="s">
        <v>67</v>
      </c>
    </row>
    <row r="6" ht="15" spans="1:11">
      <c r="A6" s="113" t="s">
        <v>245</v>
      </c>
      <c r="B6" s="114">
        <v>112</v>
      </c>
      <c r="C6" s="114"/>
      <c r="D6" s="115" t="s">
        <v>246</v>
      </c>
      <c r="E6" s="116"/>
      <c r="F6" s="117">
        <v>3189</v>
      </c>
      <c r="G6" s="115"/>
      <c r="H6" s="118" t="s">
        <v>247</v>
      </c>
      <c r="I6" s="118"/>
      <c r="J6" s="117" t="s">
        <v>66</v>
      </c>
      <c r="K6" s="157" t="s">
        <v>67</v>
      </c>
    </row>
    <row r="7" ht="15" spans="1:11">
      <c r="A7" s="119"/>
      <c r="B7" s="120"/>
      <c r="C7" s="120"/>
      <c r="D7" s="119"/>
      <c r="E7" s="120"/>
      <c r="F7" s="121"/>
      <c r="G7" s="119"/>
      <c r="H7" s="121"/>
      <c r="I7" s="120"/>
      <c r="J7" s="120"/>
      <c r="K7" s="120"/>
    </row>
    <row r="8" spans="1:11">
      <c r="A8" s="122" t="s">
        <v>248</v>
      </c>
      <c r="B8" s="102" t="s">
        <v>249</v>
      </c>
      <c r="C8" s="102" t="s">
        <v>250</v>
      </c>
      <c r="D8" s="102" t="s">
        <v>251</v>
      </c>
      <c r="E8" s="102" t="s">
        <v>252</v>
      </c>
      <c r="F8" s="102" t="s">
        <v>253</v>
      </c>
      <c r="G8" s="123" t="s">
        <v>300</v>
      </c>
      <c r="H8" s="124"/>
      <c r="I8" s="124"/>
      <c r="J8" s="124"/>
      <c r="K8" s="158"/>
    </row>
    <row r="9" spans="1:11">
      <c r="A9" s="109" t="s">
        <v>255</v>
      </c>
      <c r="B9" s="111"/>
      <c r="C9" s="125" t="s">
        <v>66</v>
      </c>
      <c r="D9" s="125" t="s">
        <v>67</v>
      </c>
      <c r="E9" s="106" t="s">
        <v>256</v>
      </c>
      <c r="F9" s="126" t="s">
        <v>257</v>
      </c>
      <c r="G9" s="127"/>
      <c r="H9" s="128"/>
      <c r="I9" s="128"/>
      <c r="J9" s="128"/>
      <c r="K9" s="159"/>
    </row>
    <row r="10" spans="1:11">
      <c r="A10" s="109" t="s">
        <v>258</v>
      </c>
      <c r="B10" s="111"/>
      <c r="C10" s="125" t="s">
        <v>66</v>
      </c>
      <c r="D10" s="125" t="s">
        <v>67</v>
      </c>
      <c r="E10" s="106" t="s">
        <v>259</v>
      </c>
      <c r="F10" s="126" t="s">
        <v>260</v>
      </c>
      <c r="G10" s="127" t="s">
        <v>261</v>
      </c>
      <c r="H10" s="128"/>
      <c r="I10" s="128"/>
      <c r="J10" s="128"/>
      <c r="K10" s="159"/>
    </row>
    <row r="11" spans="1:11">
      <c r="A11" s="129" t="s">
        <v>202</v>
      </c>
      <c r="B11" s="130"/>
      <c r="C11" s="130"/>
      <c r="D11" s="130"/>
      <c r="E11" s="130"/>
      <c r="F11" s="130"/>
      <c r="G11" s="130"/>
      <c r="H11" s="130"/>
      <c r="I11" s="130"/>
      <c r="J11" s="130"/>
      <c r="K11" s="160"/>
    </row>
    <row r="12" spans="1:11">
      <c r="A12" s="104" t="s">
        <v>89</v>
      </c>
      <c r="B12" s="125" t="s">
        <v>85</v>
      </c>
      <c r="C12" s="125" t="s">
        <v>86</v>
      </c>
      <c r="D12" s="126"/>
      <c r="E12" s="106" t="s">
        <v>87</v>
      </c>
      <c r="F12" s="125" t="s">
        <v>85</v>
      </c>
      <c r="G12" s="125" t="s">
        <v>86</v>
      </c>
      <c r="H12" s="125"/>
      <c r="I12" s="106" t="s">
        <v>262</v>
      </c>
      <c r="J12" s="125" t="s">
        <v>85</v>
      </c>
      <c r="K12" s="156" t="s">
        <v>86</v>
      </c>
    </row>
    <row r="13" spans="1:11">
      <c r="A13" s="104" t="s">
        <v>92</v>
      </c>
      <c r="B13" s="125" t="s">
        <v>85</v>
      </c>
      <c r="C13" s="125" t="s">
        <v>86</v>
      </c>
      <c r="D13" s="126"/>
      <c r="E13" s="106" t="s">
        <v>97</v>
      </c>
      <c r="F13" s="125" t="s">
        <v>85</v>
      </c>
      <c r="G13" s="125" t="s">
        <v>86</v>
      </c>
      <c r="H13" s="125"/>
      <c r="I13" s="106" t="s">
        <v>263</v>
      </c>
      <c r="J13" s="125" t="s">
        <v>85</v>
      </c>
      <c r="K13" s="156" t="s">
        <v>86</v>
      </c>
    </row>
    <row r="14" ht="15" spans="1:11">
      <c r="A14" s="113" t="s">
        <v>264</v>
      </c>
      <c r="B14" s="117" t="s">
        <v>85</v>
      </c>
      <c r="C14" s="117" t="s">
        <v>86</v>
      </c>
      <c r="D14" s="116"/>
      <c r="E14" s="115" t="s">
        <v>265</v>
      </c>
      <c r="F14" s="117" t="s">
        <v>85</v>
      </c>
      <c r="G14" s="117" t="s">
        <v>86</v>
      </c>
      <c r="H14" s="117"/>
      <c r="I14" s="115" t="s">
        <v>266</v>
      </c>
      <c r="J14" s="117" t="s">
        <v>85</v>
      </c>
      <c r="K14" s="157" t="s">
        <v>86</v>
      </c>
    </row>
    <row r="15" ht="15" spans="1:11">
      <c r="A15" s="119"/>
      <c r="B15" s="131"/>
      <c r="C15" s="131"/>
      <c r="D15" s="120"/>
      <c r="E15" s="119"/>
      <c r="F15" s="131"/>
      <c r="G15" s="131"/>
      <c r="H15" s="131"/>
      <c r="I15" s="119"/>
      <c r="J15" s="131"/>
      <c r="K15" s="131"/>
    </row>
    <row r="16" s="94" customFormat="1" spans="1:11">
      <c r="A16" s="98" t="s">
        <v>267</v>
      </c>
      <c r="B16" s="132"/>
      <c r="C16" s="132"/>
      <c r="D16" s="132"/>
      <c r="E16" s="132"/>
      <c r="F16" s="132"/>
      <c r="G16" s="132"/>
      <c r="H16" s="132"/>
      <c r="I16" s="132"/>
      <c r="J16" s="132"/>
      <c r="K16" s="161"/>
    </row>
    <row r="17" spans="1:11">
      <c r="A17" s="109" t="s">
        <v>268</v>
      </c>
      <c r="B17" s="111"/>
      <c r="C17" s="111"/>
      <c r="D17" s="111"/>
      <c r="E17" s="111"/>
      <c r="F17" s="111"/>
      <c r="G17" s="111"/>
      <c r="H17" s="111"/>
      <c r="I17" s="111"/>
      <c r="J17" s="111"/>
      <c r="K17" s="162"/>
    </row>
    <row r="18" spans="1:11">
      <c r="A18" s="109" t="s">
        <v>269</v>
      </c>
      <c r="B18" s="111"/>
      <c r="C18" s="111"/>
      <c r="D18" s="111"/>
      <c r="E18" s="111"/>
      <c r="F18" s="111"/>
      <c r="G18" s="111"/>
      <c r="H18" s="111"/>
      <c r="I18" s="111"/>
      <c r="J18" s="111"/>
      <c r="K18" s="162"/>
    </row>
    <row r="19" spans="1:11">
      <c r="A19" s="133" t="s">
        <v>301</v>
      </c>
      <c r="B19" s="125"/>
      <c r="C19" s="125"/>
      <c r="D19" s="125"/>
      <c r="E19" s="125"/>
      <c r="F19" s="125"/>
      <c r="G19" s="125"/>
      <c r="H19" s="125"/>
      <c r="I19" s="125"/>
      <c r="J19" s="125"/>
      <c r="K19" s="156"/>
    </row>
    <row r="20" spans="1:11">
      <c r="A20" s="134" t="s">
        <v>302</v>
      </c>
      <c r="B20" s="135"/>
      <c r="C20" s="135"/>
      <c r="D20" s="135"/>
      <c r="E20" s="135"/>
      <c r="F20" s="135"/>
      <c r="G20" s="135"/>
      <c r="H20" s="135"/>
      <c r="I20" s="135"/>
      <c r="J20" s="135"/>
      <c r="K20" s="163"/>
    </row>
    <row r="21" spans="1:11">
      <c r="A21" s="134" t="s">
        <v>303</v>
      </c>
      <c r="B21" s="135"/>
      <c r="C21" s="135"/>
      <c r="D21" s="135"/>
      <c r="E21" s="135"/>
      <c r="F21" s="135"/>
      <c r="G21" s="135"/>
      <c r="H21" s="135"/>
      <c r="I21" s="135"/>
      <c r="J21" s="135"/>
      <c r="K21" s="163"/>
    </row>
    <row r="22" spans="1:11">
      <c r="A22" s="134"/>
      <c r="B22" s="135"/>
      <c r="C22" s="135"/>
      <c r="D22" s="135"/>
      <c r="E22" s="135"/>
      <c r="F22" s="135"/>
      <c r="G22" s="135"/>
      <c r="H22" s="135"/>
      <c r="I22" s="135"/>
      <c r="J22" s="135"/>
      <c r="K22" s="163"/>
    </row>
    <row r="23" spans="1:11">
      <c r="A23" s="136"/>
      <c r="B23" s="137"/>
      <c r="C23" s="137"/>
      <c r="D23" s="137"/>
      <c r="E23" s="137"/>
      <c r="F23" s="137"/>
      <c r="G23" s="137"/>
      <c r="H23" s="137"/>
      <c r="I23" s="137"/>
      <c r="J23" s="137"/>
      <c r="K23" s="164"/>
    </row>
    <row r="24" spans="1:11">
      <c r="A24" s="109" t="s">
        <v>123</v>
      </c>
      <c r="B24" s="111"/>
      <c r="C24" s="125" t="s">
        <v>66</v>
      </c>
      <c r="D24" s="125" t="s">
        <v>67</v>
      </c>
      <c r="E24" s="108"/>
      <c r="F24" s="108"/>
      <c r="G24" s="108"/>
      <c r="H24" s="108"/>
      <c r="I24" s="108"/>
      <c r="J24" s="108"/>
      <c r="K24" s="155"/>
    </row>
    <row r="25" ht="15" spans="1:11">
      <c r="A25" s="138" t="s">
        <v>274</v>
      </c>
      <c r="B25" s="139"/>
      <c r="C25" s="139"/>
      <c r="D25" s="139"/>
      <c r="E25" s="139"/>
      <c r="F25" s="139"/>
      <c r="G25" s="139"/>
      <c r="H25" s="139"/>
      <c r="I25" s="139"/>
      <c r="J25" s="139"/>
      <c r="K25" s="165"/>
    </row>
    <row r="26" ht="15" spans="1:11">
      <c r="A26" s="140"/>
      <c r="B26" s="140"/>
      <c r="C26" s="140"/>
      <c r="D26" s="140"/>
      <c r="E26" s="140"/>
      <c r="F26" s="140"/>
      <c r="G26" s="140"/>
      <c r="H26" s="140"/>
      <c r="I26" s="140"/>
      <c r="J26" s="140"/>
      <c r="K26" s="140"/>
    </row>
    <row r="27" spans="1:11">
      <c r="A27" s="141" t="s">
        <v>275</v>
      </c>
      <c r="B27" s="124"/>
      <c r="C27" s="124"/>
      <c r="D27" s="124"/>
      <c r="E27" s="124"/>
      <c r="F27" s="124"/>
      <c r="G27" s="124"/>
      <c r="H27" s="124"/>
      <c r="I27" s="124"/>
      <c r="J27" s="124"/>
      <c r="K27" s="158"/>
    </row>
    <row r="28" spans="1:11">
      <c r="A28" s="142" t="s">
        <v>304</v>
      </c>
      <c r="B28" s="143"/>
      <c r="C28" s="143"/>
      <c r="D28" s="143"/>
      <c r="E28" s="143"/>
      <c r="F28" s="143"/>
      <c r="G28" s="143"/>
      <c r="H28" s="143"/>
      <c r="I28" s="143"/>
      <c r="J28" s="143"/>
      <c r="K28" s="166"/>
    </row>
    <row r="29" spans="1:11">
      <c r="A29" s="142"/>
      <c r="B29" s="143"/>
      <c r="C29" s="143"/>
      <c r="D29" s="143"/>
      <c r="E29" s="143"/>
      <c r="F29" s="143"/>
      <c r="G29" s="143"/>
      <c r="H29" s="143"/>
      <c r="I29" s="143"/>
      <c r="J29" s="143"/>
      <c r="K29" s="166"/>
    </row>
    <row r="30" spans="1:11">
      <c r="A30" s="142"/>
      <c r="B30" s="143"/>
      <c r="C30" s="143"/>
      <c r="D30" s="143"/>
      <c r="E30" s="143"/>
      <c r="F30" s="143"/>
      <c r="G30" s="143"/>
      <c r="H30" s="143"/>
      <c r="I30" s="143"/>
      <c r="J30" s="143"/>
      <c r="K30" s="166"/>
    </row>
    <row r="31" spans="1:11">
      <c r="A31" s="142"/>
      <c r="B31" s="143"/>
      <c r="C31" s="143"/>
      <c r="D31" s="143"/>
      <c r="E31" s="143"/>
      <c r="F31" s="143"/>
      <c r="G31" s="143"/>
      <c r="H31" s="143"/>
      <c r="I31" s="143"/>
      <c r="J31" s="143"/>
      <c r="K31" s="166"/>
    </row>
    <row r="32" spans="1:11">
      <c r="A32" s="142"/>
      <c r="B32" s="143"/>
      <c r="C32" s="143"/>
      <c r="D32" s="143"/>
      <c r="E32" s="143"/>
      <c r="F32" s="143"/>
      <c r="G32" s="143"/>
      <c r="H32" s="143"/>
      <c r="I32" s="143"/>
      <c r="J32" s="143"/>
      <c r="K32" s="166"/>
    </row>
    <row r="33" ht="23.1" customHeight="1" spans="1:11">
      <c r="A33" s="142"/>
      <c r="B33" s="143"/>
      <c r="C33" s="143"/>
      <c r="D33" s="143"/>
      <c r="E33" s="143"/>
      <c r="F33" s="143"/>
      <c r="G33" s="143"/>
      <c r="H33" s="143"/>
      <c r="I33" s="143"/>
      <c r="J33" s="143"/>
      <c r="K33" s="166"/>
    </row>
    <row r="34" ht="23.1" customHeight="1" spans="1:11">
      <c r="A34" s="134"/>
      <c r="B34" s="135"/>
      <c r="C34" s="135"/>
      <c r="D34" s="135"/>
      <c r="E34" s="135"/>
      <c r="F34" s="135"/>
      <c r="G34" s="135"/>
      <c r="H34" s="135"/>
      <c r="I34" s="135"/>
      <c r="J34" s="135"/>
      <c r="K34" s="163"/>
    </row>
    <row r="35" ht="23.1" customHeight="1" spans="1:11">
      <c r="A35" s="144"/>
      <c r="B35" s="135"/>
      <c r="C35" s="135"/>
      <c r="D35" s="135"/>
      <c r="E35" s="135"/>
      <c r="F35" s="135"/>
      <c r="G35" s="135"/>
      <c r="H35" s="135"/>
      <c r="I35" s="135"/>
      <c r="J35" s="135"/>
      <c r="K35" s="163"/>
    </row>
    <row r="36" ht="23.1" customHeight="1" spans="1:11">
      <c r="A36" s="145"/>
      <c r="B36" s="146"/>
      <c r="C36" s="146"/>
      <c r="D36" s="146"/>
      <c r="E36" s="146"/>
      <c r="F36" s="146"/>
      <c r="G36" s="146"/>
      <c r="H36" s="146"/>
      <c r="I36" s="146"/>
      <c r="J36" s="146"/>
      <c r="K36" s="167"/>
    </row>
    <row r="37" ht="18.75" customHeight="1" spans="1:11">
      <c r="A37" s="147" t="s">
        <v>278</v>
      </c>
      <c r="B37" s="148"/>
      <c r="C37" s="148"/>
      <c r="D37" s="148"/>
      <c r="E37" s="148"/>
      <c r="F37" s="148"/>
      <c r="G37" s="148"/>
      <c r="H37" s="148"/>
      <c r="I37" s="148"/>
      <c r="J37" s="148"/>
      <c r="K37" s="168"/>
    </row>
    <row r="38" s="95" customFormat="1" ht="18.75" customHeight="1" spans="1:11">
      <c r="A38" s="109" t="s">
        <v>279</v>
      </c>
      <c r="B38" s="111"/>
      <c r="C38" s="111"/>
      <c r="D38" s="108" t="s">
        <v>280</v>
      </c>
      <c r="E38" s="108"/>
      <c r="F38" s="149" t="s">
        <v>281</v>
      </c>
      <c r="G38" s="150"/>
      <c r="H38" s="111" t="s">
        <v>282</v>
      </c>
      <c r="I38" s="111"/>
      <c r="J38" s="111" t="s">
        <v>283</v>
      </c>
      <c r="K38" s="162"/>
    </row>
    <row r="39" ht="18.75" customHeight="1" spans="1:13">
      <c r="A39" s="109" t="s">
        <v>124</v>
      </c>
      <c r="B39" s="111" t="s">
        <v>284</v>
      </c>
      <c r="C39" s="111"/>
      <c r="D39" s="111"/>
      <c r="E39" s="111"/>
      <c r="F39" s="111"/>
      <c r="G39" s="111"/>
      <c r="H39" s="111"/>
      <c r="I39" s="111"/>
      <c r="J39" s="111"/>
      <c r="K39" s="162"/>
      <c r="M39" s="95"/>
    </row>
    <row r="40" ht="30.95" customHeight="1" spans="1:11">
      <c r="A40" s="109"/>
      <c r="B40" s="111"/>
      <c r="C40" s="111"/>
      <c r="D40" s="111"/>
      <c r="E40" s="111"/>
      <c r="F40" s="111"/>
      <c r="G40" s="111"/>
      <c r="H40" s="111"/>
      <c r="I40" s="111"/>
      <c r="J40" s="111"/>
      <c r="K40" s="162"/>
    </row>
    <row r="41" ht="18.75" customHeight="1" spans="1:11">
      <c r="A41" s="109"/>
      <c r="B41" s="111"/>
      <c r="C41" s="111"/>
      <c r="D41" s="111"/>
      <c r="E41" s="111"/>
      <c r="F41" s="111"/>
      <c r="G41" s="111"/>
      <c r="H41" s="111"/>
      <c r="I41" s="111"/>
      <c r="J41" s="111"/>
      <c r="K41" s="162"/>
    </row>
    <row r="42" ht="32.1" customHeight="1" spans="1:11">
      <c r="A42" s="113" t="s">
        <v>135</v>
      </c>
      <c r="B42" s="151" t="s">
        <v>285</v>
      </c>
      <c r="C42" s="151"/>
      <c r="D42" s="115" t="s">
        <v>286</v>
      </c>
      <c r="E42" s="116" t="s">
        <v>287</v>
      </c>
      <c r="F42" s="115" t="s">
        <v>139</v>
      </c>
      <c r="G42" s="152">
        <v>44894</v>
      </c>
      <c r="H42" s="153" t="s">
        <v>140</v>
      </c>
      <c r="I42" s="153"/>
      <c r="J42" s="151" t="s">
        <v>141</v>
      </c>
      <c r="K42" s="169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352425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3"/>
  <sheetViews>
    <sheetView zoomScale="80" zoomScaleNormal="80" topLeftCell="A14" workbookViewId="0">
      <selection activeCell="G24" sqref="G24"/>
    </sheetView>
  </sheetViews>
  <sheetFormatPr defaultColWidth="9" defaultRowHeight="26.1" customHeight="1"/>
  <cols>
    <col min="1" max="1" width="17.125" style="57" customWidth="1"/>
    <col min="2" max="2" width="7.75" style="57" customWidth="1"/>
    <col min="3" max="7" width="9.375" style="57" customWidth="1"/>
    <col min="8" max="8" width="1.375" style="57" customWidth="1"/>
    <col min="9" max="9" width="15.125" style="57" customWidth="1"/>
    <col min="10" max="10" width="11.375" style="57" customWidth="1"/>
    <col min="11" max="11" width="13.625" style="57" customWidth="1"/>
    <col min="12" max="12" width="10.75" style="57" customWidth="1"/>
    <col min="13" max="13" width="14.625" style="57" customWidth="1"/>
    <col min="14" max="14" width="9.375" style="57" customWidth="1"/>
    <col min="15" max="16384" width="9" style="57"/>
  </cols>
  <sheetData>
    <row r="1" ht="30" customHeight="1" spans="1:14">
      <c r="A1" s="58" t="s">
        <v>144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2" s="56" customFormat="1" ht="24.95" customHeight="1" spans="1:14">
      <c r="A2" s="60" t="s">
        <v>62</v>
      </c>
      <c r="B2" s="61" t="s">
        <v>63</v>
      </c>
      <c r="C2" s="62"/>
      <c r="D2" s="63" t="s">
        <v>145</v>
      </c>
      <c r="E2" s="64" t="s">
        <v>69</v>
      </c>
      <c r="F2" s="64"/>
      <c r="G2" s="64"/>
      <c r="H2" s="65"/>
      <c r="I2" s="82" t="s">
        <v>57</v>
      </c>
      <c r="J2" s="83" t="s">
        <v>58</v>
      </c>
      <c r="K2" s="84"/>
      <c r="L2" s="84"/>
      <c r="M2" s="84"/>
      <c r="N2" s="85"/>
    </row>
    <row r="3" s="56" customFormat="1" ht="23.1" customHeight="1" spans="1:14">
      <c r="A3" s="66" t="s">
        <v>146</v>
      </c>
      <c r="B3" s="67" t="s">
        <v>147</v>
      </c>
      <c r="C3" s="68"/>
      <c r="D3" s="68"/>
      <c r="E3" s="68"/>
      <c r="F3" s="68"/>
      <c r="G3" s="68"/>
      <c r="H3" s="60"/>
      <c r="I3" s="67" t="s">
        <v>148</v>
      </c>
      <c r="J3" s="68"/>
      <c r="K3" s="68"/>
      <c r="L3" s="68"/>
      <c r="M3" s="68"/>
      <c r="N3" s="68"/>
    </row>
    <row r="4" s="56" customFormat="1" ht="23.1" customHeight="1" spans="1:14">
      <c r="A4" s="68"/>
      <c r="B4" s="69" t="s">
        <v>110</v>
      </c>
      <c r="C4" s="70" t="s">
        <v>111</v>
      </c>
      <c r="D4" s="69" t="s">
        <v>112</v>
      </c>
      <c r="E4" s="69" t="s">
        <v>113</v>
      </c>
      <c r="F4" s="69" t="s">
        <v>114</v>
      </c>
      <c r="G4" s="69" t="s">
        <v>149</v>
      </c>
      <c r="H4" s="60"/>
      <c r="I4" s="69" t="s">
        <v>110</v>
      </c>
      <c r="J4" s="70" t="s">
        <v>111</v>
      </c>
      <c r="K4" s="69" t="s">
        <v>112</v>
      </c>
      <c r="L4" s="69" t="s">
        <v>113</v>
      </c>
      <c r="M4" s="69" t="s">
        <v>114</v>
      </c>
      <c r="N4" s="69" t="s">
        <v>149</v>
      </c>
    </row>
    <row r="5" s="56" customFormat="1" ht="23.1" customHeight="1" spans="1:14">
      <c r="A5" s="66"/>
      <c r="B5" s="69" t="s">
        <v>150</v>
      </c>
      <c r="C5" s="70" t="s">
        <v>151</v>
      </c>
      <c r="D5" s="69" t="s">
        <v>152</v>
      </c>
      <c r="E5" s="69" t="s">
        <v>153</v>
      </c>
      <c r="F5" s="69" t="s">
        <v>154</v>
      </c>
      <c r="G5" s="69" t="s">
        <v>155</v>
      </c>
      <c r="H5" s="60"/>
      <c r="I5" s="69" t="s">
        <v>150</v>
      </c>
      <c r="J5" s="70" t="s">
        <v>151</v>
      </c>
      <c r="K5" s="69" t="s">
        <v>152</v>
      </c>
      <c r="L5" s="69" t="s">
        <v>153</v>
      </c>
      <c r="M5" s="69" t="s">
        <v>154</v>
      </c>
      <c r="N5" s="69"/>
    </row>
    <row r="6" s="56" customFormat="1" ht="21" customHeight="1" spans="1:14">
      <c r="A6" s="71" t="s">
        <v>156</v>
      </c>
      <c r="B6" s="72">
        <f>C6-2</f>
        <v>60</v>
      </c>
      <c r="C6" s="73">
        <v>62</v>
      </c>
      <c r="D6" s="72">
        <f>C6+2</f>
        <v>64</v>
      </c>
      <c r="E6" s="72">
        <f>D6+2</f>
        <v>66</v>
      </c>
      <c r="F6" s="72">
        <f>E6+1</f>
        <v>67</v>
      </c>
      <c r="G6" s="72">
        <f>F6+1</f>
        <v>68</v>
      </c>
      <c r="H6" s="60"/>
      <c r="I6" s="89" t="s">
        <v>288</v>
      </c>
      <c r="J6" s="89" t="s">
        <v>289</v>
      </c>
      <c r="K6" s="89" t="s">
        <v>290</v>
      </c>
      <c r="L6" s="89" t="s">
        <v>225</v>
      </c>
      <c r="M6" s="89" t="s">
        <v>224</v>
      </c>
      <c r="N6" s="88"/>
    </row>
    <row r="7" s="56" customFormat="1" ht="21" customHeight="1" spans="1:14">
      <c r="A7" s="71" t="s">
        <v>160</v>
      </c>
      <c r="B7" s="72">
        <f>C7-2</f>
        <v>-2</v>
      </c>
      <c r="C7" s="73">
        <v>0</v>
      </c>
      <c r="D7" s="72">
        <f>C7+2</f>
        <v>2</v>
      </c>
      <c r="E7" s="72">
        <f>D7+2</f>
        <v>4</v>
      </c>
      <c r="F7" s="72">
        <f>E7+1</f>
        <v>5</v>
      </c>
      <c r="G7" s="72">
        <f>F7+1</f>
        <v>6</v>
      </c>
      <c r="H7" s="60"/>
      <c r="I7" s="89"/>
      <c r="J7" s="89"/>
      <c r="K7" s="89"/>
      <c r="L7" s="89"/>
      <c r="M7" s="89"/>
      <c r="N7" s="90"/>
    </row>
    <row r="8" s="56" customFormat="1" ht="21" customHeight="1" spans="1:14">
      <c r="A8" s="71" t="s">
        <v>161</v>
      </c>
      <c r="B8" s="72">
        <f t="shared" ref="B8:B10" si="0">C8-4</f>
        <v>94</v>
      </c>
      <c r="C8" s="73">
        <v>98</v>
      </c>
      <c r="D8" s="72">
        <f t="shared" ref="D8:D10" si="1">C8+4</f>
        <v>102</v>
      </c>
      <c r="E8" s="72">
        <f>D8+4</f>
        <v>106</v>
      </c>
      <c r="F8" s="72">
        <f t="shared" ref="F8:F10" si="2">E8+6</f>
        <v>112</v>
      </c>
      <c r="G8" s="72">
        <f>F8+6</f>
        <v>118</v>
      </c>
      <c r="H8" s="60"/>
      <c r="I8" s="89" t="s">
        <v>291</v>
      </c>
      <c r="J8" s="89" t="s">
        <v>158</v>
      </c>
      <c r="K8" s="89" t="s">
        <v>224</v>
      </c>
      <c r="L8" s="89" t="s">
        <v>292</v>
      </c>
      <c r="M8" s="89" t="s">
        <v>293</v>
      </c>
      <c r="N8" s="90"/>
    </row>
    <row r="9" s="56" customFormat="1" ht="21" customHeight="1" spans="1:14">
      <c r="A9" s="71" t="s">
        <v>163</v>
      </c>
      <c r="B9" s="72">
        <f t="shared" si="0"/>
        <v>86</v>
      </c>
      <c r="C9" s="73">
        <v>90</v>
      </c>
      <c r="D9" s="72">
        <f t="shared" si="1"/>
        <v>94</v>
      </c>
      <c r="E9" s="72">
        <f>D9+5</f>
        <v>99</v>
      </c>
      <c r="F9" s="72">
        <f t="shared" si="2"/>
        <v>105</v>
      </c>
      <c r="G9" s="72">
        <f>F9+7</f>
        <v>112</v>
      </c>
      <c r="H9" s="60"/>
      <c r="I9" s="89" t="s">
        <v>294</v>
      </c>
      <c r="J9" s="89" t="s">
        <v>295</v>
      </c>
      <c r="K9" s="89" t="s">
        <v>169</v>
      </c>
      <c r="L9" s="89" t="s">
        <v>170</v>
      </c>
      <c r="M9" s="89" t="s">
        <v>168</v>
      </c>
      <c r="N9" s="90"/>
    </row>
    <row r="10" s="56" customFormat="1" ht="21" customHeight="1" spans="1:14">
      <c r="A10" s="71" t="s">
        <v>165</v>
      </c>
      <c r="B10" s="72">
        <f t="shared" si="0"/>
        <v>98</v>
      </c>
      <c r="C10" s="73">
        <v>102</v>
      </c>
      <c r="D10" s="72">
        <f t="shared" si="1"/>
        <v>106</v>
      </c>
      <c r="E10" s="72">
        <f>D10+5</f>
        <v>111</v>
      </c>
      <c r="F10" s="72">
        <f t="shared" si="2"/>
        <v>117</v>
      </c>
      <c r="G10" s="72">
        <f>F10+7</f>
        <v>124</v>
      </c>
      <c r="H10" s="60"/>
      <c r="I10" s="90" t="s">
        <v>158</v>
      </c>
      <c r="J10" s="90" t="s">
        <v>184</v>
      </c>
      <c r="K10" s="90" t="s">
        <v>296</v>
      </c>
      <c r="L10" s="90" t="s">
        <v>183</v>
      </c>
      <c r="M10" s="90" t="s">
        <v>180</v>
      </c>
      <c r="N10" s="90"/>
    </row>
    <row r="11" s="56" customFormat="1" ht="21" customHeight="1" spans="1:14">
      <c r="A11" s="71" t="s">
        <v>166</v>
      </c>
      <c r="B11" s="72">
        <f>C11-1</f>
        <v>38</v>
      </c>
      <c r="C11" s="74">
        <v>39</v>
      </c>
      <c r="D11" s="72">
        <f>C11+1</f>
        <v>40</v>
      </c>
      <c r="E11" s="72">
        <f>D11+1</f>
        <v>41</v>
      </c>
      <c r="F11" s="72">
        <f>E11+1.2</f>
        <v>42.2</v>
      </c>
      <c r="G11" s="72">
        <f>F11+1.2</f>
        <v>43.4</v>
      </c>
      <c r="H11" s="60"/>
      <c r="I11" s="90" t="s">
        <v>183</v>
      </c>
      <c r="J11" s="90" t="s">
        <v>184</v>
      </c>
      <c r="K11" s="90" t="s">
        <v>296</v>
      </c>
      <c r="L11" s="90" t="s">
        <v>183</v>
      </c>
      <c r="M11" s="90" t="s">
        <v>180</v>
      </c>
      <c r="N11" s="90"/>
    </row>
    <row r="12" s="56" customFormat="1" ht="21" customHeight="1" spans="1:14">
      <c r="A12" s="75" t="s">
        <v>171</v>
      </c>
      <c r="B12" s="72">
        <f>C12-1</f>
        <v>59</v>
      </c>
      <c r="C12" s="74">
        <v>60</v>
      </c>
      <c r="D12" s="72">
        <f>C12+1</f>
        <v>61</v>
      </c>
      <c r="E12" s="72">
        <f>D12+1</f>
        <v>62</v>
      </c>
      <c r="F12" s="72">
        <f>E12+0.5</f>
        <v>62.5</v>
      </c>
      <c r="G12" s="72">
        <f>F12+0.5</f>
        <v>63</v>
      </c>
      <c r="H12" s="60"/>
      <c r="I12" s="89" t="s">
        <v>172</v>
      </c>
      <c r="J12" s="89" t="s">
        <v>297</v>
      </c>
      <c r="K12" s="89" t="s">
        <v>158</v>
      </c>
      <c r="L12" s="89" t="s">
        <v>164</v>
      </c>
      <c r="M12" s="89" t="s">
        <v>158</v>
      </c>
      <c r="N12" s="90"/>
    </row>
    <row r="13" s="56" customFormat="1" ht="21" customHeight="1" spans="1:14">
      <c r="A13" s="71" t="s">
        <v>174</v>
      </c>
      <c r="B13" s="72">
        <f>C13-0.8</f>
        <v>18.7</v>
      </c>
      <c r="C13" s="73">
        <v>19.5</v>
      </c>
      <c r="D13" s="72">
        <f>C13+0.8</f>
        <v>20.3</v>
      </c>
      <c r="E13" s="72">
        <f>D13+0.8</f>
        <v>21.1</v>
      </c>
      <c r="F13" s="72">
        <f>E13+1.3</f>
        <v>22.4</v>
      </c>
      <c r="G13" s="72">
        <f>F13+1.3</f>
        <v>23.7</v>
      </c>
      <c r="H13" s="60"/>
      <c r="I13" s="89" t="s">
        <v>176</v>
      </c>
      <c r="J13" s="89" t="s">
        <v>176</v>
      </c>
      <c r="K13" s="89" t="s">
        <v>175</v>
      </c>
      <c r="L13" s="89" t="s">
        <v>175</v>
      </c>
      <c r="M13" s="89" t="s">
        <v>176</v>
      </c>
      <c r="N13" s="90"/>
    </row>
    <row r="14" s="56" customFormat="1" ht="21" customHeight="1" spans="1:14">
      <c r="A14" s="71" t="s">
        <v>177</v>
      </c>
      <c r="B14" s="72">
        <f>C14-0.7</f>
        <v>15.3</v>
      </c>
      <c r="C14" s="73">
        <v>16</v>
      </c>
      <c r="D14" s="72">
        <f>C14+0.7</f>
        <v>16.7</v>
      </c>
      <c r="E14" s="72">
        <f>D14+0.7</f>
        <v>17.4</v>
      </c>
      <c r="F14" s="76">
        <f>E14+0.9</f>
        <v>18.3</v>
      </c>
      <c r="G14" s="76">
        <f>F14+0.9</f>
        <v>19.2</v>
      </c>
      <c r="H14" s="60"/>
      <c r="I14" s="89" t="s">
        <v>159</v>
      </c>
      <c r="J14" s="89" t="s">
        <v>158</v>
      </c>
      <c r="K14" s="89" t="s">
        <v>175</v>
      </c>
      <c r="L14" s="89" t="s">
        <v>175</v>
      </c>
      <c r="M14" s="89" t="s">
        <v>176</v>
      </c>
      <c r="N14" s="90"/>
    </row>
    <row r="15" s="56" customFormat="1" ht="21" customHeight="1" spans="1:14">
      <c r="A15" s="77" t="s">
        <v>178</v>
      </c>
      <c r="B15" s="78">
        <f t="shared" ref="B15:B19" si="3">C15-0.5</f>
        <v>10</v>
      </c>
      <c r="C15" s="79">
        <v>10.5</v>
      </c>
      <c r="D15" s="78">
        <f t="shared" ref="D15:D19" si="4">C15+0.5</f>
        <v>11</v>
      </c>
      <c r="E15" s="78">
        <f t="shared" ref="E15:E19" si="5">D15+0.5</f>
        <v>11.5</v>
      </c>
      <c r="F15" s="78">
        <f>E15+0.7</f>
        <v>12.2</v>
      </c>
      <c r="G15" s="78">
        <f>F15+0.7</f>
        <v>12.9</v>
      </c>
      <c r="H15" s="60"/>
      <c r="I15" s="89" t="s">
        <v>158</v>
      </c>
      <c r="J15" s="90" t="s">
        <v>179</v>
      </c>
      <c r="K15" s="90" t="s">
        <v>180</v>
      </c>
      <c r="L15" s="90" t="s">
        <v>179</v>
      </c>
      <c r="M15" s="90" t="s">
        <v>158</v>
      </c>
      <c r="N15" s="90"/>
    </row>
    <row r="16" s="56" customFormat="1" ht="21" customHeight="1" spans="1:14">
      <c r="A16" s="71" t="s">
        <v>181</v>
      </c>
      <c r="B16" s="72">
        <f>C16</f>
        <v>10</v>
      </c>
      <c r="C16" s="73">
        <v>10</v>
      </c>
      <c r="D16" s="72">
        <f t="shared" ref="D16:G16" si="6">C16</f>
        <v>10</v>
      </c>
      <c r="E16" s="72">
        <f t="shared" si="6"/>
        <v>10</v>
      </c>
      <c r="F16" s="72">
        <f t="shared" si="6"/>
        <v>10</v>
      </c>
      <c r="G16" s="72">
        <f t="shared" si="6"/>
        <v>10</v>
      </c>
      <c r="H16" s="60"/>
      <c r="I16" s="89" t="s">
        <v>158</v>
      </c>
      <c r="J16" s="89" t="s">
        <v>158</v>
      </c>
      <c r="K16" s="89" t="s">
        <v>158</v>
      </c>
      <c r="L16" s="89" t="s">
        <v>158</v>
      </c>
      <c r="M16" s="89" t="s">
        <v>158</v>
      </c>
      <c r="N16" s="90"/>
    </row>
    <row r="17" s="56" customFormat="1" ht="21" customHeight="1" spans="1:14">
      <c r="A17" s="71" t="s">
        <v>182</v>
      </c>
      <c r="B17" s="72">
        <f>C17-1</f>
        <v>48</v>
      </c>
      <c r="C17" s="73">
        <v>49</v>
      </c>
      <c r="D17" s="72">
        <f>C17+1</f>
        <v>50</v>
      </c>
      <c r="E17" s="72">
        <f>D17+1</f>
        <v>51</v>
      </c>
      <c r="F17" s="72">
        <f>E17+1.5</f>
        <v>52.5</v>
      </c>
      <c r="G17" s="72">
        <f>F17+1.5</f>
        <v>54</v>
      </c>
      <c r="H17" s="60"/>
      <c r="I17" s="90" t="s">
        <v>183</v>
      </c>
      <c r="J17" s="90" t="s">
        <v>184</v>
      </c>
      <c r="K17" s="90" t="s">
        <v>185</v>
      </c>
      <c r="L17" s="90" t="s">
        <v>183</v>
      </c>
      <c r="M17" s="90" t="s">
        <v>180</v>
      </c>
      <c r="N17" s="90"/>
    </row>
    <row r="18" s="56" customFormat="1" ht="21" customHeight="1" spans="1:14">
      <c r="A18" s="71" t="s">
        <v>186</v>
      </c>
      <c r="B18" s="72">
        <f t="shared" si="3"/>
        <v>34.5</v>
      </c>
      <c r="C18" s="73">
        <v>35</v>
      </c>
      <c r="D18" s="72">
        <f t="shared" si="4"/>
        <v>35.5</v>
      </c>
      <c r="E18" s="72">
        <f t="shared" si="5"/>
        <v>36</v>
      </c>
      <c r="F18" s="72">
        <f>E18+0.5</f>
        <v>36.5</v>
      </c>
      <c r="G18" s="72">
        <f t="shared" ref="G18:G20" si="7">F18</f>
        <v>36.5</v>
      </c>
      <c r="H18" s="60"/>
      <c r="I18" s="89" t="s">
        <v>187</v>
      </c>
      <c r="J18" s="89" t="s">
        <v>176</v>
      </c>
      <c r="K18" s="89" t="s">
        <v>176</v>
      </c>
      <c r="L18" s="89" t="s">
        <v>298</v>
      </c>
      <c r="M18" s="89" t="s">
        <v>176</v>
      </c>
      <c r="N18" s="90"/>
    </row>
    <row r="19" s="56" customFormat="1" ht="21" customHeight="1" spans="1:14">
      <c r="A19" s="71" t="s">
        <v>189</v>
      </c>
      <c r="B19" s="72">
        <f t="shared" si="3"/>
        <v>24</v>
      </c>
      <c r="C19" s="73">
        <v>24.5</v>
      </c>
      <c r="D19" s="72">
        <f t="shared" si="4"/>
        <v>25</v>
      </c>
      <c r="E19" s="72">
        <f t="shared" si="5"/>
        <v>25.5</v>
      </c>
      <c r="F19" s="76">
        <f>E19+0.75</f>
        <v>26.25</v>
      </c>
      <c r="G19" s="76">
        <f t="shared" si="7"/>
        <v>26.25</v>
      </c>
      <c r="H19" s="60"/>
      <c r="I19" s="89" t="s">
        <v>188</v>
      </c>
      <c r="J19" s="89" t="s">
        <v>187</v>
      </c>
      <c r="K19" s="89" t="s">
        <v>175</v>
      </c>
      <c r="L19" s="89" t="s">
        <v>175</v>
      </c>
      <c r="M19" s="89" t="s">
        <v>176</v>
      </c>
      <c r="N19" s="90"/>
    </row>
    <row r="20" s="56" customFormat="1" ht="21" customHeight="1" spans="1:14">
      <c r="A20" s="71" t="s">
        <v>190</v>
      </c>
      <c r="B20" s="72">
        <f>C20-1</f>
        <v>15</v>
      </c>
      <c r="C20" s="73">
        <v>16</v>
      </c>
      <c r="D20" s="72">
        <f>C20</f>
        <v>16</v>
      </c>
      <c r="E20" s="72">
        <f>D20+1.5</f>
        <v>17.5</v>
      </c>
      <c r="F20" s="72">
        <f>E20</f>
        <v>17.5</v>
      </c>
      <c r="G20" s="72">
        <f t="shared" si="7"/>
        <v>17.5</v>
      </c>
      <c r="H20" s="60"/>
      <c r="I20" s="89" t="s">
        <v>158</v>
      </c>
      <c r="J20" s="89" t="s">
        <v>158</v>
      </c>
      <c r="K20" s="89" t="s">
        <v>158</v>
      </c>
      <c r="L20" s="89" t="s">
        <v>158</v>
      </c>
      <c r="M20" s="89" t="s">
        <v>158</v>
      </c>
      <c r="N20" s="60"/>
    </row>
    <row r="21" s="56" customFormat="1" ht="14.25" spans="1:14">
      <c r="A21" s="80" t="s">
        <v>124</v>
      </c>
      <c r="B21" s="57"/>
      <c r="C21" s="57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</row>
    <row r="22" ht="14.25" spans="1:14">
      <c r="A22" s="57" t="s">
        <v>191</v>
      </c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</row>
    <row r="23" ht="14.25" spans="1:14">
      <c r="A23" s="81"/>
      <c r="B23" s="81"/>
      <c r="C23" s="81"/>
      <c r="D23" s="81"/>
      <c r="E23" s="81"/>
      <c r="F23" s="81"/>
      <c r="G23" s="81"/>
      <c r="H23" s="81"/>
      <c r="I23" s="80" t="s">
        <v>305</v>
      </c>
      <c r="J23" s="93"/>
      <c r="K23" s="80" t="s">
        <v>193</v>
      </c>
      <c r="L23" s="80"/>
      <c r="M23" s="80" t="s">
        <v>194</v>
      </c>
      <c r="N23" s="57" t="s">
        <v>141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0"/>
  </mergeCells>
  <pageMargins left="0.751388888888889" right="0.751388888888889" top="1" bottom="1" header="0.5" footer="0.5"/>
  <pageSetup paperSize="9" scale="70" fitToHeight="0" orientation="landscape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10" zoomScaleNormal="110" topLeftCell="A3" workbookViewId="0">
      <selection activeCell="A16" sqref="A16:K16"/>
    </sheetView>
  </sheetViews>
  <sheetFormatPr defaultColWidth="10.125" defaultRowHeight="14.25"/>
  <cols>
    <col min="1" max="1" width="9.625" style="96" customWidth="1"/>
    <col min="2" max="2" width="11.125" style="96" customWidth="1"/>
    <col min="3" max="3" width="9.125" style="96" customWidth="1"/>
    <col min="4" max="4" width="9.5" style="96" customWidth="1"/>
    <col min="5" max="5" width="10.625" style="96" customWidth="1"/>
    <col min="6" max="6" width="10.375" style="96" customWidth="1"/>
    <col min="7" max="7" width="9.5" style="96" customWidth="1"/>
    <col min="8" max="8" width="9.125" style="96" customWidth="1"/>
    <col min="9" max="9" width="8.125" style="96" customWidth="1"/>
    <col min="10" max="10" width="10.5" style="96" customWidth="1"/>
    <col min="11" max="11" width="12.125" style="96" customWidth="1"/>
    <col min="12" max="16384" width="10.125" style="96"/>
  </cols>
  <sheetData>
    <row r="1" ht="26.25" spans="1:11">
      <c r="A1" s="97" t="s">
        <v>232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spans="1:11">
      <c r="A2" s="98" t="s">
        <v>53</v>
      </c>
      <c r="B2" s="99" t="s">
        <v>54</v>
      </c>
      <c r="C2" s="99"/>
      <c r="D2" s="100" t="s">
        <v>62</v>
      </c>
      <c r="E2" s="101" t="s">
        <v>63</v>
      </c>
      <c r="F2" s="102" t="s">
        <v>233</v>
      </c>
      <c r="G2" s="103" t="s">
        <v>69</v>
      </c>
      <c r="H2" s="103"/>
      <c r="I2" s="132" t="s">
        <v>57</v>
      </c>
      <c r="J2" s="103" t="s">
        <v>58</v>
      </c>
      <c r="K2" s="154"/>
    </row>
    <row r="3" spans="1:11">
      <c r="A3" s="104" t="s">
        <v>75</v>
      </c>
      <c r="B3" s="105">
        <v>7241</v>
      </c>
      <c r="C3" s="105"/>
      <c r="D3" s="106" t="s">
        <v>234</v>
      </c>
      <c r="E3" s="107">
        <v>44895</v>
      </c>
      <c r="F3" s="107"/>
      <c r="G3" s="107"/>
      <c r="H3" s="108" t="s">
        <v>235</v>
      </c>
      <c r="I3" s="108"/>
      <c r="J3" s="108"/>
      <c r="K3" s="155"/>
    </row>
    <row r="4" spans="1:11">
      <c r="A4" s="109" t="s">
        <v>72</v>
      </c>
      <c r="B4" s="110">
        <v>3</v>
      </c>
      <c r="C4" s="110">
        <v>5</v>
      </c>
      <c r="D4" s="111" t="s">
        <v>236</v>
      </c>
      <c r="E4" s="112" t="s">
        <v>237</v>
      </c>
      <c r="F4" s="112"/>
      <c r="G4" s="112"/>
      <c r="H4" s="111" t="s">
        <v>238</v>
      </c>
      <c r="I4" s="111"/>
      <c r="J4" s="125" t="s">
        <v>66</v>
      </c>
      <c r="K4" s="156" t="s">
        <v>67</v>
      </c>
    </row>
    <row r="5" spans="1:11">
      <c r="A5" s="109" t="s">
        <v>239</v>
      </c>
      <c r="B5" s="105">
        <v>2</v>
      </c>
      <c r="C5" s="105"/>
      <c r="D5" s="106" t="s">
        <v>240</v>
      </c>
      <c r="E5" s="106" t="s">
        <v>299</v>
      </c>
      <c r="F5" s="106" t="s">
        <v>242</v>
      </c>
      <c r="G5" s="106" t="s">
        <v>237</v>
      </c>
      <c r="H5" s="111" t="s">
        <v>244</v>
      </c>
      <c r="I5" s="111"/>
      <c r="J5" s="125" t="s">
        <v>66</v>
      </c>
      <c r="K5" s="156" t="s">
        <v>67</v>
      </c>
    </row>
    <row r="6" ht="15" spans="1:11">
      <c r="A6" s="113" t="s">
        <v>245</v>
      </c>
      <c r="B6" s="114">
        <v>70</v>
      </c>
      <c r="C6" s="114"/>
      <c r="D6" s="115" t="s">
        <v>246</v>
      </c>
      <c r="E6" s="116"/>
      <c r="F6" s="117">
        <v>721</v>
      </c>
      <c r="G6" s="115"/>
      <c r="H6" s="118" t="s">
        <v>247</v>
      </c>
      <c r="I6" s="118"/>
      <c r="J6" s="117" t="s">
        <v>66</v>
      </c>
      <c r="K6" s="157" t="s">
        <v>67</v>
      </c>
    </row>
    <row r="7" ht="15" spans="1:11">
      <c r="A7" s="119"/>
      <c r="B7" s="120"/>
      <c r="C7" s="120"/>
      <c r="D7" s="119"/>
      <c r="E7" s="120"/>
      <c r="F7" s="121"/>
      <c r="G7" s="119"/>
      <c r="H7" s="121"/>
      <c r="I7" s="120"/>
      <c r="J7" s="120"/>
      <c r="K7" s="120"/>
    </row>
    <row r="8" spans="1:11">
      <c r="A8" s="122" t="s">
        <v>248</v>
      </c>
      <c r="B8" s="102" t="s">
        <v>249</v>
      </c>
      <c r="C8" s="102" t="s">
        <v>250</v>
      </c>
      <c r="D8" s="102" t="s">
        <v>251</v>
      </c>
      <c r="E8" s="102" t="s">
        <v>252</v>
      </c>
      <c r="F8" s="102" t="s">
        <v>253</v>
      </c>
      <c r="G8" s="123" t="s">
        <v>300</v>
      </c>
      <c r="H8" s="124"/>
      <c r="I8" s="124"/>
      <c r="J8" s="124"/>
      <c r="K8" s="158"/>
    </row>
    <row r="9" spans="1:11">
      <c r="A9" s="109" t="s">
        <v>255</v>
      </c>
      <c r="B9" s="111"/>
      <c r="C9" s="125" t="s">
        <v>66</v>
      </c>
      <c r="D9" s="125" t="s">
        <v>67</v>
      </c>
      <c r="E9" s="106" t="s">
        <v>256</v>
      </c>
      <c r="F9" s="126" t="s">
        <v>257</v>
      </c>
      <c r="G9" s="127"/>
      <c r="H9" s="128"/>
      <c r="I9" s="128"/>
      <c r="J9" s="128"/>
      <c r="K9" s="159"/>
    </row>
    <row r="10" spans="1:11">
      <c r="A10" s="109" t="s">
        <v>258</v>
      </c>
      <c r="B10" s="111"/>
      <c r="C10" s="125" t="s">
        <v>66</v>
      </c>
      <c r="D10" s="125" t="s">
        <v>67</v>
      </c>
      <c r="E10" s="106" t="s">
        <v>259</v>
      </c>
      <c r="F10" s="126" t="s">
        <v>260</v>
      </c>
      <c r="G10" s="127" t="s">
        <v>261</v>
      </c>
      <c r="H10" s="128"/>
      <c r="I10" s="128"/>
      <c r="J10" s="128"/>
      <c r="K10" s="159"/>
    </row>
    <row r="11" spans="1:11">
      <c r="A11" s="129" t="s">
        <v>202</v>
      </c>
      <c r="B11" s="130"/>
      <c r="C11" s="130"/>
      <c r="D11" s="130"/>
      <c r="E11" s="130"/>
      <c r="F11" s="130"/>
      <c r="G11" s="130"/>
      <c r="H11" s="130"/>
      <c r="I11" s="130"/>
      <c r="J11" s="130"/>
      <c r="K11" s="160"/>
    </row>
    <row r="12" spans="1:11">
      <c r="A12" s="104" t="s">
        <v>89</v>
      </c>
      <c r="B12" s="125" t="s">
        <v>85</v>
      </c>
      <c r="C12" s="125" t="s">
        <v>86</v>
      </c>
      <c r="D12" s="126"/>
      <c r="E12" s="106" t="s">
        <v>87</v>
      </c>
      <c r="F12" s="125" t="s">
        <v>85</v>
      </c>
      <c r="G12" s="125" t="s">
        <v>86</v>
      </c>
      <c r="H12" s="125"/>
      <c r="I12" s="106" t="s">
        <v>262</v>
      </c>
      <c r="J12" s="125" t="s">
        <v>85</v>
      </c>
      <c r="K12" s="156" t="s">
        <v>86</v>
      </c>
    </row>
    <row r="13" spans="1:11">
      <c r="A13" s="104" t="s">
        <v>92</v>
      </c>
      <c r="B13" s="125" t="s">
        <v>85</v>
      </c>
      <c r="C13" s="125" t="s">
        <v>86</v>
      </c>
      <c r="D13" s="126"/>
      <c r="E13" s="106" t="s">
        <v>97</v>
      </c>
      <c r="F13" s="125" t="s">
        <v>85</v>
      </c>
      <c r="G13" s="125" t="s">
        <v>86</v>
      </c>
      <c r="H13" s="125"/>
      <c r="I13" s="106" t="s">
        <v>263</v>
      </c>
      <c r="J13" s="125" t="s">
        <v>85</v>
      </c>
      <c r="K13" s="156" t="s">
        <v>86</v>
      </c>
    </row>
    <row r="14" ht="15" spans="1:11">
      <c r="A14" s="113" t="s">
        <v>264</v>
      </c>
      <c r="B14" s="117" t="s">
        <v>85</v>
      </c>
      <c r="C14" s="117" t="s">
        <v>86</v>
      </c>
      <c r="D14" s="116"/>
      <c r="E14" s="115" t="s">
        <v>265</v>
      </c>
      <c r="F14" s="117" t="s">
        <v>85</v>
      </c>
      <c r="G14" s="117" t="s">
        <v>86</v>
      </c>
      <c r="H14" s="117"/>
      <c r="I14" s="115" t="s">
        <v>266</v>
      </c>
      <c r="J14" s="117" t="s">
        <v>85</v>
      </c>
      <c r="K14" s="157" t="s">
        <v>86</v>
      </c>
    </row>
    <row r="15" ht="15" spans="1:11">
      <c r="A15" s="119"/>
      <c r="B15" s="131"/>
      <c r="C15" s="131"/>
      <c r="D15" s="120"/>
      <c r="E15" s="119"/>
      <c r="F15" s="131"/>
      <c r="G15" s="131"/>
      <c r="H15" s="131"/>
      <c r="I15" s="119"/>
      <c r="J15" s="131"/>
      <c r="K15" s="131"/>
    </row>
    <row r="16" s="94" customFormat="1" spans="1:11">
      <c r="A16" s="98" t="s">
        <v>267</v>
      </c>
      <c r="B16" s="132"/>
      <c r="C16" s="132"/>
      <c r="D16" s="132"/>
      <c r="E16" s="132"/>
      <c r="F16" s="132"/>
      <c r="G16" s="132"/>
      <c r="H16" s="132"/>
      <c r="I16" s="132"/>
      <c r="J16" s="132"/>
      <c r="K16" s="161"/>
    </row>
    <row r="17" spans="1:11">
      <c r="A17" s="109" t="s">
        <v>268</v>
      </c>
      <c r="B17" s="111"/>
      <c r="C17" s="111"/>
      <c r="D17" s="111"/>
      <c r="E17" s="111"/>
      <c r="F17" s="111"/>
      <c r="G17" s="111"/>
      <c r="H17" s="111"/>
      <c r="I17" s="111"/>
      <c r="J17" s="111"/>
      <c r="K17" s="162"/>
    </row>
    <row r="18" spans="1:11">
      <c r="A18" s="109" t="s">
        <v>269</v>
      </c>
      <c r="B18" s="111"/>
      <c r="C18" s="111"/>
      <c r="D18" s="111"/>
      <c r="E18" s="111"/>
      <c r="F18" s="111"/>
      <c r="G18" s="111"/>
      <c r="H18" s="111"/>
      <c r="I18" s="111"/>
      <c r="J18" s="111"/>
      <c r="K18" s="162"/>
    </row>
    <row r="19" spans="1:11">
      <c r="A19" s="133" t="s">
        <v>306</v>
      </c>
      <c r="B19" s="125"/>
      <c r="C19" s="125"/>
      <c r="D19" s="125"/>
      <c r="E19" s="125"/>
      <c r="F19" s="125"/>
      <c r="G19" s="125"/>
      <c r="H19" s="125"/>
      <c r="I19" s="125"/>
      <c r="J19" s="125"/>
      <c r="K19" s="156"/>
    </row>
    <row r="20" spans="1:11">
      <c r="A20" s="134" t="s">
        <v>307</v>
      </c>
      <c r="B20" s="135"/>
      <c r="C20" s="135"/>
      <c r="D20" s="135"/>
      <c r="E20" s="135"/>
      <c r="F20" s="135"/>
      <c r="G20" s="135"/>
      <c r="H20" s="135"/>
      <c r="I20" s="135"/>
      <c r="J20" s="135"/>
      <c r="K20" s="163"/>
    </row>
    <row r="21" spans="1:11">
      <c r="A21" s="134"/>
      <c r="B21" s="135"/>
      <c r="C21" s="135"/>
      <c r="D21" s="135"/>
      <c r="E21" s="135"/>
      <c r="F21" s="135"/>
      <c r="G21" s="135"/>
      <c r="H21" s="135"/>
      <c r="I21" s="135"/>
      <c r="J21" s="135"/>
      <c r="K21" s="163"/>
    </row>
    <row r="22" spans="1:11">
      <c r="A22" s="134"/>
      <c r="B22" s="135"/>
      <c r="C22" s="135"/>
      <c r="D22" s="135"/>
      <c r="E22" s="135"/>
      <c r="F22" s="135"/>
      <c r="G22" s="135"/>
      <c r="H22" s="135"/>
      <c r="I22" s="135"/>
      <c r="J22" s="135"/>
      <c r="K22" s="163"/>
    </row>
    <row r="23" spans="1:11">
      <c r="A23" s="136"/>
      <c r="B23" s="137"/>
      <c r="C23" s="137"/>
      <c r="D23" s="137"/>
      <c r="E23" s="137"/>
      <c r="F23" s="137"/>
      <c r="G23" s="137"/>
      <c r="H23" s="137"/>
      <c r="I23" s="137"/>
      <c r="J23" s="137"/>
      <c r="K23" s="164"/>
    </row>
    <row r="24" spans="1:11">
      <c r="A24" s="109" t="s">
        <v>123</v>
      </c>
      <c r="B24" s="111"/>
      <c r="C24" s="125" t="s">
        <v>66</v>
      </c>
      <c r="D24" s="125" t="s">
        <v>67</v>
      </c>
      <c r="E24" s="108"/>
      <c r="F24" s="108"/>
      <c r="G24" s="108"/>
      <c r="H24" s="108"/>
      <c r="I24" s="108"/>
      <c r="J24" s="108"/>
      <c r="K24" s="155"/>
    </row>
    <row r="25" ht="15" spans="1:11">
      <c r="A25" s="138" t="s">
        <v>274</v>
      </c>
      <c r="B25" s="139"/>
      <c r="C25" s="139"/>
      <c r="D25" s="139"/>
      <c r="E25" s="139"/>
      <c r="F25" s="139"/>
      <c r="G25" s="139"/>
      <c r="H25" s="139"/>
      <c r="I25" s="139"/>
      <c r="J25" s="139"/>
      <c r="K25" s="165"/>
    </row>
    <row r="26" ht="15" spans="1:11">
      <c r="A26" s="140"/>
      <c r="B26" s="140"/>
      <c r="C26" s="140"/>
      <c r="D26" s="140"/>
      <c r="E26" s="140"/>
      <c r="F26" s="140"/>
      <c r="G26" s="140"/>
      <c r="H26" s="140"/>
      <c r="I26" s="140"/>
      <c r="J26" s="140"/>
      <c r="K26" s="140"/>
    </row>
    <row r="27" spans="1:11">
      <c r="A27" s="141" t="s">
        <v>275</v>
      </c>
      <c r="B27" s="124"/>
      <c r="C27" s="124"/>
      <c r="D27" s="124"/>
      <c r="E27" s="124"/>
      <c r="F27" s="124"/>
      <c r="G27" s="124"/>
      <c r="H27" s="124"/>
      <c r="I27" s="124"/>
      <c r="J27" s="124"/>
      <c r="K27" s="158"/>
    </row>
    <row r="28" spans="1:11">
      <c r="A28" s="142" t="s">
        <v>308</v>
      </c>
      <c r="B28" s="143"/>
      <c r="C28" s="143"/>
      <c r="D28" s="143"/>
      <c r="E28" s="143"/>
      <c r="F28" s="143"/>
      <c r="G28" s="143"/>
      <c r="H28" s="143"/>
      <c r="I28" s="143"/>
      <c r="J28" s="143"/>
      <c r="K28" s="166"/>
    </row>
    <row r="29" spans="1:11">
      <c r="A29" s="142"/>
      <c r="B29" s="143"/>
      <c r="C29" s="143"/>
      <c r="D29" s="143"/>
      <c r="E29" s="143"/>
      <c r="F29" s="143"/>
      <c r="G29" s="143"/>
      <c r="H29" s="143"/>
      <c r="I29" s="143"/>
      <c r="J29" s="143"/>
      <c r="K29" s="166"/>
    </row>
    <row r="30" spans="1:11">
      <c r="A30" s="142"/>
      <c r="B30" s="143"/>
      <c r="C30" s="143"/>
      <c r="D30" s="143"/>
      <c r="E30" s="143"/>
      <c r="F30" s="143"/>
      <c r="G30" s="143"/>
      <c r="H30" s="143"/>
      <c r="I30" s="143"/>
      <c r="J30" s="143"/>
      <c r="K30" s="166"/>
    </row>
    <row r="31" spans="1:11">
      <c r="A31" s="142"/>
      <c r="B31" s="143"/>
      <c r="C31" s="143"/>
      <c r="D31" s="143"/>
      <c r="E31" s="143"/>
      <c r="F31" s="143"/>
      <c r="G31" s="143"/>
      <c r="H31" s="143"/>
      <c r="I31" s="143"/>
      <c r="J31" s="143"/>
      <c r="K31" s="166"/>
    </row>
    <row r="32" spans="1:11">
      <c r="A32" s="142"/>
      <c r="B32" s="143"/>
      <c r="C32" s="143"/>
      <c r="D32" s="143"/>
      <c r="E32" s="143"/>
      <c r="F32" s="143"/>
      <c r="G32" s="143"/>
      <c r="H32" s="143"/>
      <c r="I32" s="143"/>
      <c r="J32" s="143"/>
      <c r="K32" s="166"/>
    </row>
    <row r="33" ht="23.1" customHeight="1" spans="1:11">
      <c r="A33" s="142"/>
      <c r="B33" s="143"/>
      <c r="C33" s="143"/>
      <c r="D33" s="143"/>
      <c r="E33" s="143"/>
      <c r="F33" s="143"/>
      <c r="G33" s="143"/>
      <c r="H33" s="143"/>
      <c r="I33" s="143"/>
      <c r="J33" s="143"/>
      <c r="K33" s="166"/>
    </row>
    <row r="34" ht="23.1" customHeight="1" spans="1:11">
      <c r="A34" s="134"/>
      <c r="B34" s="135"/>
      <c r="C34" s="135"/>
      <c r="D34" s="135"/>
      <c r="E34" s="135"/>
      <c r="F34" s="135"/>
      <c r="G34" s="135"/>
      <c r="H34" s="135"/>
      <c r="I34" s="135"/>
      <c r="J34" s="135"/>
      <c r="K34" s="163"/>
    </row>
    <row r="35" ht="23.1" customHeight="1" spans="1:11">
      <c r="A35" s="144"/>
      <c r="B35" s="135"/>
      <c r="C35" s="135"/>
      <c r="D35" s="135"/>
      <c r="E35" s="135"/>
      <c r="F35" s="135"/>
      <c r="G35" s="135"/>
      <c r="H35" s="135"/>
      <c r="I35" s="135"/>
      <c r="J35" s="135"/>
      <c r="K35" s="163"/>
    </row>
    <row r="36" ht="23.1" customHeight="1" spans="1:11">
      <c r="A36" s="145"/>
      <c r="B36" s="146"/>
      <c r="C36" s="146"/>
      <c r="D36" s="146"/>
      <c r="E36" s="146"/>
      <c r="F36" s="146"/>
      <c r="G36" s="146"/>
      <c r="H36" s="146"/>
      <c r="I36" s="146"/>
      <c r="J36" s="146"/>
      <c r="K36" s="167"/>
    </row>
    <row r="37" ht="18.75" customHeight="1" spans="1:11">
      <c r="A37" s="147" t="s">
        <v>278</v>
      </c>
      <c r="B37" s="148"/>
      <c r="C37" s="148"/>
      <c r="D37" s="148"/>
      <c r="E37" s="148"/>
      <c r="F37" s="148"/>
      <c r="G37" s="148"/>
      <c r="H37" s="148"/>
      <c r="I37" s="148"/>
      <c r="J37" s="148"/>
      <c r="K37" s="168"/>
    </row>
    <row r="38" s="95" customFormat="1" ht="18.75" customHeight="1" spans="1:11">
      <c r="A38" s="109" t="s">
        <v>279</v>
      </c>
      <c r="B38" s="111"/>
      <c r="C38" s="111"/>
      <c r="D38" s="108" t="s">
        <v>280</v>
      </c>
      <c r="E38" s="108"/>
      <c r="F38" s="149" t="s">
        <v>281</v>
      </c>
      <c r="G38" s="150"/>
      <c r="H38" s="111" t="s">
        <v>282</v>
      </c>
      <c r="I38" s="111"/>
      <c r="J38" s="111" t="s">
        <v>283</v>
      </c>
      <c r="K38" s="162"/>
    </row>
    <row r="39" ht="18.75" customHeight="1" spans="1:13">
      <c r="A39" s="109" t="s">
        <v>124</v>
      </c>
      <c r="B39" s="111" t="s">
        <v>284</v>
      </c>
      <c r="C39" s="111"/>
      <c r="D39" s="111"/>
      <c r="E39" s="111"/>
      <c r="F39" s="111"/>
      <c r="G39" s="111"/>
      <c r="H39" s="111"/>
      <c r="I39" s="111"/>
      <c r="J39" s="111"/>
      <c r="K39" s="162"/>
      <c r="M39" s="95"/>
    </row>
    <row r="40" ht="30.95" customHeight="1" spans="1:11">
      <c r="A40" s="109"/>
      <c r="B40" s="111"/>
      <c r="C40" s="111"/>
      <c r="D40" s="111"/>
      <c r="E40" s="111"/>
      <c r="F40" s="111"/>
      <c r="G40" s="111"/>
      <c r="H40" s="111"/>
      <c r="I40" s="111"/>
      <c r="J40" s="111"/>
      <c r="K40" s="162"/>
    </row>
    <row r="41" ht="18.75" customHeight="1" spans="1:11">
      <c r="A41" s="109"/>
      <c r="B41" s="111"/>
      <c r="C41" s="111"/>
      <c r="D41" s="111"/>
      <c r="E41" s="111"/>
      <c r="F41" s="111"/>
      <c r="G41" s="111"/>
      <c r="H41" s="111"/>
      <c r="I41" s="111"/>
      <c r="J41" s="111"/>
      <c r="K41" s="162"/>
    </row>
    <row r="42" ht="32.1" customHeight="1" spans="1:11">
      <c r="A42" s="113" t="s">
        <v>135</v>
      </c>
      <c r="B42" s="151" t="s">
        <v>285</v>
      </c>
      <c r="C42" s="151"/>
      <c r="D42" s="115" t="s">
        <v>286</v>
      </c>
      <c r="E42" s="116" t="s">
        <v>287</v>
      </c>
      <c r="F42" s="115" t="s">
        <v>139</v>
      </c>
      <c r="G42" s="152">
        <v>44897</v>
      </c>
      <c r="H42" s="153" t="s">
        <v>140</v>
      </c>
      <c r="I42" s="153"/>
      <c r="J42" s="151" t="s">
        <v>141</v>
      </c>
      <c r="K42" s="169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4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5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7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8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9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0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1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2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3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4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5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352425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6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7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8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9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0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1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2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3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4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5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6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7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8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9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0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1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3"/>
  <sheetViews>
    <sheetView zoomScale="80" zoomScaleNormal="80" workbookViewId="0">
      <selection activeCell="L28" sqref="L28"/>
    </sheetView>
  </sheetViews>
  <sheetFormatPr defaultColWidth="9" defaultRowHeight="26.1" customHeight="1"/>
  <cols>
    <col min="1" max="1" width="17.125" style="57" customWidth="1"/>
    <col min="2" max="2" width="7.75" style="57" customWidth="1"/>
    <col min="3" max="7" width="9.375" style="57" customWidth="1"/>
    <col min="8" max="8" width="1.375" style="57" customWidth="1"/>
    <col min="9" max="9" width="15.125" style="57" customWidth="1"/>
    <col min="10" max="10" width="11.375" style="57" customWidth="1"/>
    <col min="11" max="11" width="13.625" style="57" customWidth="1"/>
    <col min="12" max="12" width="10.75" style="57" customWidth="1"/>
    <col min="13" max="13" width="14.625" style="57" customWidth="1"/>
    <col min="14" max="14" width="9.375" style="57" customWidth="1"/>
    <col min="15" max="16384" width="9" style="57"/>
  </cols>
  <sheetData>
    <row r="1" ht="30" customHeight="1" spans="1:14">
      <c r="A1" s="58" t="s">
        <v>144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2" s="56" customFormat="1" ht="24.95" customHeight="1" spans="1:14">
      <c r="A2" s="60" t="s">
        <v>62</v>
      </c>
      <c r="B2" s="61" t="s">
        <v>63</v>
      </c>
      <c r="C2" s="62"/>
      <c r="D2" s="63" t="s">
        <v>145</v>
      </c>
      <c r="E2" s="64" t="s">
        <v>69</v>
      </c>
      <c r="F2" s="64"/>
      <c r="G2" s="64"/>
      <c r="H2" s="65"/>
      <c r="I2" s="82" t="s">
        <v>57</v>
      </c>
      <c r="J2" s="83" t="s">
        <v>58</v>
      </c>
      <c r="K2" s="84"/>
      <c r="L2" s="84"/>
      <c r="M2" s="84"/>
      <c r="N2" s="85"/>
    </row>
    <row r="3" s="56" customFormat="1" ht="23.1" customHeight="1" spans="1:14">
      <c r="A3" s="66" t="s">
        <v>146</v>
      </c>
      <c r="B3" s="67" t="s">
        <v>147</v>
      </c>
      <c r="C3" s="68"/>
      <c r="D3" s="68"/>
      <c r="E3" s="68"/>
      <c r="F3" s="68"/>
      <c r="G3" s="68"/>
      <c r="H3" s="60"/>
      <c r="I3" s="67" t="s">
        <v>148</v>
      </c>
      <c r="J3" s="68"/>
      <c r="K3" s="68"/>
      <c r="L3" s="68"/>
      <c r="M3" s="68"/>
      <c r="N3" s="68"/>
    </row>
    <row r="4" s="56" customFormat="1" ht="23.1" customHeight="1" spans="1:14">
      <c r="A4" s="68"/>
      <c r="B4" s="69" t="s">
        <v>110</v>
      </c>
      <c r="C4" s="70" t="s">
        <v>111</v>
      </c>
      <c r="D4" s="69" t="s">
        <v>112</v>
      </c>
      <c r="E4" s="69" t="s">
        <v>113</v>
      </c>
      <c r="F4" s="69" t="s">
        <v>114</v>
      </c>
      <c r="G4" s="69" t="s">
        <v>149</v>
      </c>
      <c r="H4" s="60"/>
      <c r="I4" s="69" t="s">
        <v>110</v>
      </c>
      <c r="J4" s="70" t="s">
        <v>111</v>
      </c>
      <c r="K4" s="69" t="s">
        <v>112</v>
      </c>
      <c r="L4" s="69" t="s">
        <v>113</v>
      </c>
      <c r="M4" s="69" t="s">
        <v>114</v>
      </c>
      <c r="N4" s="69" t="s">
        <v>149</v>
      </c>
    </row>
    <row r="5" s="56" customFormat="1" ht="23.1" customHeight="1" spans="1:14">
      <c r="A5" s="66"/>
      <c r="B5" s="69" t="s">
        <v>150</v>
      </c>
      <c r="C5" s="70" t="s">
        <v>151</v>
      </c>
      <c r="D5" s="69" t="s">
        <v>152</v>
      </c>
      <c r="E5" s="69" t="s">
        <v>153</v>
      </c>
      <c r="F5" s="69" t="s">
        <v>154</v>
      </c>
      <c r="G5" s="69" t="s">
        <v>155</v>
      </c>
      <c r="H5" s="60"/>
      <c r="I5" s="69" t="s">
        <v>150</v>
      </c>
      <c r="J5" s="70" t="s">
        <v>151</v>
      </c>
      <c r="K5" s="69" t="s">
        <v>152</v>
      </c>
      <c r="L5" s="69" t="s">
        <v>153</v>
      </c>
      <c r="M5" s="69" t="s">
        <v>154</v>
      </c>
      <c r="N5" s="69"/>
    </row>
    <row r="6" s="56" customFormat="1" ht="21" customHeight="1" spans="1:14">
      <c r="A6" s="71" t="s">
        <v>156</v>
      </c>
      <c r="B6" s="72">
        <f>C6-2</f>
        <v>60</v>
      </c>
      <c r="C6" s="73">
        <v>62</v>
      </c>
      <c r="D6" s="72">
        <f>C6+2</f>
        <v>64</v>
      </c>
      <c r="E6" s="72">
        <f>D6+2</f>
        <v>66</v>
      </c>
      <c r="F6" s="72">
        <f>E6+1</f>
        <v>67</v>
      </c>
      <c r="G6" s="72">
        <f>F6+1</f>
        <v>68</v>
      </c>
      <c r="H6" s="60"/>
      <c r="I6" s="89" t="s">
        <v>309</v>
      </c>
      <c r="J6" s="89" t="s">
        <v>310</v>
      </c>
      <c r="K6" s="89" t="s">
        <v>290</v>
      </c>
      <c r="L6" s="89" t="s">
        <v>225</v>
      </c>
      <c r="M6" s="89" t="s">
        <v>183</v>
      </c>
      <c r="N6" s="88"/>
    </row>
    <row r="7" s="56" customFormat="1" ht="21" customHeight="1" spans="1:14">
      <c r="A7" s="71" t="s">
        <v>160</v>
      </c>
      <c r="B7" s="72">
        <f>C7-2</f>
        <v>-2</v>
      </c>
      <c r="C7" s="73">
        <v>0</v>
      </c>
      <c r="D7" s="72">
        <f>C7+2</f>
        <v>2</v>
      </c>
      <c r="E7" s="72">
        <f>D7+2</f>
        <v>4</v>
      </c>
      <c r="F7" s="72">
        <f>E7+1</f>
        <v>5</v>
      </c>
      <c r="G7" s="72">
        <f>F7+1</f>
        <v>6</v>
      </c>
      <c r="H7" s="60"/>
      <c r="I7" s="89"/>
      <c r="J7" s="89"/>
      <c r="K7" s="89"/>
      <c r="L7" s="89"/>
      <c r="M7" s="89"/>
      <c r="N7" s="90"/>
    </row>
    <row r="8" s="56" customFormat="1" ht="21" customHeight="1" spans="1:14">
      <c r="A8" s="71" t="s">
        <v>161</v>
      </c>
      <c r="B8" s="72">
        <f t="shared" ref="B8:B10" si="0">C8-4</f>
        <v>94</v>
      </c>
      <c r="C8" s="73">
        <v>98</v>
      </c>
      <c r="D8" s="72">
        <f t="shared" ref="D8:D10" si="1">C8+4</f>
        <v>102</v>
      </c>
      <c r="E8" s="72">
        <f>D8+4</f>
        <v>106</v>
      </c>
      <c r="F8" s="72">
        <f t="shared" ref="F8:F10" si="2">E8+6</f>
        <v>112</v>
      </c>
      <c r="G8" s="72">
        <f>F8+6</f>
        <v>118</v>
      </c>
      <c r="H8" s="60"/>
      <c r="I8" s="89" t="s">
        <v>291</v>
      </c>
      <c r="J8" s="89" t="s">
        <v>158</v>
      </c>
      <c r="K8" s="89" t="s">
        <v>224</v>
      </c>
      <c r="L8" s="89" t="s">
        <v>292</v>
      </c>
      <c r="M8" s="89" t="s">
        <v>293</v>
      </c>
      <c r="N8" s="90"/>
    </row>
    <row r="9" s="56" customFormat="1" ht="21" customHeight="1" spans="1:14">
      <c r="A9" s="71" t="s">
        <v>163</v>
      </c>
      <c r="B9" s="72">
        <f t="shared" si="0"/>
        <v>86</v>
      </c>
      <c r="C9" s="73">
        <v>90</v>
      </c>
      <c r="D9" s="72">
        <f t="shared" si="1"/>
        <v>94</v>
      </c>
      <c r="E9" s="72">
        <f>D9+5</f>
        <v>99</v>
      </c>
      <c r="F9" s="72">
        <f t="shared" si="2"/>
        <v>105</v>
      </c>
      <c r="G9" s="72">
        <f>F9+7</f>
        <v>112</v>
      </c>
      <c r="H9" s="60"/>
      <c r="I9" s="89" t="s">
        <v>170</v>
      </c>
      <c r="J9" s="89" t="s">
        <v>170</v>
      </c>
      <c r="K9" s="89" t="s">
        <v>169</v>
      </c>
      <c r="L9" s="89" t="s">
        <v>170</v>
      </c>
      <c r="M9" s="89" t="s">
        <v>168</v>
      </c>
      <c r="N9" s="90"/>
    </row>
    <row r="10" s="56" customFormat="1" ht="21" customHeight="1" spans="1:14">
      <c r="A10" s="71" t="s">
        <v>165</v>
      </c>
      <c r="B10" s="72">
        <f t="shared" si="0"/>
        <v>98</v>
      </c>
      <c r="C10" s="73">
        <v>102</v>
      </c>
      <c r="D10" s="72">
        <f t="shared" si="1"/>
        <v>106</v>
      </c>
      <c r="E10" s="72">
        <f>D10+5</f>
        <v>111</v>
      </c>
      <c r="F10" s="72">
        <f t="shared" si="2"/>
        <v>117</v>
      </c>
      <c r="G10" s="72">
        <f>F10+7</f>
        <v>124</v>
      </c>
      <c r="H10" s="60"/>
      <c r="I10" s="90" t="s">
        <v>158</v>
      </c>
      <c r="J10" s="90" t="s">
        <v>184</v>
      </c>
      <c r="K10" s="90" t="s">
        <v>296</v>
      </c>
      <c r="L10" s="90" t="s">
        <v>183</v>
      </c>
      <c r="M10" s="90" t="s">
        <v>180</v>
      </c>
      <c r="N10" s="90"/>
    </row>
    <row r="11" s="56" customFormat="1" ht="21" customHeight="1" spans="1:14">
      <c r="A11" s="71" t="s">
        <v>166</v>
      </c>
      <c r="B11" s="72">
        <f>C11-1</f>
        <v>38</v>
      </c>
      <c r="C11" s="74">
        <v>39</v>
      </c>
      <c r="D11" s="72">
        <f>C11+1</f>
        <v>40</v>
      </c>
      <c r="E11" s="72">
        <f>D11+1</f>
        <v>41</v>
      </c>
      <c r="F11" s="72">
        <f>E11+1.2</f>
        <v>42.2</v>
      </c>
      <c r="G11" s="72">
        <f>F11+1.2</f>
        <v>43.4</v>
      </c>
      <c r="H11" s="60"/>
      <c r="I11" s="90" t="s">
        <v>183</v>
      </c>
      <c r="J11" s="90" t="s">
        <v>184</v>
      </c>
      <c r="K11" s="90" t="s">
        <v>296</v>
      </c>
      <c r="L11" s="90" t="s">
        <v>183</v>
      </c>
      <c r="M11" s="90" t="s">
        <v>180</v>
      </c>
      <c r="N11" s="90"/>
    </row>
    <row r="12" s="56" customFormat="1" ht="21" customHeight="1" spans="1:14">
      <c r="A12" s="75" t="s">
        <v>171</v>
      </c>
      <c r="B12" s="72">
        <f>C12-1</f>
        <v>59</v>
      </c>
      <c r="C12" s="74">
        <v>60</v>
      </c>
      <c r="D12" s="72">
        <f>C12+1</f>
        <v>61</v>
      </c>
      <c r="E12" s="72">
        <f>D12+1</f>
        <v>62</v>
      </c>
      <c r="F12" s="72">
        <f>E12+0.5</f>
        <v>62.5</v>
      </c>
      <c r="G12" s="72">
        <f>F12+0.5</f>
        <v>63</v>
      </c>
      <c r="H12" s="60"/>
      <c r="I12" s="89" t="s">
        <v>311</v>
      </c>
      <c r="J12" s="89" t="s">
        <v>312</v>
      </c>
      <c r="K12" s="89" t="s">
        <v>158</v>
      </c>
      <c r="L12" s="89" t="s">
        <v>164</v>
      </c>
      <c r="M12" s="89" t="s">
        <v>158</v>
      </c>
      <c r="N12" s="90"/>
    </row>
    <row r="13" s="56" customFormat="1" ht="21" customHeight="1" spans="1:14">
      <c r="A13" s="71" t="s">
        <v>174</v>
      </c>
      <c r="B13" s="72">
        <f>C13-0.8</f>
        <v>18.7</v>
      </c>
      <c r="C13" s="73">
        <v>19.5</v>
      </c>
      <c r="D13" s="72">
        <f>C13+0.8</f>
        <v>20.3</v>
      </c>
      <c r="E13" s="72">
        <f>D13+0.8</f>
        <v>21.1</v>
      </c>
      <c r="F13" s="72">
        <f>E13+1.3</f>
        <v>22.4</v>
      </c>
      <c r="G13" s="72">
        <f>F13+1.3</f>
        <v>23.7</v>
      </c>
      <c r="H13" s="60"/>
      <c r="I13" s="89" t="s">
        <v>176</v>
      </c>
      <c r="J13" s="89" t="s">
        <v>176</v>
      </c>
      <c r="K13" s="89" t="s">
        <v>176</v>
      </c>
      <c r="L13" s="89" t="s">
        <v>176</v>
      </c>
      <c r="M13" s="89" t="s">
        <v>296</v>
      </c>
      <c r="N13" s="90"/>
    </row>
    <row r="14" s="56" customFormat="1" ht="21" customHeight="1" spans="1:14">
      <c r="A14" s="71" t="s">
        <v>177</v>
      </c>
      <c r="B14" s="72">
        <f>C14-0.7</f>
        <v>15.3</v>
      </c>
      <c r="C14" s="73">
        <v>16</v>
      </c>
      <c r="D14" s="72">
        <f>C14+0.7</f>
        <v>16.7</v>
      </c>
      <c r="E14" s="72">
        <f>D14+0.7</f>
        <v>17.4</v>
      </c>
      <c r="F14" s="76">
        <f>E14+0.9</f>
        <v>18.3</v>
      </c>
      <c r="G14" s="76">
        <f>F14+0.9</f>
        <v>19.2</v>
      </c>
      <c r="H14" s="60"/>
      <c r="I14" s="89" t="s">
        <v>157</v>
      </c>
      <c r="J14" s="89" t="s">
        <v>158</v>
      </c>
      <c r="K14" s="89" t="s">
        <v>176</v>
      </c>
      <c r="L14" s="89" t="s">
        <v>176</v>
      </c>
      <c r="M14" s="89" t="s">
        <v>296</v>
      </c>
      <c r="N14" s="90"/>
    </row>
    <row r="15" s="56" customFormat="1" ht="21" customHeight="1" spans="1:14">
      <c r="A15" s="77" t="s">
        <v>178</v>
      </c>
      <c r="B15" s="78">
        <f t="shared" ref="B15:B19" si="3">C15-0.5</f>
        <v>10</v>
      </c>
      <c r="C15" s="79">
        <v>10.5</v>
      </c>
      <c r="D15" s="78">
        <f t="shared" ref="D15:D19" si="4">C15+0.5</f>
        <v>11</v>
      </c>
      <c r="E15" s="78">
        <f t="shared" ref="E15:E19" si="5">D15+0.5</f>
        <v>11.5</v>
      </c>
      <c r="F15" s="78">
        <f>E15+0.7</f>
        <v>12.2</v>
      </c>
      <c r="G15" s="78">
        <f>F15+0.7</f>
        <v>12.9</v>
      </c>
      <c r="H15" s="60"/>
      <c r="I15" s="89" t="s">
        <v>158</v>
      </c>
      <c r="J15" s="90" t="s">
        <v>179</v>
      </c>
      <c r="K15" s="90" t="s">
        <v>313</v>
      </c>
      <c r="L15" s="90" t="s">
        <v>314</v>
      </c>
      <c r="M15" s="90" t="s">
        <v>158</v>
      </c>
      <c r="N15" s="90"/>
    </row>
    <row r="16" s="56" customFormat="1" ht="21" customHeight="1" spans="1:14">
      <c r="A16" s="71" t="s">
        <v>181</v>
      </c>
      <c r="B16" s="72">
        <f>C16</f>
        <v>10</v>
      </c>
      <c r="C16" s="73">
        <v>10</v>
      </c>
      <c r="D16" s="72">
        <f t="shared" ref="D16:G16" si="6">C16</f>
        <v>10</v>
      </c>
      <c r="E16" s="72">
        <f t="shared" si="6"/>
        <v>10</v>
      </c>
      <c r="F16" s="72">
        <f t="shared" si="6"/>
        <v>10</v>
      </c>
      <c r="G16" s="72">
        <f t="shared" si="6"/>
        <v>10</v>
      </c>
      <c r="H16" s="60"/>
      <c r="I16" s="89" t="s">
        <v>158</v>
      </c>
      <c r="J16" s="89" t="s">
        <v>158</v>
      </c>
      <c r="K16" s="89" t="s">
        <v>158</v>
      </c>
      <c r="L16" s="89" t="s">
        <v>158</v>
      </c>
      <c r="M16" s="89" t="s">
        <v>158</v>
      </c>
      <c r="N16" s="90"/>
    </row>
    <row r="17" s="56" customFormat="1" ht="21" customHeight="1" spans="1:14">
      <c r="A17" s="71" t="s">
        <v>182</v>
      </c>
      <c r="B17" s="72">
        <f>C17-1</f>
        <v>48</v>
      </c>
      <c r="C17" s="73">
        <v>49</v>
      </c>
      <c r="D17" s="72">
        <f>C17+1</f>
        <v>50</v>
      </c>
      <c r="E17" s="72">
        <f>D17+1</f>
        <v>51</v>
      </c>
      <c r="F17" s="72">
        <f>E17+1.5</f>
        <v>52.5</v>
      </c>
      <c r="G17" s="72">
        <f>F17+1.5</f>
        <v>54</v>
      </c>
      <c r="H17" s="60"/>
      <c r="I17" s="90" t="s">
        <v>315</v>
      </c>
      <c r="J17" s="90" t="s">
        <v>316</v>
      </c>
      <c r="K17" s="90" t="s">
        <v>317</v>
      </c>
      <c r="L17" s="90" t="s">
        <v>183</v>
      </c>
      <c r="M17" s="90" t="s">
        <v>180</v>
      </c>
      <c r="N17" s="90"/>
    </row>
    <row r="18" s="56" customFormat="1" ht="21" customHeight="1" spans="1:14">
      <c r="A18" s="71" t="s">
        <v>186</v>
      </c>
      <c r="B18" s="72">
        <f t="shared" si="3"/>
        <v>34.5</v>
      </c>
      <c r="C18" s="73">
        <v>35</v>
      </c>
      <c r="D18" s="72">
        <f t="shared" si="4"/>
        <v>35.5</v>
      </c>
      <c r="E18" s="72">
        <f t="shared" si="5"/>
        <v>36</v>
      </c>
      <c r="F18" s="72">
        <f>E18+0.5</f>
        <v>36.5</v>
      </c>
      <c r="G18" s="72">
        <f t="shared" ref="G18:G20" si="7">F18</f>
        <v>36.5</v>
      </c>
      <c r="H18" s="60"/>
      <c r="I18" s="89" t="s">
        <v>187</v>
      </c>
      <c r="J18" s="89" t="s">
        <v>176</v>
      </c>
      <c r="K18" s="89" t="s">
        <v>176</v>
      </c>
      <c r="L18" s="89" t="s">
        <v>318</v>
      </c>
      <c r="M18" s="89" t="s">
        <v>296</v>
      </c>
      <c r="N18" s="90"/>
    </row>
    <row r="19" s="56" customFormat="1" ht="21" customHeight="1" spans="1:14">
      <c r="A19" s="71" t="s">
        <v>189</v>
      </c>
      <c r="B19" s="72">
        <f t="shared" si="3"/>
        <v>24</v>
      </c>
      <c r="C19" s="73">
        <v>24.5</v>
      </c>
      <c r="D19" s="72">
        <f t="shared" si="4"/>
        <v>25</v>
      </c>
      <c r="E19" s="72">
        <f t="shared" si="5"/>
        <v>25.5</v>
      </c>
      <c r="F19" s="76">
        <f>E19+0.75</f>
        <v>26.25</v>
      </c>
      <c r="G19" s="76">
        <f t="shared" si="7"/>
        <v>26.25</v>
      </c>
      <c r="H19" s="60"/>
      <c r="I19" s="89" t="s">
        <v>319</v>
      </c>
      <c r="J19" s="89" t="s">
        <v>187</v>
      </c>
      <c r="K19" s="89" t="s">
        <v>176</v>
      </c>
      <c r="L19" s="89" t="s">
        <v>176</v>
      </c>
      <c r="M19" s="89" t="s">
        <v>296</v>
      </c>
      <c r="N19" s="90"/>
    </row>
    <row r="20" s="56" customFormat="1" ht="21" customHeight="1" spans="1:14">
      <c r="A20" s="71" t="s">
        <v>190</v>
      </c>
      <c r="B20" s="72">
        <f>C20-1</f>
        <v>15</v>
      </c>
      <c r="C20" s="73">
        <v>16</v>
      </c>
      <c r="D20" s="72">
        <f>C20</f>
        <v>16</v>
      </c>
      <c r="E20" s="72">
        <f>D20+1.5</f>
        <v>17.5</v>
      </c>
      <c r="F20" s="72">
        <f>E20</f>
        <v>17.5</v>
      </c>
      <c r="G20" s="72">
        <f t="shared" si="7"/>
        <v>17.5</v>
      </c>
      <c r="H20" s="60"/>
      <c r="I20" s="89" t="s">
        <v>158</v>
      </c>
      <c r="J20" s="89" t="s">
        <v>158</v>
      </c>
      <c r="K20" s="89" t="s">
        <v>158</v>
      </c>
      <c r="L20" s="89" t="s">
        <v>158</v>
      </c>
      <c r="M20" s="89" t="s">
        <v>158</v>
      </c>
      <c r="N20" s="60"/>
    </row>
    <row r="21" s="56" customFormat="1" ht="14.25" spans="1:14">
      <c r="A21" s="80" t="s">
        <v>124</v>
      </c>
      <c r="B21" s="57"/>
      <c r="C21" s="57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</row>
    <row r="22" ht="14.25" spans="1:14">
      <c r="A22" s="57" t="s">
        <v>191</v>
      </c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</row>
    <row r="23" ht="14.25" spans="1:14">
      <c r="A23" s="81"/>
      <c r="B23" s="81"/>
      <c r="C23" s="81"/>
      <c r="D23" s="81"/>
      <c r="E23" s="81"/>
      <c r="F23" s="81"/>
      <c r="G23" s="81"/>
      <c r="H23" s="81"/>
      <c r="I23" s="80" t="s">
        <v>320</v>
      </c>
      <c r="J23" s="93"/>
      <c r="K23" s="80" t="s">
        <v>193</v>
      </c>
      <c r="L23" s="80"/>
      <c r="M23" s="80" t="s">
        <v>194</v>
      </c>
      <c r="N23" s="57" t="s">
        <v>141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0"/>
  </mergeCells>
  <pageMargins left="0.751388888888889" right="0.751388888888889" top="1" bottom="1" header="0.5" footer="0.5"/>
  <pageSetup paperSize="9" scale="70" fitToHeight="0" orientation="landscape"/>
  <headerFooter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10" zoomScaleNormal="110" workbookViewId="0">
      <selection activeCell="B5" sqref="B5:C5"/>
    </sheetView>
  </sheetViews>
  <sheetFormatPr defaultColWidth="10.125" defaultRowHeight="14.25"/>
  <cols>
    <col min="1" max="1" width="9.625" style="96" customWidth="1"/>
    <col min="2" max="2" width="11.125" style="96" customWidth="1"/>
    <col min="3" max="3" width="9.125" style="96" customWidth="1"/>
    <col min="4" max="4" width="9.5" style="96" customWidth="1"/>
    <col min="5" max="5" width="10.625" style="96" customWidth="1"/>
    <col min="6" max="6" width="10.375" style="96" customWidth="1"/>
    <col min="7" max="7" width="9.5" style="96" customWidth="1"/>
    <col min="8" max="8" width="9.125" style="96" customWidth="1"/>
    <col min="9" max="9" width="8.125" style="96" customWidth="1"/>
    <col min="10" max="10" width="10.5" style="96" customWidth="1"/>
    <col min="11" max="11" width="12.125" style="96" customWidth="1"/>
    <col min="12" max="16384" width="10.125" style="96"/>
  </cols>
  <sheetData>
    <row r="1" ht="26.25" spans="1:11">
      <c r="A1" s="97" t="s">
        <v>232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spans="1:11">
      <c r="A2" s="98" t="s">
        <v>53</v>
      </c>
      <c r="B2" s="99" t="s">
        <v>54</v>
      </c>
      <c r="C2" s="99"/>
      <c r="D2" s="100" t="s">
        <v>62</v>
      </c>
      <c r="E2" s="101" t="s">
        <v>63</v>
      </c>
      <c r="F2" s="102" t="s">
        <v>233</v>
      </c>
      <c r="G2" s="103" t="s">
        <v>69</v>
      </c>
      <c r="H2" s="103"/>
      <c r="I2" s="132" t="s">
        <v>57</v>
      </c>
      <c r="J2" s="103" t="s">
        <v>58</v>
      </c>
      <c r="K2" s="154"/>
    </row>
    <row r="3" spans="1:11">
      <c r="A3" s="104" t="s">
        <v>75</v>
      </c>
      <c r="B3" s="105">
        <v>2968</v>
      </c>
      <c r="C3" s="105"/>
      <c r="D3" s="106" t="s">
        <v>234</v>
      </c>
      <c r="E3" s="107">
        <v>44926</v>
      </c>
      <c r="F3" s="107"/>
      <c r="G3" s="107"/>
      <c r="H3" s="108" t="s">
        <v>235</v>
      </c>
      <c r="I3" s="108"/>
      <c r="J3" s="108"/>
      <c r="K3" s="155"/>
    </row>
    <row r="4" spans="1:11">
      <c r="A4" s="109" t="s">
        <v>72</v>
      </c>
      <c r="B4" s="110">
        <v>2</v>
      </c>
      <c r="C4" s="110">
        <v>5</v>
      </c>
      <c r="D4" s="111" t="s">
        <v>236</v>
      </c>
      <c r="E4" s="112" t="s">
        <v>237</v>
      </c>
      <c r="F4" s="112"/>
      <c r="G4" s="112"/>
      <c r="H4" s="111" t="s">
        <v>238</v>
      </c>
      <c r="I4" s="111"/>
      <c r="J4" s="125" t="s">
        <v>66</v>
      </c>
      <c r="K4" s="156" t="s">
        <v>67</v>
      </c>
    </row>
    <row r="5" spans="1:11">
      <c r="A5" s="109" t="s">
        <v>239</v>
      </c>
      <c r="B5" s="105">
        <v>1</v>
      </c>
      <c r="C5" s="105"/>
      <c r="D5" s="106" t="s">
        <v>240</v>
      </c>
      <c r="E5" s="106" t="s">
        <v>299</v>
      </c>
      <c r="F5" s="106" t="s">
        <v>242</v>
      </c>
      <c r="G5" s="106" t="s">
        <v>237</v>
      </c>
      <c r="H5" s="111" t="s">
        <v>244</v>
      </c>
      <c r="I5" s="111"/>
      <c r="J5" s="125" t="s">
        <v>66</v>
      </c>
      <c r="K5" s="156" t="s">
        <v>67</v>
      </c>
    </row>
    <row r="6" ht="15" spans="1:11">
      <c r="A6" s="113" t="s">
        <v>245</v>
      </c>
      <c r="B6" s="114">
        <v>200</v>
      </c>
      <c r="C6" s="114"/>
      <c r="D6" s="115" t="s">
        <v>246</v>
      </c>
      <c r="E6" s="116"/>
      <c r="F6" s="117">
        <v>3027</v>
      </c>
      <c r="G6" s="115"/>
      <c r="H6" s="118" t="s">
        <v>247</v>
      </c>
      <c r="I6" s="118"/>
      <c r="J6" s="117" t="s">
        <v>66</v>
      </c>
      <c r="K6" s="157" t="s">
        <v>67</v>
      </c>
    </row>
    <row r="7" ht="15" spans="1:11">
      <c r="A7" s="119"/>
      <c r="B7" s="120"/>
      <c r="C7" s="120"/>
      <c r="D7" s="119"/>
      <c r="E7" s="120"/>
      <c r="F7" s="121"/>
      <c r="G7" s="119"/>
      <c r="H7" s="121"/>
      <c r="I7" s="120"/>
      <c r="J7" s="120"/>
      <c r="K7" s="120"/>
    </row>
    <row r="8" spans="1:11">
      <c r="A8" s="122" t="s">
        <v>248</v>
      </c>
      <c r="B8" s="102" t="s">
        <v>249</v>
      </c>
      <c r="C8" s="102" t="s">
        <v>250</v>
      </c>
      <c r="D8" s="102" t="s">
        <v>251</v>
      </c>
      <c r="E8" s="102" t="s">
        <v>252</v>
      </c>
      <c r="F8" s="102" t="s">
        <v>253</v>
      </c>
      <c r="G8" s="123" t="s">
        <v>321</v>
      </c>
      <c r="H8" s="124"/>
      <c r="I8" s="124"/>
      <c r="J8" s="124"/>
      <c r="K8" s="158"/>
    </row>
    <row r="9" spans="1:11">
      <c r="A9" s="109" t="s">
        <v>255</v>
      </c>
      <c r="B9" s="111"/>
      <c r="C9" s="125" t="s">
        <v>66</v>
      </c>
      <c r="D9" s="125" t="s">
        <v>67</v>
      </c>
      <c r="E9" s="106" t="s">
        <v>256</v>
      </c>
      <c r="F9" s="126" t="s">
        <v>257</v>
      </c>
      <c r="G9" s="127"/>
      <c r="H9" s="128"/>
      <c r="I9" s="128"/>
      <c r="J9" s="128"/>
      <c r="K9" s="159"/>
    </row>
    <row r="10" spans="1:11">
      <c r="A10" s="109" t="s">
        <v>258</v>
      </c>
      <c r="B10" s="111"/>
      <c r="C10" s="125" t="s">
        <v>66</v>
      </c>
      <c r="D10" s="125" t="s">
        <v>67</v>
      </c>
      <c r="E10" s="106" t="s">
        <v>259</v>
      </c>
      <c r="F10" s="126" t="s">
        <v>260</v>
      </c>
      <c r="G10" s="127" t="s">
        <v>261</v>
      </c>
      <c r="H10" s="128"/>
      <c r="I10" s="128"/>
      <c r="J10" s="128"/>
      <c r="K10" s="159"/>
    </row>
    <row r="11" spans="1:11">
      <c r="A11" s="129" t="s">
        <v>202</v>
      </c>
      <c r="B11" s="130"/>
      <c r="C11" s="130"/>
      <c r="D11" s="130"/>
      <c r="E11" s="130"/>
      <c r="F11" s="130"/>
      <c r="G11" s="130"/>
      <c r="H11" s="130"/>
      <c r="I11" s="130"/>
      <c r="J11" s="130"/>
      <c r="K11" s="160"/>
    </row>
    <row r="12" spans="1:11">
      <c r="A12" s="104" t="s">
        <v>89</v>
      </c>
      <c r="B12" s="125" t="s">
        <v>85</v>
      </c>
      <c r="C12" s="125" t="s">
        <v>86</v>
      </c>
      <c r="D12" s="126"/>
      <c r="E12" s="106" t="s">
        <v>87</v>
      </c>
      <c r="F12" s="125" t="s">
        <v>85</v>
      </c>
      <c r="G12" s="125" t="s">
        <v>86</v>
      </c>
      <c r="H12" s="125"/>
      <c r="I12" s="106" t="s">
        <v>262</v>
      </c>
      <c r="J12" s="125" t="s">
        <v>85</v>
      </c>
      <c r="K12" s="156" t="s">
        <v>86</v>
      </c>
    </row>
    <row r="13" spans="1:11">
      <c r="A13" s="104" t="s">
        <v>92</v>
      </c>
      <c r="B13" s="125" t="s">
        <v>85</v>
      </c>
      <c r="C13" s="125" t="s">
        <v>86</v>
      </c>
      <c r="D13" s="126"/>
      <c r="E13" s="106" t="s">
        <v>97</v>
      </c>
      <c r="F13" s="125" t="s">
        <v>85</v>
      </c>
      <c r="G13" s="125" t="s">
        <v>86</v>
      </c>
      <c r="H13" s="125"/>
      <c r="I13" s="106" t="s">
        <v>263</v>
      </c>
      <c r="J13" s="125" t="s">
        <v>85</v>
      </c>
      <c r="K13" s="156" t="s">
        <v>86</v>
      </c>
    </row>
    <row r="14" ht="15" spans="1:11">
      <c r="A14" s="113" t="s">
        <v>264</v>
      </c>
      <c r="B14" s="117" t="s">
        <v>85</v>
      </c>
      <c r="C14" s="117" t="s">
        <v>86</v>
      </c>
      <c r="D14" s="116"/>
      <c r="E14" s="115" t="s">
        <v>265</v>
      </c>
      <c r="F14" s="117" t="s">
        <v>85</v>
      </c>
      <c r="G14" s="117" t="s">
        <v>86</v>
      </c>
      <c r="H14" s="117"/>
      <c r="I14" s="115" t="s">
        <v>266</v>
      </c>
      <c r="J14" s="117" t="s">
        <v>85</v>
      </c>
      <c r="K14" s="157" t="s">
        <v>86</v>
      </c>
    </row>
    <row r="15" ht="15" spans="1:11">
      <c r="A15" s="119"/>
      <c r="B15" s="131"/>
      <c r="C15" s="131"/>
      <c r="D15" s="120"/>
      <c r="E15" s="119"/>
      <c r="F15" s="131"/>
      <c r="G15" s="131"/>
      <c r="H15" s="131"/>
      <c r="I15" s="119"/>
      <c r="J15" s="131"/>
      <c r="K15" s="131"/>
    </row>
    <row r="16" s="94" customFormat="1" spans="1:11">
      <c r="A16" s="98" t="s">
        <v>267</v>
      </c>
      <c r="B16" s="132"/>
      <c r="C16" s="132"/>
      <c r="D16" s="132"/>
      <c r="E16" s="132"/>
      <c r="F16" s="132"/>
      <c r="G16" s="132"/>
      <c r="H16" s="132"/>
      <c r="I16" s="132"/>
      <c r="J16" s="132"/>
      <c r="K16" s="161"/>
    </row>
    <row r="17" spans="1:11">
      <c r="A17" s="109" t="s">
        <v>268</v>
      </c>
      <c r="B17" s="111"/>
      <c r="C17" s="111"/>
      <c r="D17" s="111"/>
      <c r="E17" s="111"/>
      <c r="F17" s="111"/>
      <c r="G17" s="111"/>
      <c r="H17" s="111"/>
      <c r="I17" s="111"/>
      <c r="J17" s="111"/>
      <c r="K17" s="162"/>
    </row>
    <row r="18" spans="1:11">
      <c r="A18" s="109" t="s">
        <v>269</v>
      </c>
      <c r="B18" s="111"/>
      <c r="C18" s="111"/>
      <c r="D18" s="111"/>
      <c r="E18" s="111"/>
      <c r="F18" s="111"/>
      <c r="G18" s="111"/>
      <c r="H18" s="111"/>
      <c r="I18" s="111"/>
      <c r="J18" s="111"/>
      <c r="K18" s="162"/>
    </row>
    <row r="19" spans="1:11">
      <c r="A19" s="133" t="s">
        <v>322</v>
      </c>
      <c r="B19" s="125"/>
      <c r="C19" s="125"/>
      <c r="D19" s="125"/>
      <c r="E19" s="125"/>
      <c r="F19" s="125"/>
      <c r="G19" s="125"/>
      <c r="H19" s="125"/>
      <c r="I19" s="125"/>
      <c r="J19" s="125"/>
      <c r="K19" s="156"/>
    </row>
    <row r="20" spans="1:11">
      <c r="A20" s="134"/>
      <c r="B20" s="135"/>
      <c r="C20" s="135"/>
      <c r="D20" s="135"/>
      <c r="E20" s="135"/>
      <c r="F20" s="135"/>
      <c r="G20" s="135"/>
      <c r="H20" s="135"/>
      <c r="I20" s="135"/>
      <c r="J20" s="135"/>
      <c r="K20" s="163"/>
    </row>
    <row r="21" spans="1:11">
      <c r="A21" s="134"/>
      <c r="B21" s="135"/>
      <c r="C21" s="135"/>
      <c r="D21" s="135"/>
      <c r="E21" s="135"/>
      <c r="F21" s="135"/>
      <c r="G21" s="135"/>
      <c r="H21" s="135"/>
      <c r="I21" s="135"/>
      <c r="J21" s="135"/>
      <c r="K21" s="163"/>
    </row>
    <row r="22" spans="1:11">
      <c r="A22" s="134"/>
      <c r="B22" s="135"/>
      <c r="C22" s="135"/>
      <c r="D22" s="135"/>
      <c r="E22" s="135"/>
      <c r="F22" s="135"/>
      <c r="G22" s="135"/>
      <c r="H22" s="135"/>
      <c r="I22" s="135"/>
      <c r="J22" s="135"/>
      <c r="K22" s="163"/>
    </row>
    <row r="23" spans="1:11">
      <c r="A23" s="136"/>
      <c r="B23" s="137"/>
      <c r="C23" s="137"/>
      <c r="D23" s="137"/>
      <c r="E23" s="137"/>
      <c r="F23" s="137"/>
      <c r="G23" s="137"/>
      <c r="H23" s="137"/>
      <c r="I23" s="137"/>
      <c r="J23" s="137"/>
      <c r="K23" s="164"/>
    </row>
    <row r="24" spans="1:11">
      <c r="A24" s="109" t="s">
        <v>123</v>
      </c>
      <c r="B24" s="111"/>
      <c r="C24" s="125" t="s">
        <v>66</v>
      </c>
      <c r="D24" s="125" t="s">
        <v>67</v>
      </c>
      <c r="E24" s="108"/>
      <c r="F24" s="108"/>
      <c r="G24" s="108"/>
      <c r="H24" s="108"/>
      <c r="I24" s="108"/>
      <c r="J24" s="108"/>
      <c r="K24" s="155"/>
    </row>
    <row r="25" ht="15" spans="1:11">
      <c r="A25" s="138" t="s">
        <v>274</v>
      </c>
      <c r="B25" s="139"/>
      <c r="C25" s="139"/>
      <c r="D25" s="139"/>
      <c r="E25" s="139"/>
      <c r="F25" s="139"/>
      <c r="G25" s="139"/>
      <c r="H25" s="139"/>
      <c r="I25" s="139"/>
      <c r="J25" s="139"/>
      <c r="K25" s="165"/>
    </row>
    <row r="26" ht="15" spans="1:11">
      <c r="A26" s="140"/>
      <c r="B26" s="140"/>
      <c r="C26" s="140"/>
      <c r="D26" s="140"/>
      <c r="E26" s="140"/>
      <c r="F26" s="140"/>
      <c r="G26" s="140"/>
      <c r="H26" s="140"/>
      <c r="I26" s="140"/>
      <c r="J26" s="140"/>
      <c r="K26" s="140"/>
    </row>
    <row r="27" spans="1:11">
      <c r="A27" s="141" t="s">
        <v>275</v>
      </c>
      <c r="B27" s="124"/>
      <c r="C27" s="124"/>
      <c r="D27" s="124"/>
      <c r="E27" s="124"/>
      <c r="F27" s="124"/>
      <c r="G27" s="124"/>
      <c r="H27" s="124"/>
      <c r="I27" s="124"/>
      <c r="J27" s="124"/>
      <c r="K27" s="158"/>
    </row>
    <row r="28" spans="1:11">
      <c r="A28" s="142" t="s">
        <v>308</v>
      </c>
      <c r="B28" s="143"/>
      <c r="C28" s="143"/>
      <c r="D28" s="143"/>
      <c r="E28" s="143"/>
      <c r="F28" s="143"/>
      <c r="G28" s="143"/>
      <c r="H28" s="143"/>
      <c r="I28" s="143"/>
      <c r="J28" s="143"/>
      <c r="K28" s="166"/>
    </row>
    <row r="29" spans="1:11">
      <c r="A29" s="142"/>
      <c r="B29" s="143"/>
      <c r="C29" s="143"/>
      <c r="D29" s="143"/>
      <c r="E29" s="143"/>
      <c r="F29" s="143"/>
      <c r="G29" s="143"/>
      <c r="H29" s="143"/>
      <c r="I29" s="143"/>
      <c r="J29" s="143"/>
      <c r="K29" s="166"/>
    </row>
    <row r="30" spans="1:11">
      <c r="A30" s="142"/>
      <c r="B30" s="143"/>
      <c r="C30" s="143"/>
      <c r="D30" s="143"/>
      <c r="E30" s="143"/>
      <c r="F30" s="143"/>
      <c r="G30" s="143"/>
      <c r="H30" s="143"/>
      <c r="I30" s="143"/>
      <c r="J30" s="143"/>
      <c r="K30" s="166"/>
    </row>
    <row r="31" spans="1:11">
      <c r="A31" s="142"/>
      <c r="B31" s="143"/>
      <c r="C31" s="143"/>
      <c r="D31" s="143"/>
      <c r="E31" s="143"/>
      <c r="F31" s="143"/>
      <c r="G31" s="143"/>
      <c r="H31" s="143"/>
      <c r="I31" s="143"/>
      <c r="J31" s="143"/>
      <c r="K31" s="166"/>
    </row>
    <row r="32" spans="1:11">
      <c r="A32" s="142"/>
      <c r="B32" s="143"/>
      <c r="C32" s="143"/>
      <c r="D32" s="143"/>
      <c r="E32" s="143"/>
      <c r="F32" s="143"/>
      <c r="G32" s="143"/>
      <c r="H32" s="143"/>
      <c r="I32" s="143"/>
      <c r="J32" s="143"/>
      <c r="K32" s="166"/>
    </row>
    <row r="33" ht="23.1" customHeight="1" spans="1:11">
      <c r="A33" s="142"/>
      <c r="B33" s="143"/>
      <c r="C33" s="143"/>
      <c r="D33" s="143"/>
      <c r="E33" s="143"/>
      <c r="F33" s="143"/>
      <c r="G33" s="143"/>
      <c r="H33" s="143"/>
      <c r="I33" s="143"/>
      <c r="J33" s="143"/>
      <c r="K33" s="166"/>
    </row>
    <row r="34" ht="23.1" customHeight="1" spans="1:11">
      <c r="A34" s="134"/>
      <c r="B34" s="135"/>
      <c r="C34" s="135"/>
      <c r="D34" s="135"/>
      <c r="E34" s="135"/>
      <c r="F34" s="135"/>
      <c r="G34" s="135"/>
      <c r="H34" s="135"/>
      <c r="I34" s="135"/>
      <c r="J34" s="135"/>
      <c r="K34" s="163"/>
    </row>
    <row r="35" ht="23.1" customHeight="1" spans="1:11">
      <c r="A35" s="144"/>
      <c r="B35" s="135"/>
      <c r="C35" s="135"/>
      <c r="D35" s="135"/>
      <c r="E35" s="135"/>
      <c r="F35" s="135"/>
      <c r="G35" s="135"/>
      <c r="H35" s="135"/>
      <c r="I35" s="135"/>
      <c r="J35" s="135"/>
      <c r="K35" s="163"/>
    </row>
    <row r="36" ht="23.1" customHeight="1" spans="1:11">
      <c r="A36" s="145"/>
      <c r="B36" s="146"/>
      <c r="C36" s="146"/>
      <c r="D36" s="146"/>
      <c r="E36" s="146"/>
      <c r="F36" s="146"/>
      <c r="G36" s="146"/>
      <c r="H36" s="146"/>
      <c r="I36" s="146"/>
      <c r="J36" s="146"/>
      <c r="K36" s="167"/>
    </row>
    <row r="37" ht="18.75" customHeight="1" spans="1:11">
      <c r="A37" s="147" t="s">
        <v>278</v>
      </c>
      <c r="B37" s="148"/>
      <c r="C37" s="148"/>
      <c r="D37" s="148"/>
      <c r="E37" s="148"/>
      <c r="F37" s="148"/>
      <c r="G37" s="148"/>
      <c r="H37" s="148"/>
      <c r="I37" s="148"/>
      <c r="J37" s="148"/>
      <c r="K37" s="168"/>
    </row>
    <row r="38" s="95" customFormat="1" ht="18.75" customHeight="1" spans="1:11">
      <c r="A38" s="109" t="s">
        <v>279</v>
      </c>
      <c r="B38" s="111"/>
      <c r="C38" s="111"/>
      <c r="D38" s="108" t="s">
        <v>280</v>
      </c>
      <c r="E38" s="108"/>
      <c r="F38" s="149" t="s">
        <v>281</v>
      </c>
      <c r="G38" s="150"/>
      <c r="H38" s="111" t="s">
        <v>282</v>
      </c>
      <c r="I38" s="111"/>
      <c r="J38" s="111" t="s">
        <v>283</v>
      </c>
      <c r="K38" s="162"/>
    </row>
    <row r="39" ht="18.75" customHeight="1" spans="1:13">
      <c r="A39" s="109" t="s">
        <v>124</v>
      </c>
      <c r="B39" s="111" t="s">
        <v>284</v>
      </c>
      <c r="C39" s="111"/>
      <c r="D39" s="111"/>
      <c r="E39" s="111"/>
      <c r="F39" s="111"/>
      <c r="G39" s="111"/>
      <c r="H39" s="111"/>
      <c r="I39" s="111"/>
      <c r="J39" s="111"/>
      <c r="K39" s="162"/>
      <c r="M39" s="95"/>
    </row>
    <row r="40" ht="30.95" customHeight="1" spans="1:11">
      <c r="A40" s="109"/>
      <c r="B40" s="111"/>
      <c r="C40" s="111"/>
      <c r="D40" s="111"/>
      <c r="E40" s="111"/>
      <c r="F40" s="111"/>
      <c r="G40" s="111"/>
      <c r="H40" s="111"/>
      <c r="I40" s="111"/>
      <c r="J40" s="111"/>
      <c r="K40" s="162"/>
    </row>
    <row r="41" ht="18.75" customHeight="1" spans="1:11">
      <c r="A41" s="109"/>
      <c r="B41" s="111"/>
      <c r="C41" s="111"/>
      <c r="D41" s="111"/>
      <c r="E41" s="111"/>
      <c r="F41" s="111"/>
      <c r="G41" s="111"/>
      <c r="H41" s="111"/>
      <c r="I41" s="111"/>
      <c r="J41" s="111"/>
      <c r="K41" s="162"/>
    </row>
    <row r="42" ht="32.1" customHeight="1" spans="1:11">
      <c r="A42" s="113" t="s">
        <v>135</v>
      </c>
      <c r="B42" s="151" t="s">
        <v>285</v>
      </c>
      <c r="C42" s="151"/>
      <c r="D42" s="115" t="s">
        <v>286</v>
      </c>
      <c r="E42" s="116" t="s">
        <v>287</v>
      </c>
      <c r="F42" s="115" t="s">
        <v>139</v>
      </c>
      <c r="G42" s="152">
        <v>44923</v>
      </c>
      <c r="H42" s="153" t="s">
        <v>140</v>
      </c>
      <c r="I42" s="153"/>
      <c r="J42" s="151" t="s">
        <v>141</v>
      </c>
      <c r="K42" s="169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1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2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3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4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5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6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7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8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9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0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1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2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3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4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5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6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7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352425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8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9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0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1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2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3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4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5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6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7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8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9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0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1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2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3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23"/>
  <sheetViews>
    <sheetView zoomScale="80" zoomScaleNormal="80" workbookViewId="0">
      <selection activeCell="L26" sqref="L26"/>
    </sheetView>
  </sheetViews>
  <sheetFormatPr defaultColWidth="9" defaultRowHeight="26.1" customHeight="1"/>
  <cols>
    <col min="1" max="1" width="17.125" style="57" customWidth="1"/>
    <col min="2" max="2" width="7.75" style="57" customWidth="1"/>
    <col min="3" max="7" width="9.375" style="57" customWidth="1"/>
    <col min="8" max="8" width="1.375" style="57" customWidth="1"/>
    <col min="9" max="9" width="15.125" style="57" customWidth="1"/>
    <col min="10" max="10" width="11.375" style="57" customWidth="1"/>
    <col min="11" max="11" width="13.625" style="57" customWidth="1"/>
    <col min="12" max="12" width="10.75" style="57" customWidth="1"/>
    <col min="13" max="13" width="14.625" style="57" customWidth="1"/>
    <col min="14" max="14" width="9.375" style="57" customWidth="1"/>
    <col min="15" max="16384" width="9" style="57"/>
  </cols>
  <sheetData>
    <row r="1" ht="30" customHeight="1" spans="1:14">
      <c r="A1" s="58" t="s">
        <v>144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2" s="56" customFormat="1" ht="24.95" customHeight="1" spans="1:14">
      <c r="A2" s="60" t="s">
        <v>62</v>
      </c>
      <c r="B2" s="61" t="s">
        <v>63</v>
      </c>
      <c r="C2" s="62"/>
      <c r="D2" s="63" t="s">
        <v>145</v>
      </c>
      <c r="E2" s="64" t="s">
        <v>69</v>
      </c>
      <c r="F2" s="64"/>
      <c r="G2" s="64"/>
      <c r="H2" s="65"/>
      <c r="I2" s="82" t="s">
        <v>57</v>
      </c>
      <c r="J2" s="83" t="s">
        <v>58</v>
      </c>
      <c r="K2" s="84"/>
      <c r="L2" s="84"/>
      <c r="M2" s="84"/>
      <c r="N2" s="85"/>
    </row>
    <row r="3" s="56" customFormat="1" ht="23.1" customHeight="1" spans="1:14">
      <c r="A3" s="66" t="s">
        <v>146</v>
      </c>
      <c r="B3" s="67" t="s">
        <v>147</v>
      </c>
      <c r="C3" s="68"/>
      <c r="D3" s="68"/>
      <c r="E3" s="68"/>
      <c r="F3" s="68"/>
      <c r="G3" s="68"/>
      <c r="H3" s="60"/>
      <c r="I3" s="67" t="s">
        <v>148</v>
      </c>
      <c r="J3" s="68"/>
      <c r="K3" s="68"/>
      <c r="L3" s="68"/>
      <c r="M3" s="68"/>
      <c r="N3" s="68"/>
    </row>
    <row r="4" s="56" customFormat="1" ht="23.1" customHeight="1" spans="1:14">
      <c r="A4" s="68"/>
      <c r="B4" s="69" t="s">
        <v>110</v>
      </c>
      <c r="C4" s="70" t="s">
        <v>111</v>
      </c>
      <c r="D4" s="69" t="s">
        <v>112</v>
      </c>
      <c r="E4" s="69" t="s">
        <v>113</v>
      </c>
      <c r="F4" s="69" t="s">
        <v>114</v>
      </c>
      <c r="G4" s="69" t="s">
        <v>149</v>
      </c>
      <c r="H4" s="60"/>
      <c r="I4" s="69" t="s">
        <v>110</v>
      </c>
      <c r="J4" s="86" t="s">
        <v>111</v>
      </c>
      <c r="K4" s="69" t="s">
        <v>112</v>
      </c>
      <c r="L4" s="69" t="s">
        <v>113</v>
      </c>
      <c r="M4" s="69" t="s">
        <v>114</v>
      </c>
      <c r="N4" s="69" t="s">
        <v>149</v>
      </c>
    </row>
    <row r="5" s="56" customFormat="1" ht="23.1" customHeight="1" spans="1:14">
      <c r="A5" s="66"/>
      <c r="B5" s="69" t="s">
        <v>150</v>
      </c>
      <c r="C5" s="70" t="s">
        <v>151</v>
      </c>
      <c r="D5" s="69" t="s">
        <v>152</v>
      </c>
      <c r="E5" s="69" t="s">
        <v>153</v>
      </c>
      <c r="F5" s="69" t="s">
        <v>154</v>
      </c>
      <c r="G5" s="69" t="s">
        <v>155</v>
      </c>
      <c r="H5" s="60"/>
      <c r="I5" s="69" t="s">
        <v>150</v>
      </c>
      <c r="J5" s="86" t="s">
        <v>151</v>
      </c>
      <c r="K5" s="69" t="s">
        <v>152</v>
      </c>
      <c r="L5" s="69" t="s">
        <v>153</v>
      </c>
      <c r="M5" s="69" t="s">
        <v>154</v>
      </c>
      <c r="N5" s="69"/>
    </row>
    <row r="6" s="56" customFormat="1" ht="21" customHeight="1" spans="1:14">
      <c r="A6" s="71" t="s">
        <v>156</v>
      </c>
      <c r="B6" s="72">
        <f>C6-2</f>
        <v>60</v>
      </c>
      <c r="C6" s="73">
        <v>62</v>
      </c>
      <c r="D6" s="72">
        <f>C6+2</f>
        <v>64</v>
      </c>
      <c r="E6" s="72">
        <f>D6+2</f>
        <v>66</v>
      </c>
      <c r="F6" s="72">
        <f>E6+1</f>
        <v>67</v>
      </c>
      <c r="G6" s="72">
        <f>F6+1</f>
        <v>68</v>
      </c>
      <c r="H6" s="60"/>
      <c r="I6" s="87" t="s">
        <v>323</v>
      </c>
      <c r="J6" s="87" t="s">
        <v>324</v>
      </c>
      <c r="K6" s="87" t="s">
        <v>325</v>
      </c>
      <c r="L6" s="87" t="s">
        <v>326</v>
      </c>
      <c r="M6" s="87" t="s">
        <v>327</v>
      </c>
      <c r="N6" s="88"/>
    </row>
    <row r="7" s="56" customFormat="1" ht="21" customHeight="1" spans="1:14">
      <c r="A7" s="71" t="s">
        <v>160</v>
      </c>
      <c r="B7" s="72">
        <f>C7-2</f>
        <v>-2</v>
      </c>
      <c r="C7" s="73">
        <v>0</v>
      </c>
      <c r="D7" s="72">
        <f>C7+2</f>
        <v>2</v>
      </c>
      <c r="E7" s="72">
        <f>D7+2</f>
        <v>4</v>
      </c>
      <c r="F7" s="72">
        <f>E7+1</f>
        <v>5</v>
      </c>
      <c r="G7" s="72">
        <f>F7+1</f>
        <v>6</v>
      </c>
      <c r="H7" s="60"/>
      <c r="I7" s="89"/>
      <c r="J7" s="89"/>
      <c r="K7" s="89"/>
      <c r="L7" s="89"/>
      <c r="M7" s="89"/>
      <c r="N7" s="90"/>
    </row>
    <row r="8" s="56" customFormat="1" ht="21" customHeight="1" spans="1:14">
      <c r="A8" s="71" t="s">
        <v>161</v>
      </c>
      <c r="B8" s="72">
        <f t="shared" ref="B8:B10" si="0">C8-4</f>
        <v>94</v>
      </c>
      <c r="C8" s="73">
        <v>98</v>
      </c>
      <c r="D8" s="72">
        <f t="shared" ref="D8:D10" si="1">C8+4</f>
        <v>102</v>
      </c>
      <c r="E8" s="72">
        <f>D8+4</f>
        <v>106</v>
      </c>
      <c r="F8" s="72">
        <f t="shared" ref="F8:F10" si="2">E8+6</f>
        <v>112</v>
      </c>
      <c r="G8" s="72">
        <f>F8+6</f>
        <v>118</v>
      </c>
      <c r="H8" s="60"/>
      <c r="I8" s="89" t="s">
        <v>292</v>
      </c>
      <c r="J8" s="89" t="s">
        <v>158</v>
      </c>
      <c r="K8" s="89" t="s">
        <v>293</v>
      </c>
      <c r="L8" s="87" t="s">
        <v>328</v>
      </c>
      <c r="M8" s="89" t="s">
        <v>292</v>
      </c>
      <c r="N8" s="90"/>
    </row>
    <row r="9" s="56" customFormat="1" ht="21" customHeight="1" spans="1:14">
      <c r="A9" s="71" t="s">
        <v>163</v>
      </c>
      <c r="B9" s="72">
        <f t="shared" si="0"/>
        <v>86</v>
      </c>
      <c r="C9" s="73">
        <v>90</v>
      </c>
      <c r="D9" s="72">
        <f t="shared" si="1"/>
        <v>94</v>
      </c>
      <c r="E9" s="72">
        <f>D9+5</f>
        <v>99</v>
      </c>
      <c r="F9" s="72">
        <f t="shared" si="2"/>
        <v>105</v>
      </c>
      <c r="G9" s="72">
        <f>F9+7</f>
        <v>112</v>
      </c>
      <c r="H9" s="60"/>
      <c r="I9" s="89" t="s">
        <v>170</v>
      </c>
      <c r="J9" s="89" t="s">
        <v>168</v>
      </c>
      <c r="K9" s="89" t="s">
        <v>170</v>
      </c>
      <c r="L9" s="89" t="s">
        <v>168</v>
      </c>
      <c r="M9" s="87" t="s">
        <v>329</v>
      </c>
      <c r="N9" s="90"/>
    </row>
    <row r="10" s="56" customFormat="1" ht="21" customHeight="1" spans="1:14">
      <c r="A10" s="71" t="s">
        <v>165</v>
      </c>
      <c r="B10" s="72">
        <f t="shared" si="0"/>
        <v>98</v>
      </c>
      <c r="C10" s="73">
        <v>102</v>
      </c>
      <c r="D10" s="72">
        <f t="shared" si="1"/>
        <v>106</v>
      </c>
      <c r="E10" s="72">
        <f>D10+5</f>
        <v>111</v>
      </c>
      <c r="F10" s="72">
        <f t="shared" si="2"/>
        <v>117</v>
      </c>
      <c r="G10" s="72">
        <f>F10+7</f>
        <v>124</v>
      </c>
      <c r="H10" s="60"/>
      <c r="I10" s="90" t="s">
        <v>183</v>
      </c>
      <c r="J10" s="90" t="s">
        <v>180</v>
      </c>
      <c r="K10" s="91" t="s">
        <v>330</v>
      </c>
      <c r="L10" s="90" t="s">
        <v>183</v>
      </c>
      <c r="M10" s="90" t="s">
        <v>296</v>
      </c>
      <c r="N10" s="90"/>
    </row>
    <row r="11" s="56" customFormat="1" ht="21" customHeight="1" spans="1:14">
      <c r="A11" s="71" t="s">
        <v>166</v>
      </c>
      <c r="B11" s="72">
        <f>C11-1</f>
        <v>38</v>
      </c>
      <c r="C11" s="74">
        <v>39</v>
      </c>
      <c r="D11" s="72">
        <f>C11+1</f>
        <v>40</v>
      </c>
      <c r="E11" s="72">
        <f>D11+1</f>
        <v>41</v>
      </c>
      <c r="F11" s="72">
        <f>E11+1.2</f>
        <v>42.2</v>
      </c>
      <c r="G11" s="72">
        <f>F11+1.2</f>
        <v>43.4</v>
      </c>
      <c r="H11" s="60"/>
      <c r="I11" s="91" t="s">
        <v>331</v>
      </c>
      <c r="J11" s="91" t="s">
        <v>331</v>
      </c>
      <c r="K11" s="90" t="s">
        <v>183</v>
      </c>
      <c r="L11" s="90" t="s">
        <v>180</v>
      </c>
      <c r="M11" s="91" t="s">
        <v>332</v>
      </c>
      <c r="N11" s="90"/>
    </row>
    <row r="12" s="56" customFormat="1" ht="21" customHeight="1" spans="1:14">
      <c r="A12" s="75" t="s">
        <v>171</v>
      </c>
      <c r="B12" s="72">
        <f>C12-1</f>
        <v>59</v>
      </c>
      <c r="C12" s="74">
        <v>60</v>
      </c>
      <c r="D12" s="72">
        <f>C12+1</f>
        <v>61</v>
      </c>
      <c r="E12" s="72">
        <f>D12+1</f>
        <v>62</v>
      </c>
      <c r="F12" s="72">
        <f>E12+0.5</f>
        <v>62.5</v>
      </c>
      <c r="G12" s="72">
        <f>F12+0.5</f>
        <v>63</v>
      </c>
      <c r="H12" s="60"/>
      <c r="I12" s="89" t="s">
        <v>164</v>
      </c>
      <c r="J12" s="89" t="s">
        <v>158</v>
      </c>
      <c r="K12" s="89" t="s">
        <v>164</v>
      </c>
      <c r="L12" s="89" t="s">
        <v>164</v>
      </c>
      <c r="M12" s="89" t="s">
        <v>312</v>
      </c>
      <c r="N12" s="90"/>
    </row>
    <row r="13" s="56" customFormat="1" ht="21" customHeight="1" spans="1:14">
      <c r="A13" s="71" t="s">
        <v>174</v>
      </c>
      <c r="B13" s="72">
        <f>C13-0.8</f>
        <v>18.7</v>
      </c>
      <c r="C13" s="73">
        <v>19.5</v>
      </c>
      <c r="D13" s="72">
        <f>C13+0.8</f>
        <v>20.3</v>
      </c>
      <c r="E13" s="72">
        <f>D13+0.8</f>
        <v>21.1</v>
      </c>
      <c r="F13" s="72">
        <f>E13+1.3</f>
        <v>22.4</v>
      </c>
      <c r="G13" s="72">
        <f>F13+1.3</f>
        <v>23.7</v>
      </c>
      <c r="H13" s="60"/>
      <c r="I13" s="89" t="s">
        <v>296</v>
      </c>
      <c r="J13" s="89" t="s">
        <v>176</v>
      </c>
      <c r="K13" s="89" t="s">
        <v>176</v>
      </c>
      <c r="L13" s="89" t="s">
        <v>176</v>
      </c>
      <c r="M13" s="89" t="s">
        <v>296</v>
      </c>
      <c r="N13" s="90"/>
    </row>
    <row r="14" s="56" customFormat="1" ht="21" customHeight="1" spans="1:14">
      <c r="A14" s="71" t="s">
        <v>177</v>
      </c>
      <c r="B14" s="72">
        <f>C14-0.7</f>
        <v>15.3</v>
      </c>
      <c r="C14" s="73">
        <v>16</v>
      </c>
      <c r="D14" s="72">
        <f>C14+0.7</f>
        <v>16.7</v>
      </c>
      <c r="E14" s="72">
        <f>D14+0.7</f>
        <v>17.4</v>
      </c>
      <c r="F14" s="76">
        <f>E14+0.9</f>
        <v>18.3</v>
      </c>
      <c r="G14" s="76">
        <f>F14+0.9</f>
        <v>19.2</v>
      </c>
      <c r="H14" s="60"/>
      <c r="I14" s="89" t="s">
        <v>176</v>
      </c>
      <c r="J14" s="89" t="s">
        <v>176</v>
      </c>
      <c r="K14" s="87" t="s">
        <v>324</v>
      </c>
      <c r="L14" s="89" t="s">
        <v>176</v>
      </c>
      <c r="M14" s="87" t="s">
        <v>324</v>
      </c>
      <c r="N14" s="90"/>
    </row>
    <row r="15" s="56" customFormat="1" ht="21" customHeight="1" spans="1:14">
      <c r="A15" s="77" t="s">
        <v>178</v>
      </c>
      <c r="B15" s="78">
        <f t="shared" ref="B15:B19" si="3">C15-0.5</f>
        <v>10</v>
      </c>
      <c r="C15" s="79">
        <v>10.5</v>
      </c>
      <c r="D15" s="78">
        <f t="shared" ref="D15:E19" si="4">C15+0.5</f>
        <v>11</v>
      </c>
      <c r="E15" s="78">
        <f t="shared" si="4"/>
        <v>11.5</v>
      </c>
      <c r="F15" s="78">
        <f>E15+0.7</f>
        <v>12.2</v>
      </c>
      <c r="G15" s="78">
        <f>F15+0.7</f>
        <v>12.9</v>
      </c>
      <c r="H15" s="60"/>
      <c r="I15" s="90" t="s">
        <v>314</v>
      </c>
      <c r="J15" s="89" t="s">
        <v>158</v>
      </c>
      <c r="K15" s="90" t="s">
        <v>313</v>
      </c>
      <c r="L15" s="90" t="s">
        <v>314</v>
      </c>
      <c r="M15" s="90" t="s">
        <v>179</v>
      </c>
      <c r="N15" s="90"/>
    </row>
    <row r="16" s="56" customFormat="1" ht="21" customHeight="1" spans="1:14">
      <c r="A16" s="71" t="s">
        <v>181</v>
      </c>
      <c r="B16" s="72">
        <f>C16</f>
        <v>10</v>
      </c>
      <c r="C16" s="73">
        <v>10</v>
      </c>
      <c r="D16" s="72">
        <f t="shared" ref="D16:G16" si="5">C16</f>
        <v>10</v>
      </c>
      <c r="E16" s="72">
        <f t="shared" si="5"/>
        <v>10</v>
      </c>
      <c r="F16" s="72">
        <f t="shared" si="5"/>
        <v>10</v>
      </c>
      <c r="G16" s="72">
        <f t="shared" si="5"/>
        <v>10</v>
      </c>
      <c r="H16" s="60"/>
      <c r="I16" s="89" t="s">
        <v>158</v>
      </c>
      <c r="J16" s="89" t="s">
        <v>158</v>
      </c>
      <c r="K16" s="89" t="s">
        <v>158</v>
      </c>
      <c r="L16" s="89" t="s">
        <v>158</v>
      </c>
      <c r="M16" s="89" t="s">
        <v>158</v>
      </c>
      <c r="N16" s="90"/>
    </row>
    <row r="17" s="56" customFormat="1" ht="21" customHeight="1" spans="1:14">
      <c r="A17" s="71" t="s">
        <v>182</v>
      </c>
      <c r="B17" s="72">
        <f>C17-1</f>
        <v>48</v>
      </c>
      <c r="C17" s="73">
        <v>49</v>
      </c>
      <c r="D17" s="72">
        <f>C17+1</f>
        <v>50</v>
      </c>
      <c r="E17" s="72">
        <f>D17+1</f>
        <v>51</v>
      </c>
      <c r="F17" s="72">
        <f>E17+1.5</f>
        <v>52.5</v>
      </c>
      <c r="G17" s="72">
        <f>F17+1.5</f>
        <v>54</v>
      </c>
      <c r="H17" s="60"/>
      <c r="I17" s="90" t="s">
        <v>315</v>
      </c>
      <c r="J17" s="90" t="s">
        <v>316</v>
      </c>
      <c r="K17" s="90" t="s">
        <v>317</v>
      </c>
      <c r="L17" s="90" t="s">
        <v>183</v>
      </c>
      <c r="M17" s="90" t="s">
        <v>180</v>
      </c>
      <c r="N17" s="90"/>
    </row>
    <row r="18" s="56" customFormat="1" ht="21" customHeight="1" spans="1:15">
      <c r="A18" s="71" t="s">
        <v>186</v>
      </c>
      <c r="B18" s="72">
        <f t="shared" si="3"/>
        <v>34.5</v>
      </c>
      <c r="C18" s="73">
        <v>35</v>
      </c>
      <c r="D18" s="72">
        <f t="shared" si="4"/>
        <v>35.5</v>
      </c>
      <c r="E18" s="72">
        <f t="shared" si="4"/>
        <v>36</v>
      </c>
      <c r="F18" s="72">
        <f>E18+0.5</f>
        <v>36.5</v>
      </c>
      <c r="G18" s="72">
        <f t="shared" ref="G18:G20" si="6">F18</f>
        <v>36.5</v>
      </c>
      <c r="H18" s="60"/>
      <c r="I18" s="89" t="s">
        <v>296</v>
      </c>
      <c r="J18" s="89" t="s">
        <v>176</v>
      </c>
      <c r="K18" s="89" t="s">
        <v>176</v>
      </c>
      <c r="L18" s="89" t="s">
        <v>318</v>
      </c>
      <c r="M18" s="89" t="s">
        <v>176</v>
      </c>
      <c r="N18" s="90"/>
      <c r="O18" s="92" t="s">
        <v>333</v>
      </c>
    </row>
    <row r="19" s="56" customFormat="1" ht="21" customHeight="1" spans="1:16">
      <c r="A19" s="71" t="s">
        <v>189</v>
      </c>
      <c r="B19" s="72">
        <f t="shared" si="3"/>
        <v>24</v>
      </c>
      <c r="C19" s="73">
        <v>24.5</v>
      </c>
      <c r="D19" s="72">
        <f t="shared" si="4"/>
        <v>25</v>
      </c>
      <c r="E19" s="72">
        <f t="shared" si="4"/>
        <v>25.5</v>
      </c>
      <c r="F19" s="76">
        <f>E19+0.75</f>
        <v>26.25</v>
      </c>
      <c r="G19" s="76">
        <f t="shared" si="6"/>
        <v>26.25</v>
      </c>
      <c r="H19" s="60"/>
      <c r="I19" s="89" t="s">
        <v>176</v>
      </c>
      <c r="J19" s="89" t="s">
        <v>187</v>
      </c>
      <c r="K19" s="87" t="s">
        <v>334</v>
      </c>
      <c r="L19" s="87" t="s">
        <v>325</v>
      </c>
      <c r="M19" s="87" t="s">
        <v>335</v>
      </c>
      <c r="N19" s="90"/>
      <c r="P19" s="92" t="s">
        <v>333</v>
      </c>
    </row>
    <row r="20" s="56" customFormat="1" ht="21" customHeight="1" spans="1:16">
      <c r="A20" s="71" t="s">
        <v>190</v>
      </c>
      <c r="B20" s="72">
        <f>C20-1</f>
        <v>15</v>
      </c>
      <c r="C20" s="73">
        <v>16</v>
      </c>
      <c r="D20" s="72">
        <f>C20</f>
        <v>16</v>
      </c>
      <c r="E20" s="72">
        <f>D20+1.5</f>
        <v>17.5</v>
      </c>
      <c r="F20" s="72">
        <f>E20</f>
        <v>17.5</v>
      </c>
      <c r="G20" s="72">
        <f t="shared" si="6"/>
        <v>17.5</v>
      </c>
      <c r="H20" s="60"/>
      <c r="I20" s="89" t="s">
        <v>158</v>
      </c>
      <c r="J20" s="89" t="s">
        <v>158</v>
      </c>
      <c r="K20" s="89" t="s">
        <v>158</v>
      </c>
      <c r="L20" s="89" t="s">
        <v>158</v>
      </c>
      <c r="M20" s="89" t="s">
        <v>158</v>
      </c>
      <c r="N20" s="60"/>
      <c r="P20" s="92" t="s">
        <v>333</v>
      </c>
    </row>
    <row r="21" s="56" customFormat="1" ht="14.25" spans="1:21">
      <c r="A21" s="80" t="s">
        <v>124</v>
      </c>
      <c r="B21" s="57"/>
      <c r="C21" s="57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U21" s="92" t="s">
        <v>333</v>
      </c>
    </row>
    <row r="22" ht="14.25" spans="1:14">
      <c r="A22" s="57" t="s">
        <v>191</v>
      </c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</row>
    <row r="23" spans="1:14">
      <c r="A23" s="81"/>
      <c r="B23" s="81"/>
      <c r="C23" s="81"/>
      <c r="D23" s="81"/>
      <c r="E23" s="81"/>
      <c r="F23" s="81"/>
      <c r="G23" s="81"/>
      <c r="H23" s="81"/>
      <c r="I23" s="80" t="s">
        <v>336</v>
      </c>
      <c r="J23" s="93"/>
      <c r="K23" s="80" t="s">
        <v>193</v>
      </c>
      <c r="L23" s="80"/>
      <c r="M23" s="80" t="s">
        <v>194</v>
      </c>
      <c r="N23" s="57" t="s">
        <v>141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0"/>
  </mergeCells>
  <pageMargins left="0.751388888888889" right="0.751388888888889" top="1" bottom="1" header="0.5" footer="0.5"/>
  <pageSetup paperSize="9" scale="70" fitToHeight="0" orientation="landscape"/>
  <headerFooter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topLeftCell="A6" workbookViewId="0">
      <selection activeCell="B10" sqref="B10:E10"/>
    </sheetView>
  </sheetViews>
  <sheetFormatPr defaultColWidth="9" defaultRowHeight="14.25"/>
  <cols>
    <col min="1" max="1" width="7" customWidth="1"/>
    <col min="2" max="2" width="12.125" customWidth="1"/>
    <col min="3" max="3" width="23" customWidth="1"/>
    <col min="4" max="4" width="11.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337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338</v>
      </c>
      <c r="B2" s="5" t="s">
        <v>339</v>
      </c>
      <c r="C2" s="5" t="s">
        <v>340</v>
      </c>
      <c r="D2" s="5" t="s">
        <v>341</v>
      </c>
      <c r="E2" s="5" t="s">
        <v>342</v>
      </c>
      <c r="F2" s="5" t="s">
        <v>343</v>
      </c>
      <c r="G2" s="5" t="s">
        <v>344</v>
      </c>
      <c r="H2" s="5" t="s">
        <v>345</v>
      </c>
      <c r="I2" s="4" t="s">
        <v>346</v>
      </c>
      <c r="J2" s="4" t="s">
        <v>347</v>
      </c>
      <c r="K2" s="4" t="s">
        <v>348</v>
      </c>
      <c r="L2" s="4" t="s">
        <v>349</v>
      </c>
      <c r="M2" s="4" t="s">
        <v>350</v>
      </c>
      <c r="N2" s="5" t="s">
        <v>351</v>
      </c>
      <c r="O2" s="5" t="s">
        <v>352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353</v>
      </c>
      <c r="J3" s="4" t="s">
        <v>353</v>
      </c>
      <c r="K3" s="4" t="s">
        <v>353</v>
      </c>
      <c r="L3" s="4" t="s">
        <v>353</v>
      </c>
      <c r="M3" s="4" t="s">
        <v>353</v>
      </c>
      <c r="N3" s="7"/>
      <c r="O3" s="7"/>
    </row>
    <row r="4" ht="28.5" spans="1:15">
      <c r="A4" s="9">
        <v>1</v>
      </c>
      <c r="B4" s="10" t="s">
        <v>354</v>
      </c>
      <c r="C4" s="11" t="s">
        <v>355</v>
      </c>
      <c r="D4" s="11" t="s">
        <v>118</v>
      </c>
      <c r="E4" s="11" t="s">
        <v>63</v>
      </c>
      <c r="F4" s="10"/>
      <c r="G4" s="10" t="s">
        <v>66</v>
      </c>
      <c r="H4" s="10"/>
      <c r="I4" s="10">
        <v>3</v>
      </c>
      <c r="J4" s="10">
        <v>1</v>
      </c>
      <c r="K4" s="10">
        <v>2</v>
      </c>
      <c r="L4" s="10">
        <v>1</v>
      </c>
      <c r="M4" s="10">
        <v>3</v>
      </c>
      <c r="N4" s="10">
        <f t="shared" ref="N4:N10" si="0">SUM(I4:M4)</f>
        <v>10</v>
      </c>
      <c r="O4" s="10" t="s">
        <v>356</v>
      </c>
    </row>
    <row r="5" ht="28.5" spans="1:15">
      <c r="A5" s="9">
        <v>2</v>
      </c>
      <c r="B5" s="10" t="s">
        <v>354</v>
      </c>
      <c r="C5" s="11" t="s">
        <v>355</v>
      </c>
      <c r="D5" s="11" t="s">
        <v>118</v>
      </c>
      <c r="E5" s="11" t="s">
        <v>63</v>
      </c>
      <c r="F5" s="10"/>
      <c r="G5" s="25" t="s">
        <v>66</v>
      </c>
      <c r="H5" s="9"/>
      <c r="I5" s="10">
        <v>1</v>
      </c>
      <c r="J5" s="10">
        <v>4</v>
      </c>
      <c r="K5" s="10">
        <v>5</v>
      </c>
      <c r="L5" s="10">
        <v>2</v>
      </c>
      <c r="M5" s="10">
        <v>2</v>
      </c>
      <c r="N5" s="10">
        <f t="shared" si="0"/>
        <v>14</v>
      </c>
      <c r="O5" s="10" t="s">
        <v>356</v>
      </c>
    </row>
    <row r="6" ht="28.5" spans="1:15">
      <c r="A6" s="9">
        <v>3</v>
      </c>
      <c r="B6" s="10" t="s">
        <v>357</v>
      </c>
      <c r="C6" s="11" t="s">
        <v>355</v>
      </c>
      <c r="D6" s="11" t="s">
        <v>118</v>
      </c>
      <c r="E6" s="11" t="s">
        <v>63</v>
      </c>
      <c r="F6" s="10"/>
      <c r="G6" s="25" t="s">
        <v>66</v>
      </c>
      <c r="H6" s="10"/>
      <c r="I6" s="10">
        <v>2</v>
      </c>
      <c r="J6" s="10"/>
      <c r="K6" s="10">
        <v>2</v>
      </c>
      <c r="L6" s="10">
        <v>1</v>
      </c>
      <c r="M6" s="10">
        <v>5</v>
      </c>
      <c r="N6" s="10">
        <f t="shared" si="0"/>
        <v>10</v>
      </c>
      <c r="O6" s="10" t="s">
        <v>356</v>
      </c>
    </row>
    <row r="7" ht="28.5" spans="1:15">
      <c r="A7" s="9">
        <v>4</v>
      </c>
      <c r="B7" s="10" t="s">
        <v>358</v>
      </c>
      <c r="C7" s="11" t="s">
        <v>355</v>
      </c>
      <c r="D7" s="11" t="s">
        <v>118</v>
      </c>
      <c r="E7" s="11" t="s">
        <v>63</v>
      </c>
      <c r="F7" s="10"/>
      <c r="G7" s="25" t="s">
        <v>66</v>
      </c>
      <c r="H7" s="9"/>
      <c r="I7" s="10">
        <v>1</v>
      </c>
      <c r="J7" s="10"/>
      <c r="K7" s="10">
        <v>3</v>
      </c>
      <c r="L7" s="10">
        <v>2</v>
      </c>
      <c r="M7" s="9">
        <v>5</v>
      </c>
      <c r="N7" s="10">
        <f t="shared" si="0"/>
        <v>11</v>
      </c>
      <c r="O7" s="10" t="s">
        <v>356</v>
      </c>
    </row>
    <row r="8" ht="28.5" spans="1:15">
      <c r="A8" s="9">
        <v>5</v>
      </c>
      <c r="B8" s="10" t="s">
        <v>359</v>
      </c>
      <c r="C8" s="11" t="s">
        <v>355</v>
      </c>
      <c r="D8" s="11" t="s">
        <v>117</v>
      </c>
      <c r="E8" s="11" t="s">
        <v>63</v>
      </c>
      <c r="F8" s="10"/>
      <c r="G8" s="25" t="s">
        <v>66</v>
      </c>
      <c r="H8" s="9"/>
      <c r="I8" s="10">
        <v>5</v>
      </c>
      <c r="J8" s="10">
        <v>1</v>
      </c>
      <c r="K8" s="10"/>
      <c r="L8" s="10">
        <v>2</v>
      </c>
      <c r="M8" s="9">
        <v>6</v>
      </c>
      <c r="N8" s="10">
        <f t="shared" si="0"/>
        <v>14</v>
      </c>
      <c r="O8" s="10" t="s">
        <v>356</v>
      </c>
    </row>
    <row r="9" ht="28.5" spans="1:15">
      <c r="A9" s="9">
        <v>6</v>
      </c>
      <c r="B9" s="10" t="s">
        <v>360</v>
      </c>
      <c r="C9" s="11" t="s">
        <v>355</v>
      </c>
      <c r="D9" s="11" t="s">
        <v>116</v>
      </c>
      <c r="E9" s="11" t="s">
        <v>63</v>
      </c>
      <c r="F9" s="10"/>
      <c r="G9" s="25" t="s">
        <v>66</v>
      </c>
      <c r="H9" s="9"/>
      <c r="I9" s="10">
        <v>3</v>
      </c>
      <c r="J9" s="10"/>
      <c r="K9" s="10">
        <v>1</v>
      </c>
      <c r="L9" s="10"/>
      <c r="M9" s="10">
        <v>1</v>
      </c>
      <c r="N9" s="10">
        <f t="shared" si="0"/>
        <v>5</v>
      </c>
      <c r="O9" s="10" t="s">
        <v>356</v>
      </c>
    </row>
    <row r="10" ht="28.5" spans="1:15">
      <c r="A10" s="9">
        <v>7</v>
      </c>
      <c r="B10" s="10" t="s">
        <v>361</v>
      </c>
      <c r="C10" s="11" t="s">
        <v>355</v>
      </c>
      <c r="D10" s="11" t="s">
        <v>116</v>
      </c>
      <c r="E10" s="11" t="s">
        <v>63</v>
      </c>
      <c r="F10" s="10"/>
      <c r="G10" s="25" t="s">
        <v>66</v>
      </c>
      <c r="H10" s="9"/>
      <c r="I10" s="10">
        <v>2</v>
      </c>
      <c r="J10" s="10">
        <v>1</v>
      </c>
      <c r="K10" s="10">
        <v>2</v>
      </c>
      <c r="L10" s="10"/>
      <c r="M10" s="10">
        <v>5</v>
      </c>
      <c r="N10" s="10">
        <f t="shared" si="0"/>
        <v>10</v>
      </c>
      <c r="O10" s="10" t="s">
        <v>356</v>
      </c>
    </row>
    <row r="11" ht="28.5" spans="1:15">
      <c r="A11" s="9">
        <v>8</v>
      </c>
      <c r="B11" s="10" t="s">
        <v>362</v>
      </c>
      <c r="C11" s="11" t="s">
        <v>355</v>
      </c>
      <c r="D11" s="11" t="s">
        <v>116</v>
      </c>
      <c r="E11" s="11" t="s">
        <v>63</v>
      </c>
      <c r="F11" s="10"/>
      <c r="G11" s="25" t="s">
        <v>66</v>
      </c>
      <c r="H11" s="9"/>
      <c r="I11" s="10">
        <v>3</v>
      </c>
      <c r="J11" s="10">
        <v>1</v>
      </c>
      <c r="K11" s="10">
        <v>3</v>
      </c>
      <c r="L11" s="10"/>
      <c r="M11" s="10">
        <v>4</v>
      </c>
      <c r="N11" s="10">
        <f t="shared" ref="N11:N16" si="1">SUM(I11:M11)</f>
        <v>11</v>
      </c>
      <c r="O11" s="10" t="s">
        <v>356</v>
      </c>
    </row>
    <row r="12" ht="28.5" spans="1:15">
      <c r="A12" s="9">
        <v>9</v>
      </c>
      <c r="B12" s="10" t="s">
        <v>363</v>
      </c>
      <c r="C12" s="11" t="s">
        <v>355</v>
      </c>
      <c r="D12" s="11" t="s">
        <v>116</v>
      </c>
      <c r="E12" s="11" t="s">
        <v>63</v>
      </c>
      <c r="F12" s="10"/>
      <c r="G12" s="25" t="s">
        <v>66</v>
      </c>
      <c r="H12" s="9"/>
      <c r="I12" s="10">
        <v>2</v>
      </c>
      <c r="J12" s="10"/>
      <c r="K12" s="10">
        <v>2</v>
      </c>
      <c r="L12" s="10"/>
      <c r="M12" s="10">
        <v>1</v>
      </c>
      <c r="N12" s="10">
        <f t="shared" si="1"/>
        <v>5</v>
      </c>
      <c r="O12" s="10" t="s">
        <v>356</v>
      </c>
    </row>
    <row r="13" ht="28.5" spans="1:15">
      <c r="A13" s="9">
        <v>10</v>
      </c>
      <c r="B13" s="10" t="s">
        <v>363</v>
      </c>
      <c r="C13" s="11" t="s">
        <v>355</v>
      </c>
      <c r="D13" s="11" t="s">
        <v>116</v>
      </c>
      <c r="E13" s="11" t="s">
        <v>63</v>
      </c>
      <c r="F13" s="10"/>
      <c r="G13" s="25" t="s">
        <v>66</v>
      </c>
      <c r="H13" s="9"/>
      <c r="I13" s="10">
        <v>3</v>
      </c>
      <c r="J13" s="10"/>
      <c r="K13" s="10"/>
      <c r="L13" s="10"/>
      <c r="M13" s="10">
        <v>5</v>
      </c>
      <c r="N13" s="10">
        <f t="shared" si="1"/>
        <v>8</v>
      </c>
      <c r="O13" s="10" t="s">
        <v>356</v>
      </c>
    </row>
    <row r="14" ht="28.5" spans="1:15">
      <c r="A14" s="9">
        <v>11</v>
      </c>
      <c r="B14" s="10" t="s">
        <v>359</v>
      </c>
      <c r="C14" s="11" t="s">
        <v>355</v>
      </c>
      <c r="D14" s="11" t="s">
        <v>117</v>
      </c>
      <c r="E14" s="11" t="s">
        <v>63</v>
      </c>
      <c r="F14" s="10"/>
      <c r="G14" s="25" t="s">
        <v>66</v>
      </c>
      <c r="H14" s="9"/>
      <c r="I14" s="10">
        <v>2</v>
      </c>
      <c r="J14" s="10">
        <v>2</v>
      </c>
      <c r="K14" s="10"/>
      <c r="L14" s="10"/>
      <c r="M14" s="10">
        <v>4</v>
      </c>
      <c r="N14" s="10">
        <f t="shared" si="1"/>
        <v>8</v>
      </c>
      <c r="O14" s="10" t="s">
        <v>356</v>
      </c>
    </row>
    <row r="15" ht="28.5" spans="1:15">
      <c r="A15" s="9">
        <v>12</v>
      </c>
      <c r="B15" s="10" t="s">
        <v>364</v>
      </c>
      <c r="C15" s="11" t="s">
        <v>355</v>
      </c>
      <c r="D15" s="11" t="s">
        <v>116</v>
      </c>
      <c r="E15" s="11" t="s">
        <v>63</v>
      </c>
      <c r="F15" s="10"/>
      <c r="G15" s="25" t="s">
        <v>66</v>
      </c>
      <c r="H15" s="9"/>
      <c r="I15" s="10"/>
      <c r="J15" s="10">
        <v>1</v>
      </c>
      <c r="K15" s="10">
        <v>2</v>
      </c>
      <c r="L15" s="10">
        <v>5</v>
      </c>
      <c r="M15" s="10">
        <v>4</v>
      </c>
      <c r="N15" s="10">
        <f t="shared" si="1"/>
        <v>12</v>
      </c>
      <c r="O15" s="10" t="s">
        <v>356</v>
      </c>
    </row>
    <row r="16" ht="28.5" spans="1:15">
      <c r="A16" s="9">
        <v>13</v>
      </c>
      <c r="B16" s="10" t="s">
        <v>365</v>
      </c>
      <c r="C16" s="11" t="s">
        <v>355</v>
      </c>
      <c r="D16" s="11" t="s">
        <v>118</v>
      </c>
      <c r="E16" s="11" t="s">
        <v>63</v>
      </c>
      <c r="F16" s="10"/>
      <c r="G16" s="25" t="s">
        <v>66</v>
      </c>
      <c r="H16" s="9"/>
      <c r="I16" s="10"/>
      <c r="J16" s="10">
        <v>1</v>
      </c>
      <c r="K16" s="10">
        <v>3</v>
      </c>
      <c r="L16" s="10">
        <v>3</v>
      </c>
      <c r="M16" s="10">
        <v>2</v>
      </c>
      <c r="N16" s="10">
        <f t="shared" si="1"/>
        <v>9</v>
      </c>
      <c r="O16" s="10" t="s">
        <v>356</v>
      </c>
    </row>
    <row r="17" ht="28.5" spans="1:15">
      <c r="A17" s="9">
        <v>14</v>
      </c>
      <c r="B17" s="10" t="s">
        <v>366</v>
      </c>
      <c r="C17" s="11" t="s">
        <v>355</v>
      </c>
      <c r="D17" s="11" t="s">
        <v>117</v>
      </c>
      <c r="E17" s="11" t="s">
        <v>63</v>
      </c>
      <c r="F17" s="10"/>
      <c r="G17" s="25" t="s">
        <v>66</v>
      </c>
      <c r="H17" s="9"/>
      <c r="I17" s="10">
        <v>4</v>
      </c>
      <c r="J17" s="10">
        <v>1</v>
      </c>
      <c r="K17" s="10"/>
      <c r="L17" s="10">
        <v>3</v>
      </c>
      <c r="M17" s="10">
        <v>5</v>
      </c>
      <c r="N17" s="10"/>
      <c r="O17" s="10" t="s">
        <v>356</v>
      </c>
    </row>
    <row r="18" ht="28.5" spans="1:15">
      <c r="A18" s="9">
        <v>15</v>
      </c>
      <c r="B18" s="10" t="s">
        <v>367</v>
      </c>
      <c r="C18" s="11" t="s">
        <v>355</v>
      </c>
      <c r="D18" s="11" t="s">
        <v>117</v>
      </c>
      <c r="E18" s="11" t="s">
        <v>63</v>
      </c>
      <c r="F18" s="10"/>
      <c r="G18" s="25" t="s">
        <v>66</v>
      </c>
      <c r="H18" s="9"/>
      <c r="I18" s="10">
        <v>1</v>
      </c>
      <c r="J18" s="10">
        <v>1</v>
      </c>
      <c r="K18" s="10"/>
      <c r="L18" s="10"/>
      <c r="M18" s="10">
        <v>4</v>
      </c>
      <c r="N18" s="10"/>
      <c r="O18" s="10" t="s">
        <v>356</v>
      </c>
    </row>
    <row r="19" spans="1:15">
      <c r="A19" s="54"/>
      <c r="B19" s="10"/>
      <c r="C19" s="55"/>
      <c r="D19" s="10"/>
      <c r="E19" s="11"/>
      <c r="F19" s="10"/>
      <c r="G19" s="25"/>
      <c r="H19" s="9"/>
      <c r="I19" s="10"/>
      <c r="J19" s="10"/>
      <c r="K19" s="10"/>
      <c r="L19" s="10"/>
      <c r="M19" s="10"/>
      <c r="N19" s="10"/>
      <c r="O19" s="10"/>
    </row>
    <row r="20" s="2" customFormat="1" ht="18.75" spans="1:15">
      <c r="A20" s="16" t="s">
        <v>368</v>
      </c>
      <c r="B20" s="17"/>
      <c r="C20" s="17"/>
      <c r="D20" s="18"/>
      <c r="E20" s="19"/>
      <c r="F20" s="34"/>
      <c r="G20" s="34"/>
      <c r="H20" s="34"/>
      <c r="I20" s="27"/>
      <c r="J20" s="16" t="s">
        <v>369</v>
      </c>
      <c r="K20" s="17"/>
      <c r="L20" s="17"/>
      <c r="M20" s="18"/>
      <c r="N20" s="17"/>
      <c r="O20" s="24"/>
    </row>
    <row r="21" ht="16.5" spans="1:15">
      <c r="A21" s="20" t="s">
        <v>370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</row>
  </sheetData>
  <mergeCells count="15">
    <mergeCell ref="A1:O1"/>
    <mergeCell ref="A20:D20"/>
    <mergeCell ref="E20:I20"/>
    <mergeCell ref="J20:M20"/>
    <mergeCell ref="A21:O2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19 O3:O4 O5:O6 O7:O10 O11:O18 O20:O1048576">
      <formula1>"YES,NO"</formula1>
    </dataValidation>
  </dataValidations>
  <pageMargins left="0.751388888888889" right="0.751388888888889" top="1" bottom="1" header="0.5" footer="0.5"/>
  <pageSetup paperSize="9" scale="78" fitToHeight="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zoomScale="120" zoomScaleNormal="120" topLeftCell="B1" workbookViewId="0">
      <selection activeCell="C4" sqref="C4:F6"/>
    </sheetView>
  </sheetViews>
  <sheetFormatPr defaultColWidth="9" defaultRowHeight="14.25" outlineLevelRow="7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11.125" customWidth="1"/>
    <col min="12" max="13" width="10.625" customWidth="1"/>
  </cols>
  <sheetData>
    <row r="1" ht="29.25" spans="1:13">
      <c r="A1" s="3" t="s">
        <v>371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338</v>
      </c>
      <c r="B2" s="5" t="s">
        <v>343</v>
      </c>
      <c r="C2" s="5" t="s">
        <v>339</v>
      </c>
      <c r="D2" s="5" t="s">
        <v>340</v>
      </c>
      <c r="E2" s="5" t="s">
        <v>341</v>
      </c>
      <c r="F2" s="5" t="s">
        <v>342</v>
      </c>
      <c r="G2" s="4" t="s">
        <v>372</v>
      </c>
      <c r="H2" s="4"/>
      <c r="I2" s="4" t="s">
        <v>373</v>
      </c>
      <c r="J2" s="4"/>
      <c r="K2" s="6" t="s">
        <v>374</v>
      </c>
      <c r="L2" s="50" t="s">
        <v>375</v>
      </c>
      <c r="M2" s="22" t="s">
        <v>376</v>
      </c>
    </row>
    <row r="3" s="1" customFormat="1" ht="16.5" spans="1:13">
      <c r="A3" s="4"/>
      <c r="B3" s="7"/>
      <c r="C3" s="7"/>
      <c r="D3" s="7"/>
      <c r="E3" s="7"/>
      <c r="F3" s="7"/>
      <c r="G3" s="4" t="s">
        <v>377</v>
      </c>
      <c r="H3" s="4" t="s">
        <v>378</v>
      </c>
      <c r="I3" s="4" t="s">
        <v>377</v>
      </c>
      <c r="J3" s="4" t="s">
        <v>378</v>
      </c>
      <c r="K3" s="8"/>
      <c r="L3" s="51"/>
      <c r="M3" s="23"/>
    </row>
    <row r="4" ht="42.75" spans="1:13">
      <c r="A4" s="9">
        <v>1</v>
      </c>
      <c r="B4" s="10"/>
      <c r="C4" s="10" t="s">
        <v>354</v>
      </c>
      <c r="D4" s="11" t="s">
        <v>355</v>
      </c>
      <c r="E4" s="11" t="s">
        <v>118</v>
      </c>
      <c r="F4" s="11" t="s">
        <v>63</v>
      </c>
      <c r="G4" s="48">
        <v>0.01</v>
      </c>
      <c r="H4" s="14">
        <v>0.01</v>
      </c>
      <c r="I4" s="52">
        <v>0.005</v>
      </c>
      <c r="J4" s="52">
        <v>0.005</v>
      </c>
      <c r="K4" s="14" t="s">
        <v>379</v>
      </c>
      <c r="L4" s="10" t="s">
        <v>67</v>
      </c>
      <c r="M4" s="10" t="s">
        <v>356</v>
      </c>
    </row>
    <row r="5" ht="42.75" spans="1:13">
      <c r="A5" s="9">
        <v>2</v>
      </c>
      <c r="B5" s="10"/>
      <c r="C5" s="10" t="s">
        <v>359</v>
      </c>
      <c r="D5" s="11" t="s">
        <v>355</v>
      </c>
      <c r="E5" s="11" t="s">
        <v>117</v>
      </c>
      <c r="F5" s="11" t="s">
        <v>63</v>
      </c>
      <c r="G5" s="48">
        <v>0.02</v>
      </c>
      <c r="H5" s="48">
        <v>0.005</v>
      </c>
      <c r="I5" s="52">
        <v>0.005</v>
      </c>
      <c r="J5" s="52">
        <v>0.01</v>
      </c>
      <c r="K5" s="14" t="s">
        <v>380</v>
      </c>
      <c r="L5" s="10" t="s">
        <v>67</v>
      </c>
      <c r="M5" s="10" t="s">
        <v>356</v>
      </c>
    </row>
    <row r="6" ht="42.75" spans="1:13">
      <c r="A6" s="9">
        <v>3</v>
      </c>
      <c r="B6" s="10"/>
      <c r="C6" s="10" t="s">
        <v>361</v>
      </c>
      <c r="D6" s="11" t="s">
        <v>355</v>
      </c>
      <c r="E6" s="11" t="s">
        <v>116</v>
      </c>
      <c r="F6" s="11" t="s">
        <v>63</v>
      </c>
      <c r="G6" s="48">
        <v>0.02</v>
      </c>
      <c r="H6" s="48">
        <v>0.01</v>
      </c>
      <c r="I6" s="52">
        <v>0.01</v>
      </c>
      <c r="J6" s="52">
        <v>0.01</v>
      </c>
      <c r="K6" s="14" t="s">
        <v>381</v>
      </c>
      <c r="L6" s="10" t="s">
        <v>67</v>
      </c>
      <c r="M6" s="10" t="s">
        <v>356</v>
      </c>
    </row>
    <row r="7" s="2" customFormat="1" ht="18.75" spans="1:13">
      <c r="A7" s="16" t="s">
        <v>382</v>
      </c>
      <c r="B7" s="17"/>
      <c r="C7" s="17"/>
      <c r="D7" s="17"/>
      <c r="E7" s="18"/>
      <c r="F7" s="19"/>
      <c r="G7" s="27"/>
      <c r="H7" s="16" t="s">
        <v>369</v>
      </c>
      <c r="I7" s="17"/>
      <c r="J7" s="17"/>
      <c r="K7" s="18"/>
      <c r="L7" s="53"/>
      <c r="M7" s="24"/>
    </row>
    <row r="8" ht="16.5" spans="1:13">
      <c r="A8" s="49" t="s">
        <v>383</v>
      </c>
      <c r="B8" s="49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</row>
  </sheetData>
  <mergeCells count="17">
    <mergeCell ref="A1:M1"/>
    <mergeCell ref="G2:H2"/>
    <mergeCell ref="I2:J2"/>
    <mergeCell ref="A7:E7"/>
    <mergeCell ref="F7:G7"/>
    <mergeCell ref="H7:K7"/>
    <mergeCell ref="L7:M7"/>
    <mergeCell ref="A8:M8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6 M7:M1048576">
      <formula1>"YES,NO"</formula1>
    </dataValidation>
  </dataValidations>
  <pageMargins left="0.751388888888889" right="0.751388888888889" top="1" bottom="1" header="0.5" footer="0.5"/>
  <pageSetup paperSize="9" scale="89" fitToHeight="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3"/>
  <sheetViews>
    <sheetView view="pageBreakPreview" zoomScale="110" zoomScaleNormal="100" topLeftCell="D4" workbookViewId="0">
      <selection activeCell="M7" sqref="M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384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385</v>
      </c>
      <c r="B2" s="5" t="s">
        <v>343</v>
      </c>
      <c r="C2" s="5" t="s">
        <v>339</v>
      </c>
      <c r="D2" s="5" t="s">
        <v>340</v>
      </c>
      <c r="E2" s="5" t="s">
        <v>341</v>
      </c>
      <c r="F2" s="5" t="s">
        <v>342</v>
      </c>
      <c r="G2" s="35" t="s">
        <v>386</v>
      </c>
      <c r="H2" s="36"/>
      <c r="I2" s="45"/>
      <c r="J2" s="35" t="s">
        <v>387</v>
      </c>
      <c r="K2" s="36"/>
      <c r="L2" s="45"/>
      <c r="M2" s="35" t="s">
        <v>388</v>
      </c>
      <c r="N2" s="36"/>
      <c r="O2" s="45"/>
      <c r="P2" s="35" t="s">
        <v>389</v>
      </c>
      <c r="Q2" s="36"/>
      <c r="R2" s="45"/>
      <c r="S2" s="36" t="s">
        <v>390</v>
      </c>
      <c r="T2" s="36"/>
      <c r="U2" s="45"/>
      <c r="V2" s="29" t="s">
        <v>391</v>
      </c>
      <c r="W2" s="29" t="s">
        <v>352</v>
      </c>
    </row>
    <row r="3" s="1" customFormat="1" ht="16.5" spans="1:23">
      <c r="A3" s="7"/>
      <c r="B3" s="37"/>
      <c r="C3" s="37"/>
      <c r="D3" s="37"/>
      <c r="E3" s="37"/>
      <c r="F3" s="37"/>
      <c r="G3" s="4" t="s">
        <v>392</v>
      </c>
      <c r="H3" s="4" t="s">
        <v>68</v>
      </c>
      <c r="I3" s="4" t="s">
        <v>343</v>
      </c>
      <c r="J3" s="4" t="s">
        <v>392</v>
      </c>
      <c r="K3" s="4" t="s">
        <v>68</v>
      </c>
      <c r="L3" s="4" t="s">
        <v>343</v>
      </c>
      <c r="M3" s="4" t="s">
        <v>392</v>
      </c>
      <c r="N3" s="4" t="s">
        <v>68</v>
      </c>
      <c r="O3" s="4" t="s">
        <v>343</v>
      </c>
      <c r="P3" s="4" t="s">
        <v>392</v>
      </c>
      <c r="Q3" s="4" t="s">
        <v>68</v>
      </c>
      <c r="R3" s="4" t="s">
        <v>343</v>
      </c>
      <c r="S3" s="4" t="s">
        <v>392</v>
      </c>
      <c r="T3" s="4" t="s">
        <v>68</v>
      </c>
      <c r="U3" s="4" t="s">
        <v>343</v>
      </c>
      <c r="V3" s="47"/>
      <c r="W3" s="47"/>
    </row>
    <row r="4" ht="71.25" spans="1:23">
      <c r="A4" s="38" t="s">
        <v>393</v>
      </c>
      <c r="B4" s="38"/>
      <c r="C4" s="38" t="s">
        <v>354</v>
      </c>
      <c r="D4" s="39" t="s">
        <v>355</v>
      </c>
      <c r="E4" s="38" t="s">
        <v>118</v>
      </c>
      <c r="F4" s="38" t="s">
        <v>63</v>
      </c>
      <c r="G4" s="40" t="s">
        <v>394</v>
      </c>
      <c r="H4" s="40" t="s">
        <v>395</v>
      </c>
      <c r="I4" s="25"/>
      <c r="J4" s="26" t="s">
        <v>396</v>
      </c>
      <c r="K4" s="25" t="s">
        <v>397</v>
      </c>
      <c r="L4" s="26" t="s">
        <v>398</v>
      </c>
      <c r="M4" s="46" t="s">
        <v>399</v>
      </c>
      <c r="N4" s="46" t="s">
        <v>400</v>
      </c>
      <c r="O4" s="26" t="s">
        <v>398</v>
      </c>
      <c r="P4" s="26" t="s">
        <v>401</v>
      </c>
      <c r="Q4" s="25" t="s">
        <v>402</v>
      </c>
      <c r="R4" s="26" t="s">
        <v>403</v>
      </c>
      <c r="S4" s="26" t="s">
        <v>404</v>
      </c>
      <c r="T4" s="25" t="s">
        <v>405</v>
      </c>
      <c r="U4" s="25" t="s">
        <v>406</v>
      </c>
      <c r="V4" s="25" t="s">
        <v>95</v>
      </c>
      <c r="W4" s="25" t="s">
        <v>356</v>
      </c>
    </row>
    <row r="5" ht="16.5" spans="1:23">
      <c r="A5" s="41"/>
      <c r="B5" s="41"/>
      <c r="C5" s="41"/>
      <c r="D5" s="42" t="s">
        <v>355</v>
      </c>
      <c r="E5" s="41" t="s">
        <v>118</v>
      </c>
      <c r="F5" s="41" t="s">
        <v>63</v>
      </c>
      <c r="G5" s="35" t="s">
        <v>407</v>
      </c>
      <c r="H5" s="36"/>
      <c r="I5" s="45"/>
      <c r="J5" s="35" t="s">
        <v>408</v>
      </c>
      <c r="K5" s="36"/>
      <c r="L5" s="45"/>
      <c r="M5" s="35" t="s">
        <v>409</v>
      </c>
      <c r="N5" s="36"/>
      <c r="O5" s="45"/>
      <c r="P5" s="35" t="s">
        <v>410</v>
      </c>
      <c r="Q5" s="36"/>
      <c r="R5" s="45"/>
      <c r="S5" s="36" t="s">
        <v>411</v>
      </c>
      <c r="T5" s="36"/>
      <c r="U5" s="45"/>
      <c r="V5" s="10"/>
      <c r="W5" s="25"/>
    </row>
    <row r="6" ht="16.5" spans="1:23">
      <c r="A6" s="41"/>
      <c r="B6" s="41"/>
      <c r="C6" s="41"/>
      <c r="D6" s="42" t="s">
        <v>355</v>
      </c>
      <c r="E6" s="41" t="s">
        <v>118</v>
      </c>
      <c r="F6" s="41" t="s">
        <v>63</v>
      </c>
      <c r="G6" s="4" t="s">
        <v>392</v>
      </c>
      <c r="H6" s="4" t="s">
        <v>68</v>
      </c>
      <c r="I6" s="4" t="s">
        <v>343</v>
      </c>
      <c r="J6" s="4" t="s">
        <v>392</v>
      </c>
      <c r="K6" s="4" t="s">
        <v>68</v>
      </c>
      <c r="L6" s="4" t="s">
        <v>343</v>
      </c>
      <c r="M6" s="4" t="s">
        <v>392</v>
      </c>
      <c r="N6" s="4" t="s">
        <v>68</v>
      </c>
      <c r="O6" s="4" t="s">
        <v>343</v>
      </c>
      <c r="P6" s="4" t="s">
        <v>392</v>
      </c>
      <c r="Q6" s="4" t="s">
        <v>68</v>
      </c>
      <c r="R6" s="4" t="s">
        <v>343</v>
      </c>
      <c r="S6" s="4" t="s">
        <v>392</v>
      </c>
      <c r="T6" s="4" t="s">
        <v>68</v>
      </c>
      <c r="U6" s="4" t="s">
        <v>343</v>
      </c>
      <c r="V6" s="10"/>
      <c r="W6" s="25"/>
    </row>
    <row r="7" ht="57" customHeight="1" spans="1:23">
      <c r="A7" s="43"/>
      <c r="B7" s="43"/>
      <c r="C7" s="43"/>
      <c r="D7" s="44" t="s">
        <v>355</v>
      </c>
      <c r="E7" s="43" t="s">
        <v>118</v>
      </c>
      <c r="F7" s="43" t="s">
        <v>63</v>
      </c>
      <c r="G7" s="10" t="s">
        <v>412</v>
      </c>
      <c r="H7" s="10" t="s">
        <v>413</v>
      </c>
      <c r="I7" s="10" t="s">
        <v>406</v>
      </c>
      <c r="J7" s="10" t="s">
        <v>414</v>
      </c>
      <c r="K7" s="10" t="s">
        <v>414</v>
      </c>
      <c r="L7" s="10"/>
      <c r="M7" s="10" t="s">
        <v>415</v>
      </c>
      <c r="N7" s="10"/>
      <c r="O7" s="10"/>
      <c r="P7" s="10"/>
      <c r="Q7" s="10"/>
      <c r="R7" s="10"/>
      <c r="S7" s="10"/>
      <c r="T7" s="10"/>
      <c r="U7" s="10"/>
      <c r="V7" s="25" t="s">
        <v>95</v>
      </c>
      <c r="W7" s="25" t="s">
        <v>356</v>
      </c>
    </row>
    <row r="8" ht="16.5" spans="1:23">
      <c r="A8" s="5" t="s">
        <v>385</v>
      </c>
      <c r="B8" s="5" t="s">
        <v>343</v>
      </c>
      <c r="C8" s="5" t="s">
        <v>339</v>
      </c>
      <c r="D8" s="5" t="s">
        <v>340</v>
      </c>
      <c r="E8" s="5" t="s">
        <v>341</v>
      </c>
      <c r="F8" s="5" t="s">
        <v>342</v>
      </c>
      <c r="G8" s="35" t="s">
        <v>386</v>
      </c>
      <c r="H8" s="36"/>
      <c r="I8" s="45"/>
      <c r="J8" s="35" t="s">
        <v>387</v>
      </c>
      <c r="K8" s="36"/>
      <c r="L8" s="45"/>
      <c r="M8" s="35" t="s">
        <v>388</v>
      </c>
      <c r="N8" s="36"/>
      <c r="O8" s="45"/>
      <c r="P8" s="35" t="s">
        <v>389</v>
      </c>
      <c r="Q8" s="36"/>
      <c r="R8" s="45"/>
      <c r="S8" s="36" t="s">
        <v>390</v>
      </c>
      <c r="T8" s="36"/>
      <c r="U8" s="45"/>
      <c r="V8" s="10"/>
      <c r="W8" s="25"/>
    </row>
    <row r="9" ht="16.5" spans="1:23">
      <c r="A9" s="7"/>
      <c r="B9" s="37"/>
      <c r="C9" s="37"/>
      <c r="D9" s="37"/>
      <c r="E9" s="37"/>
      <c r="F9" s="37"/>
      <c r="G9" s="4" t="s">
        <v>392</v>
      </c>
      <c r="H9" s="4" t="s">
        <v>68</v>
      </c>
      <c r="I9" s="4" t="s">
        <v>343</v>
      </c>
      <c r="J9" s="4" t="s">
        <v>392</v>
      </c>
      <c r="K9" s="4" t="s">
        <v>68</v>
      </c>
      <c r="L9" s="4" t="s">
        <v>343</v>
      </c>
      <c r="M9" s="4" t="s">
        <v>392</v>
      </c>
      <c r="N9" s="4" t="s">
        <v>68</v>
      </c>
      <c r="O9" s="4" t="s">
        <v>343</v>
      </c>
      <c r="P9" s="4" t="s">
        <v>392</v>
      </c>
      <c r="Q9" s="4" t="s">
        <v>68</v>
      </c>
      <c r="R9" s="4" t="s">
        <v>343</v>
      </c>
      <c r="S9" s="4" t="s">
        <v>392</v>
      </c>
      <c r="T9" s="4" t="s">
        <v>68</v>
      </c>
      <c r="U9" s="4" t="s">
        <v>343</v>
      </c>
      <c r="V9" s="10"/>
      <c r="W9" s="25"/>
    </row>
    <row r="10" ht="71.25" spans="1:23">
      <c r="A10" s="38" t="s">
        <v>393</v>
      </c>
      <c r="B10" s="38"/>
      <c r="C10" s="38" t="s">
        <v>359</v>
      </c>
      <c r="D10" s="39" t="s">
        <v>355</v>
      </c>
      <c r="E10" s="38" t="s">
        <v>117</v>
      </c>
      <c r="F10" s="38" t="s">
        <v>63</v>
      </c>
      <c r="G10" s="40" t="s">
        <v>394</v>
      </c>
      <c r="H10" s="40" t="s">
        <v>395</v>
      </c>
      <c r="I10" s="25"/>
      <c r="J10" s="26" t="s">
        <v>396</v>
      </c>
      <c r="K10" s="25" t="s">
        <v>397</v>
      </c>
      <c r="L10" s="26" t="s">
        <v>398</v>
      </c>
      <c r="M10" s="46" t="s">
        <v>399</v>
      </c>
      <c r="N10" s="46" t="s">
        <v>400</v>
      </c>
      <c r="O10" s="26" t="s">
        <v>398</v>
      </c>
      <c r="P10" s="26" t="s">
        <v>401</v>
      </c>
      <c r="Q10" s="25" t="s">
        <v>402</v>
      </c>
      <c r="R10" s="26" t="s">
        <v>403</v>
      </c>
      <c r="S10" s="25" t="s">
        <v>404</v>
      </c>
      <c r="T10" s="25" t="s">
        <v>405</v>
      </c>
      <c r="U10" s="25" t="s">
        <v>406</v>
      </c>
      <c r="V10" s="25" t="s">
        <v>95</v>
      </c>
      <c r="W10" s="25" t="s">
        <v>356</v>
      </c>
    </row>
    <row r="11" ht="16.5" spans="1:23">
      <c r="A11" s="41"/>
      <c r="B11" s="41"/>
      <c r="C11" s="41"/>
      <c r="D11" s="42" t="s">
        <v>355</v>
      </c>
      <c r="E11" s="41" t="s">
        <v>117</v>
      </c>
      <c r="F11" s="41" t="s">
        <v>63</v>
      </c>
      <c r="G11" s="35" t="s">
        <v>407</v>
      </c>
      <c r="H11" s="36"/>
      <c r="I11" s="45"/>
      <c r="J11" s="35" t="s">
        <v>408</v>
      </c>
      <c r="K11" s="36"/>
      <c r="L11" s="45"/>
      <c r="M11" s="35" t="s">
        <v>409</v>
      </c>
      <c r="N11" s="36"/>
      <c r="O11" s="45"/>
      <c r="P11" s="35" t="s">
        <v>410</v>
      </c>
      <c r="Q11" s="36"/>
      <c r="R11" s="45"/>
      <c r="S11" s="36" t="s">
        <v>411</v>
      </c>
      <c r="T11" s="36"/>
      <c r="U11" s="45"/>
      <c r="V11" s="10"/>
      <c r="W11" s="10"/>
    </row>
    <row r="12" ht="16.5" spans="1:23">
      <c r="A12" s="41"/>
      <c r="B12" s="41"/>
      <c r="C12" s="41"/>
      <c r="D12" s="42" t="s">
        <v>355</v>
      </c>
      <c r="E12" s="41" t="s">
        <v>117</v>
      </c>
      <c r="F12" s="41" t="s">
        <v>63</v>
      </c>
      <c r="G12" s="4" t="s">
        <v>392</v>
      </c>
      <c r="H12" s="4" t="s">
        <v>68</v>
      </c>
      <c r="I12" s="4" t="s">
        <v>343</v>
      </c>
      <c r="J12" s="4" t="s">
        <v>392</v>
      </c>
      <c r="K12" s="4" t="s">
        <v>68</v>
      </c>
      <c r="L12" s="4" t="s">
        <v>343</v>
      </c>
      <c r="M12" s="4" t="s">
        <v>392</v>
      </c>
      <c r="N12" s="4" t="s">
        <v>68</v>
      </c>
      <c r="O12" s="4" t="s">
        <v>343</v>
      </c>
      <c r="P12" s="4" t="s">
        <v>392</v>
      </c>
      <c r="Q12" s="4" t="s">
        <v>68</v>
      </c>
      <c r="R12" s="4" t="s">
        <v>343</v>
      </c>
      <c r="S12" s="4" t="s">
        <v>392</v>
      </c>
      <c r="T12" s="4" t="s">
        <v>68</v>
      </c>
      <c r="U12" s="4" t="s">
        <v>343</v>
      </c>
      <c r="V12" s="10"/>
      <c r="W12" s="10"/>
    </row>
    <row r="13" ht="57" customHeight="1" spans="1:23">
      <c r="A13" s="43"/>
      <c r="B13" s="43"/>
      <c r="C13" s="43"/>
      <c r="D13" s="44" t="s">
        <v>355</v>
      </c>
      <c r="E13" s="43" t="s">
        <v>117</v>
      </c>
      <c r="F13" s="43" t="s">
        <v>63</v>
      </c>
      <c r="G13" s="10" t="s">
        <v>412</v>
      </c>
      <c r="H13" s="10" t="s">
        <v>413</v>
      </c>
      <c r="I13" s="10" t="s">
        <v>406</v>
      </c>
      <c r="J13" s="10"/>
      <c r="K13" s="10" t="s">
        <v>414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25" t="s">
        <v>95</v>
      </c>
      <c r="W13" s="25" t="s">
        <v>356</v>
      </c>
    </row>
    <row r="14" spans="1:23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ht="16.5" spans="1:23">
      <c r="A15" s="5" t="s">
        <v>385</v>
      </c>
      <c r="B15" s="5" t="s">
        <v>343</v>
      </c>
      <c r="C15" s="5" t="s">
        <v>339</v>
      </c>
      <c r="D15" s="5" t="s">
        <v>340</v>
      </c>
      <c r="E15" s="5" t="s">
        <v>341</v>
      </c>
      <c r="F15" s="5" t="s">
        <v>342</v>
      </c>
      <c r="G15" s="35" t="s">
        <v>386</v>
      </c>
      <c r="H15" s="36"/>
      <c r="I15" s="45"/>
      <c r="J15" s="35" t="s">
        <v>387</v>
      </c>
      <c r="K15" s="36"/>
      <c r="L15" s="45"/>
      <c r="M15" s="35" t="s">
        <v>388</v>
      </c>
      <c r="N15" s="36"/>
      <c r="O15" s="45"/>
      <c r="P15" s="35" t="s">
        <v>389</v>
      </c>
      <c r="Q15" s="36"/>
      <c r="R15" s="45"/>
      <c r="S15" s="36" t="s">
        <v>390</v>
      </c>
      <c r="T15" s="36"/>
      <c r="U15" s="45"/>
      <c r="V15" s="10"/>
      <c r="W15" s="25"/>
    </row>
    <row r="16" ht="16.5" spans="1:23">
      <c r="A16" s="7"/>
      <c r="B16" s="37"/>
      <c r="C16" s="37"/>
      <c r="D16" s="37"/>
      <c r="E16" s="37"/>
      <c r="F16" s="37"/>
      <c r="G16" s="4" t="s">
        <v>392</v>
      </c>
      <c r="H16" s="4" t="s">
        <v>68</v>
      </c>
      <c r="I16" s="4" t="s">
        <v>343</v>
      </c>
      <c r="J16" s="4" t="s">
        <v>392</v>
      </c>
      <c r="K16" s="4" t="s">
        <v>68</v>
      </c>
      <c r="L16" s="4" t="s">
        <v>343</v>
      </c>
      <c r="M16" s="4" t="s">
        <v>392</v>
      </c>
      <c r="N16" s="4" t="s">
        <v>68</v>
      </c>
      <c r="O16" s="4" t="s">
        <v>343</v>
      </c>
      <c r="P16" s="4" t="s">
        <v>392</v>
      </c>
      <c r="Q16" s="4" t="s">
        <v>68</v>
      </c>
      <c r="R16" s="4" t="s">
        <v>343</v>
      </c>
      <c r="S16" s="4" t="s">
        <v>392</v>
      </c>
      <c r="T16" s="4" t="s">
        <v>68</v>
      </c>
      <c r="U16" s="4" t="s">
        <v>343</v>
      </c>
      <c r="V16" s="10"/>
      <c r="W16" s="25"/>
    </row>
    <row r="17" ht="71.25" spans="1:23">
      <c r="A17" s="38" t="s">
        <v>393</v>
      </c>
      <c r="B17" s="38"/>
      <c r="C17" s="38" t="s">
        <v>361</v>
      </c>
      <c r="D17" s="39" t="s">
        <v>355</v>
      </c>
      <c r="E17" s="38" t="s">
        <v>116</v>
      </c>
      <c r="F17" s="38" t="s">
        <v>63</v>
      </c>
      <c r="G17" s="40" t="s">
        <v>394</v>
      </c>
      <c r="H17" s="40" t="s">
        <v>395</v>
      </c>
      <c r="I17" s="25"/>
      <c r="J17" s="26" t="s">
        <v>396</v>
      </c>
      <c r="K17" s="25" t="s">
        <v>397</v>
      </c>
      <c r="L17" s="26" t="s">
        <v>398</v>
      </c>
      <c r="M17" s="46" t="s">
        <v>399</v>
      </c>
      <c r="N17" s="46" t="s">
        <v>400</v>
      </c>
      <c r="O17" s="26" t="s">
        <v>398</v>
      </c>
      <c r="P17" s="26" t="s">
        <v>401</v>
      </c>
      <c r="Q17" s="25" t="s">
        <v>402</v>
      </c>
      <c r="R17" s="26" t="s">
        <v>403</v>
      </c>
      <c r="S17" s="25" t="s">
        <v>404</v>
      </c>
      <c r="T17" s="25" t="s">
        <v>405</v>
      </c>
      <c r="U17" s="25" t="s">
        <v>406</v>
      </c>
      <c r="V17" s="25" t="s">
        <v>95</v>
      </c>
      <c r="W17" s="25" t="s">
        <v>356</v>
      </c>
    </row>
    <row r="18" ht="16.5" spans="1:23">
      <c r="A18" s="41"/>
      <c r="B18" s="41"/>
      <c r="C18" s="41"/>
      <c r="D18" s="42" t="s">
        <v>355</v>
      </c>
      <c r="E18" s="41" t="s">
        <v>116</v>
      </c>
      <c r="F18" s="41" t="s">
        <v>63</v>
      </c>
      <c r="G18" s="35" t="s">
        <v>407</v>
      </c>
      <c r="H18" s="36"/>
      <c r="I18" s="45"/>
      <c r="J18" s="35" t="s">
        <v>408</v>
      </c>
      <c r="K18" s="36"/>
      <c r="L18" s="45"/>
      <c r="M18" s="35" t="s">
        <v>409</v>
      </c>
      <c r="N18" s="36"/>
      <c r="O18" s="45"/>
      <c r="P18" s="35" t="s">
        <v>410</v>
      </c>
      <c r="Q18" s="36"/>
      <c r="R18" s="45"/>
      <c r="S18" s="36" t="s">
        <v>411</v>
      </c>
      <c r="T18" s="36"/>
      <c r="U18" s="45"/>
      <c r="V18" s="10"/>
      <c r="W18" s="10"/>
    </row>
    <row r="19" ht="16.5" spans="1:23">
      <c r="A19" s="41"/>
      <c r="B19" s="41"/>
      <c r="C19" s="41"/>
      <c r="D19" s="42" t="s">
        <v>355</v>
      </c>
      <c r="E19" s="41" t="s">
        <v>116</v>
      </c>
      <c r="F19" s="41" t="s">
        <v>63</v>
      </c>
      <c r="G19" s="4" t="s">
        <v>392</v>
      </c>
      <c r="H19" s="4" t="s">
        <v>68</v>
      </c>
      <c r="I19" s="4" t="s">
        <v>343</v>
      </c>
      <c r="J19" s="4" t="s">
        <v>392</v>
      </c>
      <c r="K19" s="4" t="s">
        <v>68</v>
      </c>
      <c r="L19" s="4" t="s">
        <v>343</v>
      </c>
      <c r="M19" s="4" t="s">
        <v>392</v>
      </c>
      <c r="N19" s="4" t="s">
        <v>68</v>
      </c>
      <c r="O19" s="4" t="s">
        <v>343</v>
      </c>
      <c r="P19" s="4" t="s">
        <v>392</v>
      </c>
      <c r="Q19" s="4" t="s">
        <v>68</v>
      </c>
      <c r="R19" s="4" t="s">
        <v>343</v>
      </c>
      <c r="S19" s="4" t="s">
        <v>392</v>
      </c>
      <c r="T19" s="4" t="s">
        <v>68</v>
      </c>
      <c r="U19" s="4" t="s">
        <v>343</v>
      </c>
      <c r="V19" s="10"/>
      <c r="W19" s="10"/>
    </row>
    <row r="20" ht="57" customHeight="1" spans="1:23">
      <c r="A20" s="43"/>
      <c r="B20" s="43"/>
      <c r="C20" s="43"/>
      <c r="D20" s="44" t="s">
        <v>355</v>
      </c>
      <c r="E20" s="43" t="s">
        <v>116</v>
      </c>
      <c r="F20" s="43" t="s">
        <v>63</v>
      </c>
      <c r="G20" s="10" t="s">
        <v>412</v>
      </c>
      <c r="H20" s="10" t="s">
        <v>413</v>
      </c>
      <c r="I20" s="10" t="s">
        <v>406</v>
      </c>
      <c r="J20" s="10"/>
      <c r="K20" s="10" t="s">
        <v>414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25" t="s">
        <v>95</v>
      </c>
      <c r="W20" s="25" t="s">
        <v>356</v>
      </c>
    </row>
    <row r="21" spans="1:23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</row>
    <row r="22" s="2" customFormat="1" ht="18.75" spans="1:23">
      <c r="A22" s="16" t="s">
        <v>382</v>
      </c>
      <c r="B22" s="17"/>
      <c r="C22" s="17"/>
      <c r="D22" s="17"/>
      <c r="E22" s="18"/>
      <c r="F22" s="19"/>
      <c r="G22" s="27"/>
      <c r="H22" s="34"/>
      <c r="I22" s="34"/>
      <c r="J22" s="16" t="s">
        <v>369</v>
      </c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8"/>
      <c r="V22" s="17"/>
      <c r="W22" s="24"/>
    </row>
    <row r="23" ht="16.5" spans="1:23">
      <c r="A23" s="20" t="s">
        <v>416</v>
      </c>
      <c r="B23" s="20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</row>
  </sheetData>
  <mergeCells count="7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5:I15"/>
    <mergeCell ref="J15:L15"/>
    <mergeCell ref="M15:O15"/>
    <mergeCell ref="P15:R15"/>
    <mergeCell ref="S15:U15"/>
    <mergeCell ref="G18:I18"/>
    <mergeCell ref="J18:L18"/>
    <mergeCell ref="M18:O18"/>
    <mergeCell ref="P18:R18"/>
    <mergeCell ref="S18:U18"/>
    <mergeCell ref="A22:E22"/>
    <mergeCell ref="F22:G22"/>
    <mergeCell ref="J22:U22"/>
    <mergeCell ref="A23:W23"/>
    <mergeCell ref="A2:A3"/>
    <mergeCell ref="A4:A7"/>
    <mergeCell ref="A8:A9"/>
    <mergeCell ref="A10:A13"/>
    <mergeCell ref="A15:A16"/>
    <mergeCell ref="A17:A20"/>
    <mergeCell ref="B2:B3"/>
    <mergeCell ref="B4:B7"/>
    <mergeCell ref="B8:B9"/>
    <mergeCell ref="B10:B13"/>
    <mergeCell ref="B15:B16"/>
    <mergeCell ref="B17:B20"/>
    <mergeCell ref="C2:C3"/>
    <mergeCell ref="C4:C7"/>
    <mergeCell ref="C8:C9"/>
    <mergeCell ref="C10:C13"/>
    <mergeCell ref="C15:C16"/>
    <mergeCell ref="C17:C20"/>
    <mergeCell ref="D2:D3"/>
    <mergeCell ref="D4:D7"/>
    <mergeCell ref="D8:D9"/>
    <mergeCell ref="D10:D13"/>
    <mergeCell ref="D15:D16"/>
    <mergeCell ref="D17:D20"/>
    <mergeCell ref="E2:E3"/>
    <mergeCell ref="E4:E7"/>
    <mergeCell ref="E8:E9"/>
    <mergeCell ref="E10:E13"/>
    <mergeCell ref="E15:E16"/>
    <mergeCell ref="E17:E20"/>
    <mergeCell ref="F2:F3"/>
    <mergeCell ref="F4:F7"/>
    <mergeCell ref="F8:F9"/>
    <mergeCell ref="F10:F13"/>
    <mergeCell ref="F15:F16"/>
    <mergeCell ref="F17:F20"/>
    <mergeCell ref="V2:V3"/>
    <mergeCell ref="W2:W3"/>
  </mergeCells>
  <dataValidations count="1">
    <dataValidation type="list" allowBlank="1" showInputMessage="1" showErrorMessage="1" sqref="W1 W7 W8 W9 W13 W14 W15 W16 W20 W4:W6 W10:W12 W17:W19 W21:W1048576">
      <formula1>"YES,NO"</formula1>
    </dataValidation>
  </dataValidations>
  <pageMargins left="0.751388888888889" right="0.751388888888889" top="1" bottom="1" header="0.5" footer="0.5"/>
  <pageSetup paperSize="9" scale="60" fitToHeight="0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zoomScale="125" zoomScaleNormal="125" workbookViewId="0">
      <selection activeCell="E11" sqref="E11:G11"/>
    </sheetView>
  </sheetViews>
  <sheetFormatPr defaultColWidth="9" defaultRowHeight="14.25"/>
  <cols>
    <col min="1" max="1" width="9.375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417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20.1" customHeight="1" spans="1:14">
      <c r="A2" s="28" t="s">
        <v>418</v>
      </c>
      <c r="B2" s="29" t="s">
        <v>339</v>
      </c>
      <c r="C2" s="29" t="s">
        <v>340</v>
      </c>
      <c r="D2" s="29" t="s">
        <v>341</v>
      </c>
      <c r="E2" s="29" t="s">
        <v>342</v>
      </c>
      <c r="F2" s="29" t="s">
        <v>343</v>
      </c>
      <c r="G2" s="28" t="s">
        <v>419</v>
      </c>
      <c r="H2" s="28" t="s">
        <v>420</v>
      </c>
      <c r="I2" s="28" t="s">
        <v>421</v>
      </c>
      <c r="J2" s="28" t="s">
        <v>420</v>
      </c>
      <c r="K2" s="28" t="s">
        <v>422</v>
      </c>
      <c r="L2" s="28" t="s">
        <v>420</v>
      </c>
      <c r="M2" s="29" t="s">
        <v>391</v>
      </c>
      <c r="N2" s="29" t="s">
        <v>352</v>
      </c>
    </row>
    <row r="3" spans="1:14">
      <c r="A3" s="30"/>
      <c r="B3" s="10"/>
      <c r="C3" s="10"/>
      <c r="D3" s="10"/>
      <c r="E3" s="10"/>
      <c r="F3" s="10"/>
      <c r="G3" s="10"/>
      <c r="H3" s="10"/>
      <c r="I3" s="33"/>
      <c r="J3" s="10"/>
      <c r="K3" s="10"/>
      <c r="L3" s="10"/>
      <c r="M3" s="10"/>
      <c r="N3" s="10"/>
    </row>
    <row r="4" ht="16.5" spans="1:14">
      <c r="A4" s="31" t="s">
        <v>418</v>
      </c>
      <c r="B4" s="32" t="s">
        <v>423</v>
      </c>
      <c r="C4" s="32" t="s">
        <v>392</v>
      </c>
      <c r="D4" s="32" t="s">
        <v>341</v>
      </c>
      <c r="E4" s="29" t="s">
        <v>342</v>
      </c>
      <c r="F4" s="29" t="s">
        <v>343</v>
      </c>
      <c r="G4" s="28" t="s">
        <v>419</v>
      </c>
      <c r="H4" s="28" t="s">
        <v>420</v>
      </c>
      <c r="I4" s="28" t="s">
        <v>421</v>
      </c>
      <c r="J4" s="28" t="s">
        <v>420</v>
      </c>
      <c r="K4" s="28" t="s">
        <v>422</v>
      </c>
      <c r="L4" s="28" t="s">
        <v>420</v>
      </c>
      <c r="M4" s="29" t="s">
        <v>391</v>
      </c>
      <c r="N4" s="29" t="s">
        <v>352</v>
      </c>
    </row>
    <row r="5" spans="1:14">
      <c r="A5" s="30"/>
      <c r="B5" s="10"/>
      <c r="C5" s="10"/>
      <c r="D5" s="10"/>
      <c r="E5" s="10"/>
      <c r="F5" s="10"/>
      <c r="G5" s="33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6" t="s">
        <v>424</v>
      </c>
      <c r="B11" s="17"/>
      <c r="C11" s="17"/>
      <c r="D11" s="18"/>
      <c r="E11" s="19"/>
      <c r="F11" s="34"/>
      <c r="G11" s="27"/>
      <c r="H11" s="34"/>
      <c r="I11" s="16" t="s">
        <v>369</v>
      </c>
      <c r="J11" s="17"/>
      <c r="K11" s="17"/>
      <c r="L11" s="17"/>
      <c r="M11" s="17"/>
      <c r="N11" s="24"/>
    </row>
    <row r="12" ht="16.5" spans="1:14">
      <c r="A12" s="20" t="s">
        <v>425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1388888888889" right="0.751388888888889" top="1" bottom="1" header="0.5" footer="0.5"/>
  <pageSetup paperSize="9" scale="79" fitToHeight="0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zoomScale="125" zoomScaleNormal="125" topLeftCell="C1" workbookViewId="0">
      <selection activeCell="F3" sqref="F3"/>
    </sheetView>
  </sheetViews>
  <sheetFormatPr defaultColWidth="9" defaultRowHeight="14.25"/>
  <cols>
    <col min="1" max="1" width="10.87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426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385</v>
      </c>
      <c r="B2" s="5" t="s">
        <v>343</v>
      </c>
      <c r="C2" s="5" t="s">
        <v>339</v>
      </c>
      <c r="D2" s="5" t="s">
        <v>340</v>
      </c>
      <c r="E2" s="5" t="s">
        <v>341</v>
      </c>
      <c r="F2" s="5" t="s">
        <v>342</v>
      </c>
      <c r="G2" s="4" t="s">
        <v>427</v>
      </c>
      <c r="H2" s="4" t="s">
        <v>428</v>
      </c>
      <c r="I2" s="4" t="s">
        <v>429</v>
      </c>
      <c r="J2" s="4" t="s">
        <v>430</v>
      </c>
      <c r="K2" s="5" t="s">
        <v>391</v>
      </c>
      <c r="L2" s="5" t="s">
        <v>352</v>
      </c>
    </row>
    <row r="3" ht="42.75" spans="1:12">
      <c r="A3" s="25" t="s">
        <v>393</v>
      </c>
      <c r="B3" s="25"/>
      <c r="C3" s="10" t="s">
        <v>354</v>
      </c>
      <c r="D3" s="11" t="s">
        <v>355</v>
      </c>
      <c r="E3" s="11" t="s">
        <v>118</v>
      </c>
      <c r="F3" s="11" t="s">
        <v>63</v>
      </c>
      <c r="G3" s="26" t="s">
        <v>431</v>
      </c>
      <c r="H3" s="25" t="s">
        <v>432</v>
      </c>
      <c r="I3" s="25" t="s">
        <v>432</v>
      </c>
      <c r="J3" s="10"/>
      <c r="K3" s="10"/>
      <c r="L3" s="10" t="s">
        <v>356</v>
      </c>
    </row>
    <row r="4" ht="42.75" spans="1:12">
      <c r="A4" s="25" t="s">
        <v>393</v>
      </c>
      <c r="B4" s="25"/>
      <c r="C4" s="10" t="s">
        <v>359</v>
      </c>
      <c r="D4" s="11" t="s">
        <v>355</v>
      </c>
      <c r="E4" s="11" t="s">
        <v>117</v>
      </c>
      <c r="F4" s="11" t="s">
        <v>63</v>
      </c>
      <c r="G4" s="26" t="s">
        <v>431</v>
      </c>
      <c r="H4" s="25" t="s">
        <v>432</v>
      </c>
      <c r="I4" s="25" t="s">
        <v>432</v>
      </c>
      <c r="J4" s="10"/>
      <c r="K4" s="10"/>
      <c r="L4" s="10" t="s">
        <v>356</v>
      </c>
    </row>
    <row r="5" ht="42.75" spans="1:12">
      <c r="A5" s="25" t="s">
        <v>393</v>
      </c>
      <c r="B5" s="25"/>
      <c r="C5" s="10" t="s">
        <v>361</v>
      </c>
      <c r="D5" s="11" t="s">
        <v>355</v>
      </c>
      <c r="E5" s="11" t="s">
        <v>116</v>
      </c>
      <c r="F5" s="11" t="s">
        <v>63</v>
      </c>
      <c r="G5" s="26" t="s">
        <v>431</v>
      </c>
      <c r="H5" s="25" t="s">
        <v>432</v>
      </c>
      <c r="I5" s="25" t="s">
        <v>432</v>
      </c>
      <c r="J5" s="9"/>
      <c r="K5" s="9"/>
      <c r="L5" s="10" t="s">
        <v>356</v>
      </c>
    </row>
    <row r="6" spans="1:1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="2" customFormat="1" ht="18.75" spans="1:12">
      <c r="A8" s="16" t="s">
        <v>433</v>
      </c>
      <c r="B8" s="17"/>
      <c r="C8" s="17"/>
      <c r="D8" s="17"/>
      <c r="E8" s="18"/>
      <c r="F8" s="19"/>
      <c r="G8" s="27"/>
      <c r="H8" s="16" t="s">
        <v>369</v>
      </c>
      <c r="I8" s="17"/>
      <c r="J8" s="17"/>
      <c r="K8" s="17"/>
      <c r="L8" s="24"/>
    </row>
    <row r="9" ht="16.5" spans="1:12">
      <c r="A9" s="20" t="s">
        <v>434</v>
      </c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</row>
  </sheetData>
  <mergeCells count="5">
    <mergeCell ref="A1:J1"/>
    <mergeCell ref="A8:E8"/>
    <mergeCell ref="F8:G8"/>
    <mergeCell ref="H8:J8"/>
    <mergeCell ref="A9:L9"/>
  </mergeCells>
  <dataValidations count="1">
    <dataValidation type="list" allowBlank="1" showInputMessage="1" showErrorMessage="1" sqref="L5 L3:L4 L6:L9">
      <formula1>"YES,NO"</formula1>
    </dataValidation>
  </dataValidations>
  <pageMargins left="0.751388888888889" right="0.751388888888889" top="1" bottom="1" header="0.5" footer="0.5"/>
  <pageSetup paperSize="9" scale="90" fitToHeight="0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"/>
  <sheetViews>
    <sheetView zoomScale="125" zoomScaleNormal="125" workbookViewId="0">
      <selection activeCell="F8" sqref="F8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435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338</v>
      </c>
      <c r="B2" s="5" t="s">
        <v>343</v>
      </c>
      <c r="C2" s="5" t="s">
        <v>392</v>
      </c>
      <c r="D2" s="5" t="s">
        <v>341</v>
      </c>
      <c r="E2" s="5" t="s">
        <v>342</v>
      </c>
      <c r="F2" s="4" t="s">
        <v>436</v>
      </c>
      <c r="G2" s="4" t="s">
        <v>373</v>
      </c>
      <c r="H2" s="6" t="s">
        <v>374</v>
      </c>
      <c r="I2" s="22" t="s">
        <v>376</v>
      </c>
    </row>
    <row r="3" s="1" customFormat="1" ht="16.5" spans="1:9">
      <c r="A3" s="4"/>
      <c r="B3" s="7"/>
      <c r="C3" s="7"/>
      <c r="D3" s="7"/>
      <c r="E3" s="7"/>
      <c r="F3" s="4" t="s">
        <v>437</v>
      </c>
      <c r="G3" s="4" t="s">
        <v>377</v>
      </c>
      <c r="H3" s="8"/>
      <c r="I3" s="23"/>
    </row>
    <row r="4" spans="1:9">
      <c r="A4" s="9">
        <v>1</v>
      </c>
      <c r="B4" s="9"/>
      <c r="C4" s="10" t="s">
        <v>414</v>
      </c>
      <c r="D4" s="10" t="s">
        <v>438</v>
      </c>
      <c r="E4" s="11" t="s">
        <v>63</v>
      </c>
      <c r="F4" s="12">
        <v>0.025</v>
      </c>
      <c r="G4" s="13">
        <v>0.01</v>
      </c>
      <c r="H4" s="12">
        <v>0.035</v>
      </c>
      <c r="I4" s="10" t="s">
        <v>356</v>
      </c>
    </row>
    <row r="5" spans="1:9">
      <c r="A5" s="9">
        <v>2</v>
      </c>
      <c r="B5" s="9"/>
      <c r="C5" s="10" t="s">
        <v>439</v>
      </c>
      <c r="D5" s="10" t="s">
        <v>440</v>
      </c>
      <c r="E5" s="11" t="s">
        <v>63</v>
      </c>
      <c r="F5" s="12">
        <v>0.015</v>
      </c>
      <c r="G5" s="13">
        <v>0.01</v>
      </c>
      <c r="H5" s="12">
        <v>0.025</v>
      </c>
      <c r="I5" s="10" t="s">
        <v>356</v>
      </c>
    </row>
    <row r="6" spans="1:9">
      <c r="A6" s="9">
        <v>3</v>
      </c>
      <c r="B6" s="9"/>
      <c r="C6" s="10" t="s">
        <v>441</v>
      </c>
      <c r="D6" s="10" t="s">
        <v>116</v>
      </c>
      <c r="E6" s="11" t="s">
        <v>63</v>
      </c>
      <c r="F6" s="14">
        <v>0.02</v>
      </c>
      <c r="G6" s="13">
        <v>0.01</v>
      </c>
      <c r="H6" s="14">
        <v>0.03</v>
      </c>
      <c r="I6" s="10" t="s">
        <v>356</v>
      </c>
    </row>
    <row r="7" spans="1:9">
      <c r="A7" s="9">
        <v>4</v>
      </c>
      <c r="B7" s="9"/>
      <c r="C7" s="10" t="s">
        <v>441</v>
      </c>
      <c r="D7" s="10" t="s">
        <v>118</v>
      </c>
      <c r="E7" s="11" t="s">
        <v>63</v>
      </c>
      <c r="F7" s="13">
        <v>0.02</v>
      </c>
      <c r="G7" s="13">
        <v>0.01</v>
      </c>
      <c r="H7" s="14">
        <v>0.03</v>
      </c>
      <c r="I7" s="10" t="s">
        <v>356</v>
      </c>
    </row>
    <row r="8" spans="1:9">
      <c r="A8" s="9">
        <v>5</v>
      </c>
      <c r="B8" s="9"/>
      <c r="C8" s="10" t="s">
        <v>441</v>
      </c>
      <c r="D8" s="10" t="s">
        <v>117</v>
      </c>
      <c r="E8" s="11" t="s">
        <v>63</v>
      </c>
      <c r="F8" s="15">
        <v>0.015</v>
      </c>
      <c r="G8" s="13">
        <v>0.01</v>
      </c>
      <c r="H8" s="12">
        <v>0.025</v>
      </c>
      <c r="I8" s="10" t="s">
        <v>356</v>
      </c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="2" customFormat="1" ht="18.75" spans="1:9">
      <c r="A11" s="16" t="s">
        <v>433</v>
      </c>
      <c r="B11" s="17"/>
      <c r="C11" s="17"/>
      <c r="D11" s="18"/>
      <c r="E11" s="19"/>
      <c r="F11" s="16" t="s">
        <v>369</v>
      </c>
      <c r="G11" s="17"/>
      <c r="H11" s="18"/>
      <c r="I11" s="24"/>
    </row>
    <row r="12" ht="16.5" spans="1:9">
      <c r="A12" s="20" t="s">
        <v>442</v>
      </c>
      <c r="B12" s="20"/>
      <c r="C12" s="21"/>
      <c r="D12" s="21"/>
      <c r="E12" s="21"/>
      <c r="F12" s="21"/>
      <c r="G12" s="21"/>
      <c r="H12" s="21"/>
      <c r="I12" s="21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1:I5 I6:I8 I9:I1048576">
      <formula1>"YES,NO"</formula1>
    </dataValidation>
  </dataValidations>
  <pageMargins left="0.751388888888889" right="0.751388888888889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尾期1</vt:lpstr>
      <vt:lpstr>验货尺寸表1</vt:lpstr>
      <vt:lpstr>尾期2</vt:lpstr>
      <vt:lpstr>验货尺寸表 2</vt:lpstr>
      <vt:lpstr>尾期3</vt:lpstr>
      <vt:lpstr>验货尺寸表3</vt:lpstr>
      <vt:lpstr>尾期4</vt:lpstr>
      <vt:lpstr>验货尺寸表4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付汝亮</cp:lastModifiedBy>
  <dcterms:created xsi:type="dcterms:W3CDTF">2020-03-11T01:34:00Z</dcterms:created>
  <dcterms:modified xsi:type="dcterms:W3CDTF">2022-12-30T05:18:48Z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6323BFE0DC864D44BCAF5A7284B69329</vt:lpwstr>
  </property>
</Properties>
</file>