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firstSheet="1" activeTab="2"/>
  </bookViews>
  <sheets>
    <sheet name="工作内容" sheetId="1" r:id="rId1"/>
    <sheet name="AQL2.5验货" sheetId="2" r:id="rId2"/>
    <sheet name="首期" sheetId="3" r:id="rId3"/>
    <sheet name="首期验货尺寸表" sheetId="13" r:id="rId4"/>
    <sheet name="尾期1" sheetId="5" r:id="rId5"/>
    <sheet name="验货尺寸表1" sheetId="6" r:id="rId6"/>
    <sheet name="尾期2" sheetId="14" r:id="rId7"/>
    <sheet name="验货尺寸表2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<sst xmlns="http://schemas.openxmlformats.org/spreadsheetml/2006/main" count="870" uniqueCount="382">
  <si>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</si>
  <si>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</si>
  <si>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</si>
  <si>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</si>
  <si>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</si>
  <si>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</si>
  <si>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</si>
  <si>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</si>
  <si>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</si>
  <si>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</si>
  <si>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</si>
  <si>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</si>
  <si>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</si>
  <si>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</si>
  <si>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</si>
  <si>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</si>
  <si>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</si>
  <si>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</si>
  <si>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</si>
  <si>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</si>
  <si>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</si>
  <si>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</si>
  <si>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</si>
  <si>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</si>
  <si>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</si>
  <si>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</si>
  <si>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</si>
  <si>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</si>
  <si>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</si>
  <si>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</si>
  <si>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</si>
  <si>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</si>
  <si>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</si>
  <si>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</si>
  <si>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</si>
  <si>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</si>
  <si>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</si>
  <si>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</si>
  <si>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</si>
  <si>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</si>
  <si>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</si>
  <si>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</si>
  <si>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</si>
  <si>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</si>
  <si>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</si>
  <si>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</si>
  <si>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</si>
  <si>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</si>
  <si>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</si>
  <si>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</si>
  <si>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</si>
  <si>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</si>
  <si>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</si>
  <si>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</si>
  <si>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</si>
  <si>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</si>
  <si>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</si>
  <si>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</si>
  <si>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</si>
  <si>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</si>
  <si>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</si>
  <si>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</si>
  <si>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</si>
  <si>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</si>
  <si>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TAMMCL81317</t>
  </si>
  <si>
    <t>合同交期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</si>
  <si>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</si>
  <si>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</si>
  <si>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</si>
  <si>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</si>
  <si>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</si>
  <si>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</si>
  <si>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</si>
  <si>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</si>
  <si>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</si>
  <si>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</si>
  <si>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</si>
  <si>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</si>
  <si>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</si>
  <si>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采购凭证号</t>
  </si>
  <si>
    <t>CGDD22110100036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</si>
  <si>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</si>
  <si>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</si>
  <si>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</si>
  <si>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</si>
  <si>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</si>
  <si>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</si>
  <si>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</si>
  <si>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</si>
  <si>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</si>
  <si>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</si>
  <si>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</si>
  <si>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</si>
  <si>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</si>
  <si>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</si>
  <si>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</si>
  <si>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</si>
  <si>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</si>
  <si>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</si>
  <si>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</si>
  <si>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</si>
  <si>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</si>
  <si>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</si>
  <si>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</si>
  <si>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</si>
  <si>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</si>
  <si>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</si>
  <si>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</si>
  <si>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</si>
  <si>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</si>
  <si>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</si>
  <si>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</si>
  <si>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</si>
  <si>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</si>
  <si>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</si>
  <si>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</si>
  <si>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</si>
  <si>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</si>
  <si>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</si>
  <si>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</si>
  <si>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</si>
  <si>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</si>
  <si>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</si>
  <si>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</si>
  <si>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</si>
  <si>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</si>
  <si>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</si>
  <si>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</si>
  <si>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</si>
  <si>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</si>
  <si>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1.侧兜拉链起拱</t>
  </si>
  <si>
    <t>2.压腰打斜绺</t>
  </si>
  <si>
    <t>3.抻橡筋线不直</t>
  </si>
  <si>
    <t>4.后翘角处不平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</si>
  <si>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</si>
  <si>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</si>
  <si>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</si>
  <si>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</si>
  <si>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</si>
  <si>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</si>
  <si>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</si>
  <si>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</si>
  <si>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</si>
  <si>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</si>
  <si>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</si>
  <si>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</si>
  <si>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</si>
  <si>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</si>
  <si>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2022.11.10</t>
  </si>
  <si>
    <t>张爱萍</t>
  </si>
  <si>
    <t>QC规格测量表</t>
  </si>
  <si>
    <t>部位名称</t>
  </si>
  <si>
    <t>指示规格  FINAL SPEC</t>
  </si>
  <si>
    <t>样品规格  SAMPLE SPEC</t>
  </si>
  <si>
    <t>深灰L#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</si>
  <si>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</si>
  <si>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</si>
  <si>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</si>
  <si>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</si>
  <si>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</si>
  <si>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</si>
  <si>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</si>
  <si>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</si>
  <si>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+0.3/-0.4</t>
  </si>
  <si>
    <t>+0.5/0</t>
  </si>
  <si>
    <t>腰围 平量</t>
  </si>
  <si>
    <t>+1/0</t>
  </si>
  <si>
    <t>0/0</t>
  </si>
  <si>
    <t>臀围</t>
  </si>
  <si>
    <t>+2/+2</t>
  </si>
  <si>
    <t>腿围/2</t>
  </si>
  <si>
    <t>+0.5/+0.5</t>
  </si>
  <si>
    <t>+0.3/+0.3</t>
  </si>
  <si>
    <t>脚口/2</t>
  </si>
  <si>
    <t>+0.5+0.5</t>
  </si>
  <si>
    <t>+0.3/+0.2</t>
  </si>
  <si>
    <t>前裆长 含腰</t>
  </si>
  <si>
    <t>-0.3/-0.5</t>
  </si>
  <si>
    <t>0/-0.2</t>
  </si>
  <si>
    <t>后裆长 含腰</t>
  </si>
  <si>
    <t>-0.2/-0.4</t>
  </si>
  <si>
    <t xml:space="preserve">     初期请洗测2-3件，有问题的另加测量数量。</t>
  </si>
  <si>
    <t>验货时间：2022.11.12</t>
  </si>
  <si>
    <t>跟单QC:周苑</t>
  </si>
  <si>
    <t>工厂负责人：</t>
  </si>
  <si>
    <t>QC出货报告书</t>
  </si>
  <si>
    <t>TAMMCK81317</t>
  </si>
  <si>
    <t>产品名称</t>
  </si>
  <si>
    <t>合同日期</t>
  </si>
  <si>
    <t>2022.12.28</t>
  </si>
  <si>
    <t>检验资料确认</t>
  </si>
  <si>
    <t>交货形式</t>
  </si>
  <si>
    <t>面料第三方合格报告</t>
  </si>
  <si>
    <t>验货次数</t>
  </si>
  <si>
    <t>非直发</t>
  </si>
  <si>
    <t>美妙定制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</si>
  <si>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</si>
  <si>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</si>
  <si>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</si>
  <si>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</si>
  <si>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</si>
  <si>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</si>
  <si>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</si>
  <si>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</si>
  <si>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</si>
  <si>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</si>
  <si>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</si>
  <si>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</si>
  <si>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</si>
  <si>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</si>
  <si>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</si>
  <si>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</si>
  <si>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</si>
  <si>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</si>
  <si>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</si>
  <si>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</si>
  <si>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</si>
  <si>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</si>
  <si>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</si>
  <si>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</si>
  <si>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</si>
  <si>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</si>
  <si>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</si>
  <si>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</si>
  <si>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黑色：2、3、5、7、8、14</t>
  </si>
  <si>
    <t>深灰：9、10、12、13、</t>
  </si>
  <si>
    <t>共抽10箱，每箱5件，合计：50件</t>
  </si>
  <si>
    <t>情况说明：</t>
  </si>
  <si>
    <t xml:space="preserve">【问题点描述】  </t>
  </si>
  <si>
    <t>1.后翘吃皱1件</t>
  </si>
  <si>
    <t>2.侧缝整烫起皱1件</t>
  </si>
  <si>
    <t>3.后腰里不平1件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</si>
  <si>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</si>
  <si>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</si>
  <si>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</si>
  <si>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</si>
  <si>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</si>
  <si>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</si>
  <si>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</si>
  <si>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此订单分两次出货，此次出货461件，按照AQL2.5的抽验要求，抽验50件，不良数量3件，在允许范围内，可以出货</t>
  </si>
  <si>
    <t>服装QC部门</t>
  </si>
  <si>
    <t>检验人</t>
  </si>
  <si>
    <t>2022.12.21</t>
  </si>
  <si>
    <t>+0.20</t>
  </si>
  <si>
    <t>+0.6+0.8</t>
  </si>
  <si>
    <t>+0.50</t>
  </si>
  <si>
    <t>+0.30</t>
  </si>
  <si>
    <t>0+1</t>
  </si>
  <si>
    <t>00</t>
  </si>
  <si>
    <t>-1-1</t>
  </si>
  <si>
    <t>-10</t>
  </si>
  <si>
    <t>+1.2+1.5</t>
  </si>
  <si>
    <t>+1.5+1.3</t>
  </si>
  <si>
    <t>+2+2</t>
  </si>
  <si>
    <t>+0.4+0.5</t>
  </si>
  <si>
    <t>-0.40</t>
  </si>
  <si>
    <t>+0.60</t>
  </si>
  <si>
    <t>0+0.4</t>
  </si>
  <si>
    <t>0+0.5</t>
  </si>
  <si>
    <t>+0.3+0.4</t>
  </si>
  <si>
    <t>+0.5+0.4</t>
  </si>
  <si>
    <t>+0.3+0.3</t>
  </si>
  <si>
    <t>-0.4-0.6</t>
  </si>
  <si>
    <t>-0.30</t>
  </si>
  <si>
    <t>-0.50</t>
  </si>
  <si>
    <t>0-0.5</t>
  </si>
  <si>
    <t>-0.3-0.3</t>
  </si>
  <si>
    <t>-0.2-0.4</t>
  </si>
  <si>
    <t>0-0.7</t>
  </si>
  <si>
    <t>0-0.6</t>
  </si>
  <si>
    <t>-0.2-0.2</t>
  </si>
  <si>
    <t>-0.6-0.3</t>
  </si>
  <si>
    <t>验货时间：2022.12.21</t>
  </si>
  <si>
    <t>2023.2.28</t>
  </si>
  <si>
    <t>CGDD22110100037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</si>
  <si>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</si>
  <si>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</si>
  <si>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</si>
  <si>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</si>
  <si>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</si>
  <si>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</si>
  <si>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</si>
  <si>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</si>
  <si>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</si>
  <si>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</si>
  <si>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</si>
  <si>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</si>
  <si>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</si>
  <si>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</si>
  <si>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</si>
  <si>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</si>
  <si>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</si>
  <si>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10/26</t>
  </si>
  <si>
    <t>FW08491</t>
  </si>
  <si>
    <t>81317/82246</t>
  </si>
  <si>
    <t>台华</t>
  </si>
  <si>
    <t>YES</t>
  </si>
  <si>
    <t>2/26</t>
  </si>
  <si>
    <t>2/10-133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</si>
  <si>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</si>
  <si>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</si>
  <si>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</si>
  <si>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</si>
  <si>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</si>
  <si>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</si>
  <si>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</si>
  <si>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</si>
  <si>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</si>
  <si>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</si>
  <si>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</si>
  <si>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</si>
  <si>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10-26</t>
  </si>
  <si>
    <t>2-10</t>
  </si>
  <si>
    <t>15-26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</si>
  <si>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</si>
  <si>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</si>
  <si>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</si>
  <si>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</si>
  <si>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</si>
  <si>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</si>
  <si>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</si>
  <si>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</si>
  <si>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</si>
  <si>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</si>
  <si>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19SS黑色/E77//    22SS深灰/E77//</t>
  </si>
  <si>
    <t>YK00196</t>
  </si>
  <si>
    <t>3#尼龙闭尾反装DFBW拉头.不含注塑上下止</t>
  </si>
  <si>
    <t>YK</t>
  </si>
  <si>
    <t>YK00028</t>
  </si>
  <si>
    <t>3#尼龙闭尾正装DA拉头.含注塑上下止</t>
  </si>
  <si>
    <t>LP000119</t>
  </si>
  <si>
    <t>花纹细绳拉袢</t>
  </si>
  <si>
    <t>东莞泰丰</t>
  </si>
  <si>
    <t>SK00054</t>
  </si>
  <si>
    <t>喷弹性漆TOREAD裤勾扣</t>
  </si>
  <si>
    <t>浙江伟星</t>
  </si>
  <si>
    <t>SD00028</t>
  </si>
  <si>
    <t>腰带（整条含扣件.绳夹尾</t>
  </si>
  <si>
    <t>物料6</t>
  </si>
  <si>
    <t>物料7</t>
  </si>
  <si>
    <t>物料8</t>
  </si>
  <si>
    <t>物料9</t>
  </si>
  <si>
    <t>物料10</t>
  </si>
  <si>
    <t>BZ00035-001</t>
  </si>
  <si>
    <t>探路者成衣洗水标</t>
  </si>
  <si>
    <t>宝坤科技</t>
  </si>
  <si>
    <t>测试人签名：魏丽娜                                        2022.9.20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</si>
  <si>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</si>
  <si>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</si>
  <si>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</si>
  <si>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</si>
  <si>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</si>
  <si>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</si>
  <si>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</si>
  <si>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</si>
  <si>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</si>
  <si>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</si>
  <si>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</si>
  <si>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</si>
  <si>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</si>
  <si>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</si>
  <si>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19SS黑色</t>
  </si>
  <si>
    <t>左前片</t>
  </si>
  <si>
    <t>厚板胶印</t>
  </si>
  <si>
    <t>洗测2次</t>
  </si>
  <si>
    <t>洗测3次</t>
  </si>
  <si>
    <t>洗测4次</t>
  </si>
  <si>
    <t>洗测5次</t>
  </si>
  <si>
    <t>22SS深灰</t>
  </si>
  <si>
    <t>制表时间：2022.10.15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</si>
  <si>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</si>
  <si>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</si>
  <si>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</si>
  <si>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</si>
  <si>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</si>
  <si>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</si>
  <si>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松紧带4.3CM（加厚）</t>
  </si>
  <si>
    <t>白色</t>
  </si>
  <si>
    <t>腰带（整条含扣件.绳尾夹）</t>
  </si>
  <si>
    <t>制表时间：2022.10.20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</si>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</sst>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  <numFmt numFmtId="177" formatCode="0.0_ "/>
  </numFmts>
  <fonts count="60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21" fillId="0" borderId="0" applyFont="0" applyFill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0" fillId="11" borderId="7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0" borderId="79" applyNumberFormat="0" applyFont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77" applyNumberFormat="0" applyFill="0" applyAlignment="0" applyProtection="0">
      <alignment vertical="center"/>
    </xf>
    <xf numFmtId="0" fontId="52" fillId="0" borderId="77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3" fillId="0" borderId="81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1" fillId="8" borderId="75" applyNumberFormat="0" applyAlignment="0" applyProtection="0">
      <alignment vertical="center"/>
    </xf>
    <xf numFmtId="0" fontId="48" fillId="8" borderId="78" applyNumberFormat="0" applyAlignment="0" applyProtection="0">
      <alignment vertical="center"/>
    </xf>
    <xf numFmtId="0" fontId="57" fillId="23" borderId="82" applyNumberFormat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46" fillId="0" borderId="76" applyNumberFormat="0" applyFill="0" applyAlignment="0" applyProtection="0">
      <alignment vertical="center"/>
    </xf>
    <xf numFmtId="0" fontId="51" fillId="0" borderId="80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1" fillId="0" borderId="0">
      <alignment vertical="center"/>
    </xf>
    <xf numFmtId="0" fontId="16" fillId="0" borderId="0">
      <alignment vertical="center"/>
    </xf>
  </cellStyleXfs>
  <cellXfs count="37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0" fillId="0" borderId="2" xfId="0" applyFont="1" applyBorder="1" applyAlignment="1">
      <alignment shrinkToFit="1"/>
    </xf>
    <xf numFmtId="0" fontId="0" fillId="0" borderId="6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 shrinkToFit="1"/>
    </xf>
    <xf numFmtId="0" fontId="10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0" xfId="0" applyFont="1"/>
    <xf numFmtId="0" fontId="0" fillId="0" borderId="0" xfId="0" applyFill="1"/>
    <xf numFmtId="0" fontId="0" fillId="3" borderId="0" xfId="0" applyFill="1"/>
    <xf numFmtId="0" fontId="12" fillId="0" borderId="1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10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wrapText="1"/>
    </xf>
    <xf numFmtId="176" fontId="16" fillId="3" borderId="2" xfId="12" applyNumberFormat="1" applyFont="1" applyFill="1" applyBorder="1" applyAlignment="1">
      <alignment horizontal="center" vertical="center"/>
    </xf>
    <xf numFmtId="176" fontId="16" fillId="3" borderId="2" xfId="12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/>
    </xf>
    <xf numFmtId="176" fontId="15" fillId="0" borderId="2" xfId="12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20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0" fontId="20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9" fontId="14" fillId="0" borderId="2" xfId="12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76" fontId="15" fillId="3" borderId="2" xfId="12" applyNumberFormat="1" applyFont="1" applyFill="1" applyBorder="1" applyAlignment="1">
      <alignment horizontal="center" vertical="center"/>
    </xf>
    <xf numFmtId="9" fontId="14" fillId="3" borderId="2" xfId="12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1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23" fillId="0" borderId="9" xfId="50" applyFont="1" applyFill="1" applyBorder="1" applyAlignment="1">
      <alignment horizontal="center" vertical="top"/>
    </xf>
    <xf numFmtId="0" fontId="24" fillId="0" borderId="10" xfId="50" applyFont="1" applyFill="1" applyBorder="1" applyAlignment="1">
      <alignment horizontal="left" vertical="center"/>
    </xf>
    <xf numFmtId="0" fontId="25" fillId="0" borderId="11" xfId="50" applyFont="1" applyFill="1" applyBorder="1" applyAlignment="1">
      <alignment horizontal="center" vertical="center"/>
    </xf>
    <xf numFmtId="0" fontId="24" fillId="0" borderId="11" xfId="50" applyFont="1" applyFill="1" applyBorder="1" applyAlignment="1">
      <alignment horizontal="center" vertical="center"/>
    </xf>
    <xf numFmtId="0" fontId="26" fillId="0" borderId="11" xfId="50" applyFont="1" applyFill="1" applyBorder="1" applyAlignment="1">
      <alignment vertical="center"/>
    </xf>
    <xf numFmtId="0" fontId="24" fillId="0" borderId="11" xfId="50" applyFont="1" applyFill="1" applyBorder="1" applyAlignment="1">
      <alignment vertical="center"/>
    </xf>
    <xf numFmtId="0" fontId="26" fillId="0" borderId="11" xfId="50" applyFont="1" applyFill="1" applyBorder="1" applyAlignment="1">
      <alignment horizontal="center" vertical="center"/>
    </xf>
    <xf numFmtId="0" fontId="24" fillId="0" borderId="12" xfId="50" applyFont="1" applyFill="1" applyBorder="1" applyAlignment="1">
      <alignment vertical="center"/>
    </xf>
    <xf numFmtId="0" fontId="25" fillId="0" borderId="13" xfId="50" applyFont="1" applyFill="1" applyBorder="1" applyAlignment="1">
      <alignment horizontal="center" vertical="center"/>
    </xf>
    <xf numFmtId="0" fontId="24" fillId="0" borderId="13" xfId="50" applyFont="1" applyFill="1" applyBorder="1" applyAlignment="1">
      <alignment vertical="center"/>
    </xf>
    <xf numFmtId="58" fontId="26" fillId="0" borderId="13" xfId="50" applyNumberFormat="1" applyFont="1" applyFill="1" applyBorder="1" applyAlignment="1">
      <alignment horizontal="center" vertical="center"/>
    </xf>
    <xf numFmtId="0" fontId="26" fillId="0" borderId="13" xfId="50" applyFont="1" applyFill="1" applyBorder="1" applyAlignment="1">
      <alignment horizontal="center" vertical="center"/>
    </xf>
    <xf numFmtId="0" fontId="24" fillId="0" borderId="13" xfId="50" applyFont="1" applyFill="1" applyBorder="1" applyAlignment="1">
      <alignment horizontal="center" vertical="center"/>
    </xf>
    <xf numFmtId="0" fontId="24" fillId="0" borderId="12" xfId="50" applyFont="1" applyFill="1" applyBorder="1" applyAlignment="1">
      <alignment horizontal="left" vertical="center"/>
    </xf>
    <xf numFmtId="0" fontId="25" fillId="0" borderId="13" xfId="50" applyFont="1" applyFill="1" applyBorder="1" applyAlignment="1">
      <alignment horizontal="right" vertical="center"/>
    </xf>
    <xf numFmtId="0" fontId="24" fillId="0" borderId="13" xfId="50" applyFont="1" applyFill="1" applyBorder="1" applyAlignment="1">
      <alignment horizontal="left" vertical="center"/>
    </xf>
    <xf numFmtId="0" fontId="24" fillId="0" borderId="14" xfId="50" applyFont="1" applyFill="1" applyBorder="1" applyAlignment="1">
      <alignment vertical="center"/>
    </xf>
    <xf numFmtId="0" fontId="25" fillId="0" borderId="15" xfId="50" applyFont="1" applyFill="1" applyBorder="1" applyAlignment="1">
      <alignment horizontal="right" vertical="center"/>
    </xf>
    <xf numFmtId="0" fontId="24" fillId="0" borderId="15" xfId="50" applyFont="1" applyFill="1" applyBorder="1" applyAlignment="1">
      <alignment vertical="center"/>
    </xf>
    <xf numFmtId="0" fontId="26" fillId="0" borderId="15" xfId="50" applyFont="1" applyFill="1" applyBorder="1" applyAlignment="1">
      <alignment vertical="center"/>
    </xf>
    <xf numFmtId="0" fontId="26" fillId="0" borderId="15" xfId="50" applyFont="1" applyFill="1" applyBorder="1" applyAlignment="1">
      <alignment horizontal="left" vertical="center"/>
    </xf>
    <xf numFmtId="0" fontId="24" fillId="0" borderId="15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vertical="center"/>
    </xf>
    <xf numFmtId="0" fontId="26" fillId="0" borderId="0" xfId="50" applyFont="1" applyFill="1" applyAlignment="1">
      <alignment horizontal="center" vertical="center"/>
    </xf>
    <xf numFmtId="0" fontId="26" fillId="0" borderId="0" xfId="50" applyFont="1" applyFill="1" applyBorder="1" applyAlignment="1">
      <alignment vertical="center"/>
    </xf>
    <xf numFmtId="0" fontId="26" fillId="0" borderId="0" xfId="50" applyFont="1" applyFill="1" applyAlignment="1">
      <alignment horizontal="left" vertical="center"/>
    </xf>
    <xf numFmtId="0" fontId="24" fillId="0" borderId="10" xfId="50" applyFont="1" applyFill="1" applyBorder="1" applyAlignment="1">
      <alignment vertical="center"/>
    </xf>
    <xf numFmtId="0" fontId="26" fillId="0" borderId="16" xfId="50" applyFont="1" applyFill="1" applyBorder="1" applyAlignment="1">
      <alignment horizontal="center" vertical="center"/>
    </xf>
    <xf numFmtId="0" fontId="26" fillId="0" borderId="17" xfId="50" applyFont="1" applyFill="1" applyBorder="1" applyAlignment="1">
      <alignment horizontal="center" vertical="center"/>
    </xf>
    <xf numFmtId="0" fontId="26" fillId="0" borderId="13" xfId="50" applyFont="1" applyFill="1" applyBorder="1" applyAlignment="1">
      <alignment horizontal="left" vertical="center"/>
    </xf>
    <xf numFmtId="0" fontId="26" fillId="0" borderId="13" xfId="50" applyFont="1" applyFill="1" applyBorder="1" applyAlignment="1">
      <alignment vertical="center"/>
    </xf>
    <xf numFmtId="0" fontId="26" fillId="0" borderId="18" xfId="50" applyFont="1" applyFill="1" applyBorder="1" applyAlignment="1">
      <alignment horizontal="center" vertical="center"/>
    </xf>
    <xf numFmtId="0" fontId="26" fillId="0" borderId="19" xfId="50" applyFont="1" applyFill="1" applyBorder="1" applyAlignment="1">
      <alignment horizontal="center" vertical="center"/>
    </xf>
    <xf numFmtId="0" fontId="27" fillId="0" borderId="20" xfId="50" applyFont="1" applyFill="1" applyBorder="1" applyAlignment="1">
      <alignment horizontal="left" vertical="center"/>
    </xf>
    <xf numFmtId="0" fontId="27" fillId="0" borderId="19" xfId="50" applyFont="1" applyFill="1" applyBorder="1" applyAlignment="1">
      <alignment horizontal="left" vertical="center"/>
    </xf>
    <xf numFmtId="0" fontId="26" fillId="0" borderId="0" xfId="50" applyFont="1" applyFill="1" applyBorder="1" applyAlignment="1">
      <alignment horizontal="left" vertical="center"/>
    </xf>
    <xf numFmtId="0" fontId="24" fillId="0" borderId="11" xfId="50" applyFont="1" applyFill="1" applyBorder="1" applyAlignment="1">
      <alignment horizontal="left" vertical="center"/>
    </xf>
    <xf numFmtId="0" fontId="26" fillId="0" borderId="12" xfId="50" applyFont="1" applyFill="1" applyBorder="1" applyAlignment="1">
      <alignment horizontal="left" vertical="center"/>
    </xf>
    <xf numFmtId="0" fontId="26" fillId="0" borderId="20" xfId="50" applyFont="1" applyFill="1" applyBorder="1" applyAlignment="1">
      <alignment horizontal="left" vertical="center"/>
    </xf>
    <xf numFmtId="0" fontId="26" fillId="0" borderId="19" xfId="50" applyFont="1" applyFill="1" applyBorder="1" applyAlignment="1">
      <alignment horizontal="left" vertical="center"/>
    </xf>
    <xf numFmtId="0" fontId="26" fillId="0" borderId="12" xfId="50" applyFont="1" applyFill="1" applyBorder="1" applyAlignment="1">
      <alignment horizontal="left" vertical="center" wrapText="1"/>
    </xf>
    <xf numFmtId="0" fontId="26" fillId="0" borderId="13" xfId="50" applyFont="1" applyFill="1" applyBorder="1" applyAlignment="1">
      <alignment horizontal="left" vertical="center" wrapText="1"/>
    </xf>
    <xf numFmtId="0" fontId="24" fillId="0" borderId="14" xfId="50" applyFont="1" applyFill="1" applyBorder="1" applyAlignment="1">
      <alignment horizontal="left" vertical="center"/>
    </xf>
    <xf numFmtId="0" fontId="16" fillId="0" borderId="15" xfId="50" applyFill="1" applyBorder="1" applyAlignment="1">
      <alignment horizontal="center" vertical="center"/>
    </xf>
    <xf numFmtId="0" fontId="24" fillId="0" borderId="21" xfId="50" applyFont="1" applyFill="1" applyBorder="1" applyAlignment="1">
      <alignment horizontal="center" vertical="center"/>
    </xf>
    <xf numFmtId="0" fontId="24" fillId="0" borderId="22" xfId="50" applyFont="1" applyFill="1" applyBorder="1" applyAlignment="1">
      <alignment horizontal="left" vertical="center"/>
    </xf>
    <xf numFmtId="0" fontId="24" fillId="0" borderId="17" xfId="50" applyFont="1" applyFill="1" applyBorder="1" applyAlignment="1">
      <alignment horizontal="left" vertical="center"/>
    </xf>
    <xf numFmtId="0" fontId="16" fillId="0" borderId="20" xfId="50" applyFont="1" applyFill="1" applyBorder="1" applyAlignment="1">
      <alignment horizontal="left" vertical="center"/>
    </xf>
    <xf numFmtId="0" fontId="16" fillId="0" borderId="19" xfId="50" applyFont="1" applyFill="1" applyBorder="1" applyAlignment="1">
      <alignment horizontal="left" vertical="center"/>
    </xf>
    <xf numFmtId="0" fontId="28" fillId="0" borderId="20" xfId="50" applyFont="1" applyFill="1" applyBorder="1" applyAlignment="1">
      <alignment horizontal="left" vertical="center"/>
    </xf>
    <xf numFmtId="0" fontId="26" fillId="0" borderId="23" xfId="50" applyFont="1" applyFill="1" applyBorder="1" applyAlignment="1">
      <alignment horizontal="left" vertical="center"/>
    </xf>
    <xf numFmtId="0" fontId="26" fillId="0" borderId="24" xfId="50" applyFont="1" applyFill="1" applyBorder="1" applyAlignment="1">
      <alignment horizontal="left" vertical="center"/>
    </xf>
    <xf numFmtId="0" fontId="27" fillId="0" borderId="10" xfId="50" applyFont="1" applyFill="1" applyBorder="1" applyAlignment="1">
      <alignment horizontal="left" vertical="center"/>
    </xf>
    <xf numFmtId="0" fontId="27" fillId="0" borderId="11" xfId="50" applyFont="1" applyFill="1" applyBorder="1" applyAlignment="1">
      <alignment horizontal="left" vertical="center"/>
    </xf>
    <xf numFmtId="0" fontId="24" fillId="0" borderId="18" xfId="50" applyFont="1" applyFill="1" applyBorder="1" applyAlignment="1">
      <alignment horizontal="left" vertical="center"/>
    </xf>
    <xf numFmtId="0" fontId="24" fillId="0" borderId="25" xfId="50" applyFont="1" applyFill="1" applyBorder="1" applyAlignment="1">
      <alignment horizontal="left" vertical="center"/>
    </xf>
    <xf numFmtId="0" fontId="26" fillId="0" borderId="15" xfId="50" applyFont="1" applyFill="1" applyBorder="1" applyAlignment="1">
      <alignment horizontal="center" vertical="center"/>
    </xf>
    <xf numFmtId="58" fontId="26" fillId="0" borderId="15" xfId="50" applyNumberFormat="1" applyFont="1" applyFill="1" applyBorder="1" applyAlignment="1">
      <alignment vertical="center"/>
    </xf>
    <xf numFmtId="0" fontId="24" fillId="0" borderId="15" xfId="50" applyFont="1" applyFill="1" applyBorder="1" applyAlignment="1">
      <alignment horizontal="center" vertical="center"/>
    </xf>
    <xf numFmtId="0" fontId="26" fillId="0" borderId="26" xfId="50" applyFont="1" applyFill="1" applyBorder="1" applyAlignment="1">
      <alignment horizontal="center" vertical="center"/>
    </xf>
    <xf numFmtId="0" fontId="24" fillId="0" borderId="27" xfId="50" applyFont="1" applyFill="1" applyBorder="1" applyAlignment="1">
      <alignment horizontal="center" vertical="center"/>
    </xf>
    <xf numFmtId="0" fontId="26" fillId="0" borderId="27" xfId="50" applyFont="1" applyFill="1" applyBorder="1" applyAlignment="1">
      <alignment horizontal="left" vertical="center"/>
    </xf>
    <xf numFmtId="0" fontId="26" fillId="0" borderId="28" xfId="50" applyFont="1" applyFill="1" applyBorder="1" applyAlignment="1">
      <alignment horizontal="left" vertical="center"/>
    </xf>
    <xf numFmtId="0" fontId="26" fillId="0" borderId="29" xfId="50" applyFont="1" applyFill="1" applyBorder="1" applyAlignment="1">
      <alignment horizontal="center" vertical="center"/>
    </xf>
    <xf numFmtId="0" fontId="26" fillId="0" borderId="30" xfId="50" applyFont="1" applyFill="1" applyBorder="1" applyAlignment="1">
      <alignment horizontal="center" vertical="center"/>
    </xf>
    <xf numFmtId="0" fontId="27" fillId="0" borderId="30" xfId="50" applyFont="1" applyFill="1" applyBorder="1" applyAlignment="1">
      <alignment horizontal="left" vertical="center"/>
    </xf>
    <xf numFmtId="0" fontId="24" fillId="0" borderId="26" xfId="50" applyFont="1" applyFill="1" applyBorder="1" applyAlignment="1">
      <alignment horizontal="left" vertical="center"/>
    </xf>
    <xf numFmtId="0" fontId="24" fillId="0" borderId="27" xfId="50" applyFont="1" applyFill="1" applyBorder="1" applyAlignment="1">
      <alignment horizontal="left" vertical="center"/>
    </xf>
    <xf numFmtId="0" fontId="26" fillId="0" borderId="30" xfId="50" applyFont="1" applyFill="1" applyBorder="1" applyAlignment="1">
      <alignment horizontal="left" vertical="center"/>
    </xf>
    <xf numFmtId="0" fontId="26" fillId="0" borderId="27" xfId="50" applyFont="1" applyFill="1" applyBorder="1" applyAlignment="1">
      <alignment horizontal="left" vertical="center" wrapText="1"/>
    </xf>
    <xf numFmtId="0" fontId="16" fillId="0" borderId="28" xfId="50" applyFill="1" applyBorder="1" applyAlignment="1">
      <alignment horizontal="center" vertical="center"/>
    </xf>
    <xf numFmtId="0" fontId="24" fillId="0" borderId="29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26" fillId="0" borderId="31" xfId="50" applyFont="1" applyFill="1" applyBorder="1" applyAlignment="1">
      <alignment horizontal="left" vertical="center"/>
    </xf>
    <xf numFmtId="0" fontId="27" fillId="0" borderId="26" xfId="50" applyFont="1" applyFill="1" applyBorder="1" applyAlignment="1">
      <alignment horizontal="left" vertical="center"/>
    </xf>
    <xf numFmtId="0" fontId="26" fillId="0" borderId="28" xfId="50" applyFont="1" applyFill="1" applyBorder="1" applyAlignment="1">
      <alignment horizontal="center" vertical="center"/>
    </xf>
    <xf numFmtId="0" fontId="29" fillId="3" borderId="0" xfId="51" applyFont="1" applyFill="1"/>
    <xf numFmtId="0" fontId="30" fillId="3" borderId="0" xfId="51" applyFont="1" applyFill="1" applyBorder="1" applyAlignment="1">
      <alignment horizontal="center"/>
    </xf>
    <xf numFmtId="0" fontId="29" fillId="3" borderId="0" xfId="51" applyFont="1" applyFill="1" applyBorder="1" applyAlignment="1">
      <alignment horizontal="center"/>
    </xf>
    <xf numFmtId="0" fontId="30" fillId="3" borderId="32" xfId="50" applyFont="1" applyFill="1" applyBorder="1" applyAlignment="1">
      <alignment horizontal="left" vertical="center"/>
    </xf>
    <xf numFmtId="0" fontId="29" fillId="3" borderId="33" xfId="50" applyFont="1" applyFill="1" applyBorder="1" applyAlignment="1">
      <alignment horizontal="center" vertical="center"/>
    </xf>
    <xf numFmtId="0" fontId="30" fillId="3" borderId="33" xfId="50" applyFont="1" applyFill="1" applyBorder="1" applyAlignment="1">
      <alignment vertical="center"/>
    </xf>
    <xf numFmtId="0" fontId="29" fillId="3" borderId="33" xfId="51" applyFont="1" applyFill="1" applyBorder="1" applyAlignment="1">
      <alignment horizontal="center"/>
    </xf>
    <xf numFmtId="0" fontId="30" fillId="3" borderId="34" xfId="51" applyFont="1" applyFill="1" applyBorder="1" applyAlignment="1" applyProtection="1">
      <alignment horizontal="center" vertical="center"/>
    </xf>
    <xf numFmtId="0" fontId="30" fillId="3" borderId="2" xfId="51" applyFont="1" applyFill="1" applyBorder="1" applyAlignment="1">
      <alignment horizontal="center" vertical="center"/>
    </xf>
    <xf numFmtId="0" fontId="29" fillId="3" borderId="2" xfId="51" applyFont="1" applyFill="1" applyBorder="1" applyAlignment="1">
      <alignment horizontal="center"/>
    </xf>
    <xf numFmtId="177" fontId="0" fillId="3" borderId="2" xfId="0" applyNumberFormat="1" applyFont="1" applyFill="1" applyBorder="1" applyAlignment="1">
      <alignment horizontal="center"/>
    </xf>
    <xf numFmtId="177" fontId="27" fillId="3" borderId="2" xfId="0" applyNumberFormat="1" applyFont="1" applyFill="1" applyBorder="1" applyAlignment="1">
      <alignment horizontal="center"/>
    </xf>
    <xf numFmtId="0" fontId="2" fillId="0" borderId="7" xfId="53" applyFont="1" applyFill="1" applyBorder="1" applyAlignment="1">
      <alignment horizontal="center"/>
    </xf>
    <xf numFmtId="0" fontId="2" fillId="0" borderId="2" xfId="53" applyFont="1" applyFill="1" applyBorder="1" applyAlignment="1">
      <alignment horizontal="center"/>
    </xf>
    <xf numFmtId="0" fontId="31" fillId="0" borderId="35" xfId="53" applyFont="1" applyFill="1" applyBorder="1" applyAlignment="1">
      <alignment horizontal="center"/>
    </xf>
    <xf numFmtId="177" fontId="6" fillId="0" borderId="2" xfId="53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177" fontId="32" fillId="0" borderId="2" xfId="53" applyNumberFormat="1" applyFont="1" applyFill="1" applyBorder="1" applyAlignment="1">
      <alignment horizontal="center"/>
    </xf>
    <xf numFmtId="0" fontId="29" fillId="3" borderId="36" xfId="51" applyFont="1" applyFill="1" applyBorder="1" applyAlignment="1"/>
    <xf numFmtId="49" fontId="29" fillId="3" borderId="37" xfId="51" applyNumberFormat="1" applyFont="1" applyFill="1" applyBorder="1" applyAlignment="1">
      <alignment horizontal="center"/>
    </xf>
    <xf numFmtId="49" fontId="29" fillId="3" borderId="37" xfId="51" applyNumberFormat="1" applyFont="1" applyFill="1" applyBorder="1" applyAlignment="1">
      <alignment horizontal="right"/>
    </xf>
    <xf numFmtId="49" fontId="29" fillId="3" borderId="37" xfId="51" applyNumberFormat="1" applyFont="1" applyFill="1" applyBorder="1" applyAlignment="1">
      <alignment horizontal="right" vertical="center"/>
    </xf>
    <xf numFmtId="49" fontId="29" fillId="3" borderId="38" xfId="51" applyNumberFormat="1" applyFont="1" applyFill="1" applyBorder="1" applyAlignment="1">
      <alignment horizontal="center"/>
    </xf>
    <xf numFmtId="0" fontId="29" fillId="3" borderId="39" xfId="51" applyFont="1" applyFill="1" applyBorder="1" applyAlignment="1">
      <alignment horizontal="center"/>
    </xf>
    <xf numFmtId="0" fontId="30" fillId="3" borderId="0" xfId="51" applyFont="1" applyFill="1"/>
    <xf numFmtId="0" fontId="0" fillId="3" borderId="0" xfId="52" applyFont="1" applyFill="1">
      <alignment vertical="center"/>
    </xf>
    <xf numFmtId="0" fontId="30" fillId="3" borderId="33" xfId="50" applyFont="1" applyFill="1" applyBorder="1" applyAlignment="1">
      <alignment horizontal="left" vertical="center"/>
    </xf>
    <xf numFmtId="0" fontId="29" fillId="3" borderId="40" xfId="50" applyFont="1" applyFill="1" applyBorder="1" applyAlignment="1">
      <alignment horizontal="center" vertical="center"/>
    </xf>
    <xf numFmtId="0" fontId="30" fillId="3" borderId="2" xfId="51" applyFont="1" applyFill="1" applyBorder="1" applyAlignment="1" applyProtection="1">
      <alignment horizontal="center" vertical="center"/>
    </xf>
    <xf numFmtId="0" fontId="30" fillId="3" borderId="41" xfId="51" applyFont="1" applyFill="1" applyBorder="1" applyAlignment="1" applyProtection="1">
      <alignment horizontal="center" vertical="center"/>
    </xf>
    <xf numFmtId="0" fontId="30" fillId="3" borderId="2" xfId="52" applyFont="1" applyFill="1" applyBorder="1" applyAlignment="1">
      <alignment horizontal="center" vertical="center"/>
    </xf>
    <xf numFmtId="0" fontId="30" fillId="3" borderId="42" xfId="52" applyFont="1" applyFill="1" applyBorder="1" applyAlignment="1">
      <alignment horizontal="center" vertical="center"/>
    </xf>
    <xf numFmtId="49" fontId="30" fillId="3" borderId="2" xfId="52" applyNumberFormat="1" applyFont="1" applyFill="1" applyBorder="1" applyAlignment="1">
      <alignment horizontal="center" vertical="center"/>
    </xf>
    <xf numFmtId="49" fontId="30" fillId="3" borderId="43" xfId="52" applyNumberFormat="1" applyFont="1" applyFill="1" applyBorder="1" applyAlignment="1">
      <alignment horizontal="center" vertical="center"/>
    </xf>
    <xf numFmtId="49" fontId="29" fillId="3" borderId="2" xfId="52" applyNumberFormat="1" applyFont="1" applyFill="1" applyBorder="1" applyAlignment="1">
      <alignment horizontal="center" vertical="center"/>
    </xf>
    <xf numFmtId="49" fontId="29" fillId="3" borderId="44" xfId="52" applyNumberFormat="1" applyFont="1" applyFill="1" applyBorder="1" applyAlignment="1">
      <alignment horizontal="center" vertical="center"/>
    </xf>
    <xf numFmtId="49" fontId="30" fillId="3" borderId="45" xfId="52" applyNumberFormat="1" applyFont="1" applyFill="1" applyBorder="1" applyAlignment="1">
      <alignment horizontal="center" vertical="center"/>
    </xf>
    <xf numFmtId="49" fontId="29" fillId="3" borderId="45" xfId="52" applyNumberFormat="1" applyFont="1" applyFill="1" applyBorder="1" applyAlignment="1">
      <alignment horizontal="center" vertical="center"/>
    </xf>
    <xf numFmtId="49" fontId="29" fillId="3" borderId="46" xfId="51" applyNumberFormat="1" applyFont="1" applyFill="1" applyBorder="1" applyAlignment="1">
      <alignment horizontal="center"/>
    </xf>
    <xf numFmtId="49" fontId="29" fillId="3" borderId="47" xfId="51" applyNumberFormat="1" applyFont="1" applyFill="1" applyBorder="1" applyAlignment="1">
      <alignment horizontal="center"/>
    </xf>
    <xf numFmtId="49" fontId="29" fillId="3" borderId="47" xfId="52" applyNumberFormat="1" applyFont="1" applyFill="1" applyBorder="1" applyAlignment="1">
      <alignment horizontal="center" vertical="center"/>
    </xf>
    <xf numFmtId="49" fontId="29" fillId="3" borderId="48" xfId="51" applyNumberFormat="1" applyFont="1" applyFill="1" applyBorder="1" applyAlignment="1">
      <alignment horizontal="center"/>
    </xf>
    <xf numFmtId="14" fontId="30" fillId="3" borderId="0" xfId="51" applyNumberFormat="1" applyFont="1" applyFill="1"/>
    <xf numFmtId="0" fontId="16" fillId="0" borderId="0" xfId="50" applyFont="1" applyBorder="1" applyAlignment="1">
      <alignment horizontal="left" vertical="center"/>
    </xf>
    <xf numFmtId="0" fontId="16" fillId="0" borderId="0" xfId="50" applyFont="1" applyAlignment="1">
      <alignment horizontal="left" vertical="center"/>
    </xf>
    <xf numFmtId="0" fontId="33" fillId="0" borderId="9" xfId="50" applyFont="1" applyBorder="1" applyAlignment="1">
      <alignment horizontal="center" vertical="top"/>
    </xf>
    <xf numFmtId="0" fontId="28" fillId="0" borderId="49" xfId="50" applyFont="1" applyBorder="1" applyAlignment="1">
      <alignment horizontal="left" vertical="center"/>
    </xf>
    <xf numFmtId="0" fontId="25" fillId="0" borderId="50" xfId="50" applyFont="1" applyBorder="1" applyAlignment="1">
      <alignment horizontal="center" vertical="center"/>
    </xf>
    <xf numFmtId="0" fontId="28" fillId="0" borderId="50" xfId="50" applyFont="1" applyBorder="1" applyAlignment="1">
      <alignment horizontal="center" vertical="center"/>
    </xf>
    <xf numFmtId="0" fontId="27" fillId="0" borderId="50" xfId="50" applyFont="1" applyBorder="1" applyAlignment="1">
      <alignment horizontal="left" vertical="center"/>
    </xf>
    <xf numFmtId="0" fontId="27" fillId="0" borderId="10" xfId="50" applyFont="1" applyBorder="1" applyAlignment="1">
      <alignment horizontal="center" vertical="center"/>
    </xf>
    <xf numFmtId="0" fontId="27" fillId="0" borderId="11" xfId="50" applyFont="1" applyBorder="1" applyAlignment="1">
      <alignment horizontal="center" vertical="center"/>
    </xf>
    <xf numFmtId="0" fontId="27" fillId="0" borderId="26" xfId="50" applyFont="1" applyBorder="1" applyAlignment="1">
      <alignment horizontal="center" vertical="center"/>
    </xf>
    <xf numFmtId="0" fontId="28" fillId="0" borderId="10" xfId="50" applyFont="1" applyBorder="1" applyAlignment="1">
      <alignment horizontal="center" vertical="center"/>
    </xf>
    <xf numFmtId="0" fontId="28" fillId="0" borderId="11" xfId="50" applyFont="1" applyBorder="1" applyAlignment="1">
      <alignment horizontal="center" vertical="center"/>
    </xf>
    <xf numFmtId="0" fontId="28" fillId="0" borderId="26" xfId="50" applyFont="1" applyBorder="1" applyAlignment="1">
      <alignment horizontal="center" vertical="center"/>
    </xf>
    <xf numFmtId="0" fontId="27" fillId="0" borderId="12" xfId="50" applyFont="1" applyBorder="1" applyAlignment="1">
      <alignment horizontal="left" vertical="center"/>
    </xf>
    <xf numFmtId="0" fontId="25" fillId="0" borderId="13" xfId="50" applyFont="1" applyBorder="1" applyAlignment="1">
      <alignment horizontal="left" vertical="center"/>
    </xf>
    <xf numFmtId="0" fontId="25" fillId="0" borderId="27" xfId="50" applyFont="1" applyBorder="1" applyAlignment="1">
      <alignment horizontal="left" vertical="center"/>
    </xf>
    <xf numFmtId="0" fontId="27" fillId="0" borderId="13" xfId="50" applyFont="1" applyBorder="1" applyAlignment="1">
      <alignment horizontal="left" vertical="center"/>
    </xf>
    <xf numFmtId="14" fontId="25" fillId="0" borderId="13" xfId="50" applyNumberFormat="1" applyFont="1" applyBorder="1" applyAlignment="1">
      <alignment horizontal="center" vertical="center"/>
    </xf>
    <xf numFmtId="14" fontId="25" fillId="0" borderId="27" xfId="50" applyNumberFormat="1" applyFont="1" applyBorder="1" applyAlignment="1">
      <alignment horizontal="center" vertical="center"/>
    </xf>
    <xf numFmtId="0" fontId="27" fillId="0" borderId="12" xfId="50" applyFont="1" applyBorder="1" applyAlignment="1">
      <alignment vertical="center"/>
    </xf>
    <xf numFmtId="0" fontId="25" fillId="0" borderId="13" xfId="50" applyFont="1" applyBorder="1" applyAlignment="1">
      <alignment vertical="center"/>
    </xf>
    <xf numFmtId="0" fontId="25" fillId="0" borderId="27" xfId="50" applyFont="1" applyBorder="1" applyAlignment="1">
      <alignment vertical="center"/>
    </xf>
    <xf numFmtId="0" fontId="27" fillId="0" borderId="13" xfId="50" applyFont="1" applyBorder="1" applyAlignment="1">
      <alignment vertical="center"/>
    </xf>
    <xf numFmtId="0" fontId="25" fillId="0" borderId="18" xfId="50" applyFont="1" applyBorder="1" applyAlignment="1">
      <alignment horizontal="left" vertical="center"/>
    </xf>
    <xf numFmtId="0" fontId="25" fillId="0" borderId="30" xfId="50" applyFont="1" applyBorder="1" applyAlignment="1">
      <alignment horizontal="left" vertical="center"/>
    </xf>
    <xf numFmtId="0" fontId="16" fillId="0" borderId="13" xfId="50" applyFont="1" applyBorder="1" applyAlignment="1">
      <alignment vertical="center"/>
    </xf>
    <xf numFmtId="0" fontId="27" fillId="0" borderId="14" xfId="50" applyFont="1" applyBorder="1" applyAlignment="1">
      <alignment vertical="center"/>
    </xf>
    <xf numFmtId="0" fontId="25" fillId="0" borderId="15" xfId="50" applyFont="1" applyBorder="1" applyAlignment="1">
      <alignment horizontal="center" vertical="center"/>
    </xf>
    <xf numFmtId="0" fontId="25" fillId="0" borderId="28" xfId="50" applyFont="1" applyBorder="1" applyAlignment="1">
      <alignment horizontal="center" vertical="center"/>
    </xf>
    <xf numFmtId="0" fontId="27" fillId="0" borderId="14" xfId="50" applyFont="1" applyBorder="1" applyAlignment="1">
      <alignment horizontal="left" vertical="center"/>
    </xf>
    <xf numFmtId="0" fontId="27" fillId="0" borderId="15" xfId="50" applyFont="1" applyBorder="1" applyAlignment="1">
      <alignment horizontal="left" vertical="center"/>
    </xf>
    <xf numFmtId="14" fontId="25" fillId="0" borderId="15" xfId="50" applyNumberFormat="1" applyFont="1" applyBorder="1" applyAlignment="1">
      <alignment horizontal="center" vertical="center"/>
    </xf>
    <xf numFmtId="14" fontId="25" fillId="0" borderId="28" xfId="50" applyNumberFormat="1" applyFont="1" applyBorder="1" applyAlignment="1">
      <alignment horizontal="center" vertical="center"/>
    </xf>
    <xf numFmtId="0" fontId="27" fillId="0" borderId="51" xfId="50" applyFont="1" applyBorder="1" applyAlignment="1">
      <alignment horizontal="left" vertical="center"/>
    </xf>
    <xf numFmtId="0" fontId="27" fillId="0" borderId="21" xfId="50" applyFont="1" applyBorder="1" applyAlignment="1">
      <alignment horizontal="left" vertical="center"/>
    </xf>
    <xf numFmtId="0" fontId="28" fillId="0" borderId="52" xfId="50" applyFont="1" applyBorder="1" applyAlignment="1">
      <alignment horizontal="left" vertical="center"/>
    </xf>
    <xf numFmtId="0" fontId="28" fillId="0" borderId="53" xfId="50" applyFont="1" applyBorder="1" applyAlignment="1">
      <alignment horizontal="left" vertical="center"/>
    </xf>
    <xf numFmtId="0" fontId="27" fillId="0" borderId="54" xfId="50" applyFont="1" applyBorder="1" applyAlignment="1">
      <alignment vertical="center"/>
    </xf>
    <xf numFmtId="0" fontId="16" fillId="0" borderId="55" xfId="50" applyFont="1" applyBorder="1" applyAlignment="1">
      <alignment horizontal="left" vertical="center"/>
    </xf>
    <xf numFmtId="0" fontId="25" fillId="0" borderId="55" xfId="50" applyFont="1" applyBorder="1" applyAlignment="1">
      <alignment horizontal="left" vertical="center"/>
    </xf>
    <xf numFmtId="0" fontId="16" fillId="0" borderId="55" xfId="50" applyFont="1" applyBorder="1" applyAlignment="1">
      <alignment vertical="center"/>
    </xf>
    <xf numFmtId="0" fontId="27" fillId="0" borderId="55" xfId="50" applyFont="1" applyBorder="1" applyAlignment="1">
      <alignment vertical="center"/>
    </xf>
    <xf numFmtId="0" fontId="16" fillId="0" borderId="13" xfId="50" applyFont="1" applyBorder="1" applyAlignment="1">
      <alignment horizontal="left" vertical="center"/>
    </xf>
    <xf numFmtId="0" fontId="27" fillId="0" borderId="54" xfId="50" applyFont="1" applyBorder="1" applyAlignment="1">
      <alignment horizontal="center" vertical="center"/>
    </xf>
    <xf numFmtId="0" fontId="25" fillId="0" borderId="55" xfId="50" applyFont="1" applyBorder="1" applyAlignment="1">
      <alignment horizontal="center" vertical="center"/>
    </xf>
    <xf numFmtId="0" fontId="27" fillId="0" borderId="55" xfId="50" applyFont="1" applyBorder="1" applyAlignment="1">
      <alignment horizontal="center" vertical="center"/>
    </xf>
    <xf numFmtId="0" fontId="16" fillId="0" borderId="55" xfId="50" applyFont="1" applyBorder="1" applyAlignment="1">
      <alignment horizontal="center" vertical="center"/>
    </xf>
    <xf numFmtId="0" fontId="27" fillId="0" borderId="12" xfId="50" applyFont="1" applyBorder="1" applyAlignment="1">
      <alignment horizontal="center" vertical="center"/>
    </xf>
    <xf numFmtId="0" fontId="25" fillId="0" borderId="13" xfId="50" applyFont="1" applyBorder="1" applyAlignment="1">
      <alignment horizontal="center" vertical="center"/>
    </xf>
    <xf numFmtId="0" fontId="27" fillId="0" borderId="13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27" fillId="0" borderId="23" xfId="50" applyFont="1" applyBorder="1" applyAlignment="1">
      <alignment horizontal="left" vertical="center" wrapText="1"/>
    </xf>
    <xf numFmtId="0" fontId="27" fillId="0" borderId="24" xfId="50" applyFont="1" applyBorder="1" applyAlignment="1">
      <alignment horizontal="left" vertical="center" wrapText="1"/>
    </xf>
    <xf numFmtId="0" fontId="27" fillId="0" borderId="54" xfId="50" applyFont="1" applyBorder="1" applyAlignment="1">
      <alignment horizontal="left" vertical="center"/>
    </xf>
    <xf numFmtId="0" fontId="27" fillId="0" borderId="55" xfId="50" applyFont="1" applyBorder="1" applyAlignment="1">
      <alignment horizontal="left" vertical="center"/>
    </xf>
    <xf numFmtId="0" fontId="34" fillId="0" borderId="56" xfId="50" applyFont="1" applyBorder="1" applyAlignment="1">
      <alignment horizontal="left" vertical="center" wrapText="1"/>
    </xf>
    <xf numFmtId="0" fontId="25" fillId="0" borderId="12" xfId="50" applyFont="1" applyBorder="1" applyAlignment="1">
      <alignment horizontal="left" vertical="center"/>
    </xf>
    <xf numFmtId="9" fontId="25" fillId="0" borderId="13" xfId="50" applyNumberFormat="1" applyFont="1" applyBorder="1" applyAlignment="1">
      <alignment horizontal="center" vertical="center"/>
    </xf>
    <xf numFmtId="0" fontId="28" fillId="0" borderId="52" xfId="0" applyFont="1" applyBorder="1" applyAlignment="1">
      <alignment horizontal="left" vertical="center"/>
    </xf>
    <xf numFmtId="0" fontId="28" fillId="0" borderId="53" xfId="0" applyFont="1" applyBorder="1" applyAlignment="1">
      <alignment horizontal="left" vertical="center"/>
    </xf>
    <xf numFmtId="9" fontId="25" fillId="0" borderId="22" xfId="50" applyNumberFormat="1" applyFont="1" applyBorder="1" applyAlignment="1">
      <alignment horizontal="left" vertical="center"/>
    </xf>
    <xf numFmtId="9" fontId="25" fillId="0" borderId="17" xfId="50" applyNumberFormat="1" applyFont="1" applyBorder="1" applyAlignment="1">
      <alignment horizontal="left" vertical="center"/>
    </xf>
    <xf numFmtId="9" fontId="25" fillId="0" borderId="23" xfId="50" applyNumberFormat="1" applyFont="1" applyBorder="1" applyAlignment="1">
      <alignment horizontal="left" vertical="center"/>
    </xf>
    <xf numFmtId="9" fontId="25" fillId="0" borderId="24" xfId="50" applyNumberFormat="1" applyFont="1" applyBorder="1" applyAlignment="1">
      <alignment horizontal="left" vertical="center"/>
    </xf>
    <xf numFmtId="0" fontId="24" fillId="0" borderId="54" xfId="50" applyFont="1" applyFill="1" applyBorder="1" applyAlignment="1">
      <alignment horizontal="left" vertical="center"/>
    </xf>
    <xf numFmtId="0" fontId="24" fillId="0" borderId="55" xfId="50" applyFont="1" applyFill="1" applyBorder="1" applyAlignment="1">
      <alignment horizontal="left" vertical="center"/>
    </xf>
    <xf numFmtId="0" fontId="24" fillId="0" borderId="57" xfId="50" applyFont="1" applyFill="1" applyBorder="1" applyAlignment="1">
      <alignment horizontal="left" vertical="center"/>
    </xf>
    <xf numFmtId="0" fontId="24" fillId="0" borderId="24" xfId="50" applyFont="1" applyFill="1" applyBorder="1" applyAlignment="1">
      <alignment horizontal="left" vertical="center"/>
    </xf>
    <xf numFmtId="0" fontId="28" fillId="0" borderId="21" xfId="50" applyFont="1" applyFill="1" applyBorder="1" applyAlignment="1">
      <alignment horizontal="left" vertical="center"/>
    </xf>
    <xf numFmtId="0" fontId="25" fillId="0" borderId="58" xfId="50" applyFont="1" applyFill="1" applyBorder="1" applyAlignment="1">
      <alignment horizontal="left" vertical="center"/>
    </xf>
    <xf numFmtId="0" fontId="25" fillId="0" borderId="59" xfId="50" applyFont="1" applyFill="1" applyBorder="1" applyAlignment="1">
      <alignment horizontal="left" vertical="center"/>
    </xf>
    <xf numFmtId="0" fontId="25" fillId="0" borderId="20" xfId="50" applyFont="1" applyFill="1" applyBorder="1" applyAlignment="1">
      <alignment horizontal="left" vertical="center"/>
    </xf>
    <xf numFmtId="0" fontId="25" fillId="0" borderId="19" xfId="50" applyFont="1" applyFill="1" applyBorder="1" applyAlignment="1">
      <alignment horizontal="left" vertical="center"/>
    </xf>
    <xf numFmtId="0" fontId="27" fillId="0" borderId="23" xfId="50" applyFont="1" applyFill="1" applyBorder="1" applyAlignment="1">
      <alignment horizontal="left" vertical="center"/>
    </xf>
    <xf numFmtId="0" fontId="27" fillId="0" borderId="24" xfId="50" applyFont="1" applyFill="1" applyBorder="1" applyAlignment="1">
      <alignment horizontal="left" vertical="center"/>
    </xf>
    <xf numFmtId="0" fontId="28" fillId="0" borderId="49" xfId="50" applyFont="1" applyBorder="1" applyAlignment="1">
      <alignment vertical="center"/>
    </xf>
    <xf numFmtId="0" fontId="35" fillId="0" borderId="53" xfId="50" applyFont="1" applyBorder="1" applyAlignment="1">
      <alignment horizontal="center" vertical="center"/>
    </xf>
    <xf numFmtId="0" fontId="28" fillId="0" borderId="50" xfId="50" applyFont="1" applyBorder="1" applyAlignment="1">
      <alignment vertical="center"/>
    </xf>
    <xf numFmtId="0" fontId="25" fillId="0" borderId="60" xfId="50" applyFont="1" applyBorder="1" applyAlignment="1">
      <alignment vertical="center"/>
    </xf>
    <xf numFmtId="0" fontId="28" fillId="0" borderId="60" xfId="50" applyFont="1" applyBorder="1" applyAlignment="1">
      <alignment vertical="center"/>
    </xf>
    <xf numFmtId="58" fontId="16" fillId="0" borderId="50" xfId="50" applyNumberFormat="1" applyFont="1" applyBorder="1" applyAlignment="1">
      <alignment vertical="center"/>
    </xf>
    <xf numFmtId="0" fontId="28" fillId="0" borderId="21" xfId="50" applyFont="1" applyBorder="1" applyAlignment="1">
      <alignment horizontal="center" vertical="center"/>
    </xf>
    <xf numFmtId="0" fontId="25" fillId="0" borderId="51" xfId="50" applyFont="1" applyFill="1" applyBorder="1" applyAlignment="1">
      <alignment horizontal="left" vertical="center"/>
    </xf>
    <xf numFmtId="0" fontId="25" fillId="0" borderId="21" xfId="50" applyFont="1" applyFill="1" applyBorder="1" applyAlignment="1">
      <alignment horizontal="left" vertical="center"/>
    </xf>
    <xf numFmtId="0" fontId="16" fillId="0" borderId="60" xfId="50" applyFont="1" applyBorder="1" applyAlignment="1">
      <alignment vertical="center"/>
    </xf>
    <xf numFmtId="0" fontId="16" fillId="0" borderId="50" xfId="50" applyFont="1" applyBorder="1" applyAlignment="1">
      <alignment horizontal="center" vertical="center"/>
    </xf>
    <xf numFmtId="0" fontId="16" fillId="0" borderId="61" xfId="50" applyFont="1" applyBorder="1" applyAlignment="1">
      <alignment horizontal="center" vertical="center"/>
    </xf>
    <xf numFmtId="0" fontId="25" fillId="0" borderId="15" xfId="50" applyFont="1" applyBorder="1" applyAlignment="1">
      <alignment horizontal="left" vertical="center"/>
    </xf>
    <xf numFmtId="0" fontId="25" fillId="0" borderId="28" xfId="50" applyFont="1" applyBorder="1" applyAlignment="1">
      <alignment horizontal="left" vertical="center"/>
    </xf>
    <xf numFmtId="0" fontId="27" fillId="0" borderId="62" xfId="50" applyFont="1" applyBorder="1" applyAlignment="1">
      <alignment horizontal="left" vertical="center"/>
    </xf>
    <xf numFmtId="0" fontId="28" fillId="0" borderId="63" xfId="50" applyFont="1" applyBorder="1" applyAlignment="1">
      <alignment horizontal="left" vertical="center"/>
    </xf>
    <xf numFmtId="0" fontId="25" fillId="0" borderId="64" xfId="50" applyFont="1" applyBorder="1" applyAlignment="1">
      <alignment horizontal="left" vertical="center"/>
    </xf>
    <xf numFmtId="0" fontId="27" fillId="0" borderId="28" xfId="50" applyFont="1" applyBorder="1" applyAlignment="1">
      <alignment horizontal="left" vertical="center"/>
    </xf>
    <xf numFmtId="0" fontId="27" fillId="0" borderId="0" xfId="50" applyFont="1" applyBorder="1" applyAlignment="1">
      <alignment vertical="center"/>
    </xf>
    <xf numFmtId="0" fontId="27" fillId="0" borderId="31" xfId="50" applyFont="1" applyBorder="1" applyAlignment="1">
      <alignment horizontal="left" vertical="center" wrapText="1"/>
    </xf>
    <xf numFmtId="0" fontId="27" fillId="0" borderId="64" xfId="50" applyFont="1" applyBorder="1" applyAlignment="1">
      <alignment horizontal="left" vertical="center"/>
    </xf>
    <xf numFmtId="0" fontId="24" fillId="0" borderId="27" xfId="50" applyFont="1" applyBorder="1" applyAlignment="1">
      <alignment horizontal="left" vertical="center"/>
    </xf>
    <xf numFmtId="0" fontId="36" fillId="0" borderId="27" xfId="50" applyFont="1" applyBorder="1" applyAlignment="1">
      <alignment horizontal="left" vertical="center" wrapText="1"/>
    </xf>
    <xf numFmtId="0" fontId="36" fillId="0" borderId="27" xfId="50" applyFont="1" applyBorder="1" applyAlignment="1">
      <alignment horizontal="left" vertical="center"/>
    </xf>
    <xf numFmtId="0" fontId="26" fillId="0" borderId="27" xfId="5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5" fillId="0" borderId="29" xfId="50" applyNumberFormat="1" applyFont="1" applyBorder="1" applyAlignment="1">
      <alignment horizontal="left" vertical="center"/>
    </xf>
    <xf numFmtId="9" fontId="25" fillId="0" borderId="31" xfId="50" applyNumberFormat="1" applyFont="1" applyBorder="1" applyAlignment="1">
      <alignment horizontal="left" vertical="center"/>
    </xf>
    <xf numFmtId="0" fontId="24" fillId="0" borderId="64" xfId="50" applyFont="1" applyFill="1" applyBorder="1" applyAlignment="1">
      <alignment horizontal="left" vertical="center"/>
    </xf>
    <xf numFmtId="0" fontId="24" fillId="0" borderId="31" xfId="50" applyFont="1" applyFill="1" applyBorder="1" applyAlignment="1">
      <alignment horizontal="left" vertical="center"/>
    </xf>
    <xf numFmtId="0" fontId="25" fillId="0" borderId="65" xfId="50" applyFont="1" applyFill="1" applyBorder="1" applyAlignment="1">
      <alignment horizontal="left" vertical="center"/>
    </xf>
    <xf numFmtId="0" fontId="25" fillId="0" borderId="30" xfId="50" applyFont="1" applyFill="1" applyBorder="1" applyAlignment="1">
      <alignment horizontal="left" vertical="center"/>
    </xf>
    <xf numFmtId="0" fontId="27" fillId="0" borderId="31" xfId="50" applyFont="1" applyFill="1" applyBorder="1" applyAlignment="1">
      <alignment horizontal="left" vertical="center"/>
    </xf>
    <xf numFmtId="0" fontId="28" fillId="0" borderId="66" xfId="50" applyFont="1" applyBorder="1" applyAlignment="1">
      <alignment horizontal="center" vertical="center"/>
    </xf>
    <xf numFmtId="0" fontId="25" fillId="0" borderId="60" xfId="50" applyFont="1" applyBorder="1" applyAlignment="1">
      <alignment horizontal="center" vertical="center"/>
    </xf>
    <xf numFmtId="0" fontId="25" fillId="0" borderId="62" xfId="50" applyFont="1" applyBorder="1" applyAlignment="1">
      <alignment horizontal="center" vertical="center"/>
    </xf>
    <xf numFmtId="0" fontId="25" fillId="0" borderId="62" xfId="50" applyFont="1" applyFill="1" applyBorder="1" applyAlignment="1">
      <alignment horizontal="left" vertical="center"/>
    </xf>
    <xf numFmtId="0" fontId="37" fillId="0" borderId="67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38" fillId="0" borderId="35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2" xfId="0" applyFont="1" applyFill="1" applyBorder="1"/>
    <xf numFmtId="0" fontId="0" fillId="0" borderId="35" xfId="0" applyBorder="1"/>
    <xf numFmtId="0" fontId="0" fillId="5" borderId="2" xfId="0" applyFill="1" applyBorder="1"/>
    <xf numFmtId="0" fontId="0" fillId="0" borderId="69" xfId="0" applyBorder="1"/>
    <xf numFmtId="0" fontId="0" fillId="0" borderId="70" xfId="0" applyBorder="1"/>
    <xf numFmtId="0" fontId="0" fillId="5" borderId="70" xfId="0" applyFill="1" applyBorder="1"/>
    <xf numFmtId="0" fontId="0" fillId="6" borderId="0" xfId="0" applyFill="1"/>
    <xf numFmtId="0" fontId="37" fillId="0" borderId="71" xfId="0" applyFont="1" applyBorder="1" applyAlignment="1">
      <alignment horizontal="center" vertical="center" wrapText="1"/>
    </xf>
    <xf numFmtId="0" fontId="38" fillId="0" borderId="72" xfId="0" applyFont="1" applyBorder="1" applyAlignment="1">
      <alignment horizontal="center" vertical="center"/>
    </xf>
    <xf numFmtId="0" fontId="38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7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2" fillId="0" borderId="0" xfId="0" applyFont="1"/>
    <xf numFmtId="0" fontId="22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33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5360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10502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33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10502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526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5360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52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52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33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526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5262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90500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336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860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670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575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76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575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76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575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76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5752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575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7655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76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314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314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314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314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314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296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9001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90011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20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001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2015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90011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201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900112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9001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201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201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90011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201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90011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201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30505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31457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33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526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90011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913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913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392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077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142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0339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6064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6064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0339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6064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9909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9909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3232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9909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6087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6097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6097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430530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4627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3232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3232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6097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6087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6087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7482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693920" y="7412355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160770" y="7412355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551420" y="7421880"/>
              <a:ext cx="4953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30339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16064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16064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30339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16064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99909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99909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13232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99909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9608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7609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7609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430530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44627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13232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13232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7609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9608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9608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27482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364" customWidth="1"/>
    <col min="3" max="3" width="10.125" customWidth="1"/>
  </cols>
  <sheetData>
    <row r="1" ht="21" customHeight="1" spans="1:2">
      <c r="A1" s="365"/>
      <c r="B1" s="366" t="s">
        <v>0</v>
      </c>
    </row>
    <row r="2" spans="1:2">
      <c r="A2" s="15">
        <v>1</v>
      </c>
      <c r="B2" s="367" t="s">
        <v>1</v>
      </c>
    </row>
    <row r="3" spans="1:2">
      <c r="A3" s="15">
        <v>2</v>
      </c>
      <c r="B3" s="367" t="s">
        <v>2</v>
      </c>
    </row>
    <row r="4" spans="1:2">
      <c r="A4" s="15">
        <v>3</v>
      </c>
      <c r="B4" s="367" t="s">
        <v>3</v>
      </c>
    </row>
    <row r="5" spans="1:2">
      <c r="A5" s="15">
        <v>4</v>
      </c>
      <c r="B5" s="367" t="s">
        <v>4</v>
      </c>
    </row>
    <row r="6" spans="1:2">
      <c r="A6" s="15">
        <v>5</v>
      </c>
      <c r="B6" s="367" t="s">
        <v>5</v>
      </c>
    </row>
    <row r="7" spans="1:2">
      <c r="A7" s="15">
        <v>6</v>
      </c>
      <c r="B7" s="367" t="s">
        <v>6</v>
      </c>
    </row>
    <row r="8" s="363" customFormat="1" ht="15" customHeight="1" spans="1:2">
      <c r="A8" s="368">
        <v>7</v>
      </c>
      <c r="B8" s="369" t="s">
        <v>7</v>
      </c>
    </row>
    <row r="9" ht="18.95" customHeight="1" spans="1:2">
      <c r="A9" s="365"/>
      <c r="B9" s="370" t="s">
        <v>8</v>
      </c>
    </row>
    <row r="10" ht="15.95" customHeight="1" spans="1:2">
      <c r="A10" s="15">
        <v>1</v>
      </c>
      <c r="B10" s="371" t="s">
        <v>9</v>
      </c>
    </row>
    <row r="11" spans="1:2">
      <c r="A11" s="15">
        <v>2</v>
      </c>
      <c r="B11" s="367" t="s">
        <v>10</v>
      </c>
    </row>
    <row r="12" spans="1:2">
      <c r="A12" s="15">
        <v>3</v>
      </c>
      <c r="B12" s="369" t="s">
        <v>11</v>
      </c>
    </row>
    <row r="13" spans="1:2">
      <c r="A13" s="15">
        <v>4</v>
      </c>
      <c r="B13" s="367" t="s">
        <v>12</v>
      </c>
    </row>
    <row r="14" spans="1:2">
      <c r="A14" s="15">
        <v>5</v>
      </c>
      <c r="B14" s="367" t="s">
        <v>13</v>
      </c>
    </row>
    <row r="15" spans="1:2">
      <c r="A15" s="15">
        <v>6</v>
      </c>
      <c r="B15" s="367" t="s">
        <v>14</v>
      </c>
    </row>
    <row r="16" spans="1:2">
      <c r="A16" s="15">
        <v>7</v>
      </c>
      <c r="B16" s="367" t="s">
        <v>15</v>
      </c>
    </row>
    <row r="17" spans="1:2">
      <c r="A17" s="15">
        <v>8</v>
      </c>
      <c r="B17" s="367" t="s">
        <v>16</v>
      </c>
    </row>
    <row r="18" spans="1:2">
      <c r="A18" s="15">
        <v>9</v>
      </c>
      <c r="B18" s="367" t="s">
        <v>17</v>
      </c>
    </row>
    <row r="19" spans="1:2">
      <c r="A19" s="15"/>
      <c r="B19" s="367"/>
    </row>
    <row r="20" ht="20.25" spans="1:2">
      <c r="A20" s="365"/>
      <c r="B20" s="366" t="s">
        <v>18</v>
      </c>
    </row>
    <row r="21" spans="1:2">
      <c r="A21" s="15">
        <v>1</v>
      </c>
      <c r="B21" s="372" t="s">
        <v>19</v>
      </c>
    </row>
    <row r="22" spans="1:2">
      <c r="A22" s="15">
        <v>2</v>
      </c>
      <c r="B22" s="367" t="s">
        <v>20</v>
      </c>
    </row>
    <row r="23" spans="1:2">
      <c r="A23" s="15">
        <v>3</v>
      </c>
      <c r="B23" s="367" t="s">
        <v>21</v>
      </c>
    </row>
    <row r="24" spans="1:2">
      <c r="A24" s="15">
        <v>4</v>
      </c>
      <c r="B24" s="367" t="s">
        <v>22</v>
      </c>
    </row>
    <row r="25" spans="1:2">
      <c r="A25" s="15">
        <v>5</v>
      </c>
      <c r="B25" s="367" t="s">
        <v>23</v>
      </c>
    </row>
    <row r="26" spans="1:2">
      <c r="A26" s="15">
        <v>6</v>
      </c>
      <c r="B26" s="367" t="s">
        <v>24</v>
      </c>
    </row>
    <row r="27" spans="1:2">
      <c r="A27" s="15">
        <v>7</v>
      </c>
      <c r="B27" s="367" t="s">
        <v>25</v>
      </c>
    </row>
    <row r="28" spans="1:2">
      <c r="A28" s="15">
        <v>8</v>
      </c>
      <c r="B28" s="367" t="s">
        <v>26</v>
      </c>
    </row>
    <row r="29" spans="1:2">
      <c r="A29" s="15"/>
      <c r="B29" s="367"/>
    </row>
    <row r="30" ht="20.25" spans="1:2">
      <c r="A30" s="365"/>
      <c r="B30" s="366" t="s">
        <v>27</v>
      </c>
    </row>
    <row r="31" spans="1:2">
      <c r="A31" s="15">
        <v>1</v>
      </c>
      <c r="B31" s="372" t="s">
        <v>28</v>
      </c>
    </row>
    <row r="32" spans="1:2">
      <c r="A32" s="15">
        <v>2</v>
      </c>
      <c r="B32" s="367" t="s">
        <v>29</v>
      </c>
    </row>
    <row r="33" spans="1:2">
      <c r="A33" s="15">
        <v>3</v>
      </c>
      <c r="B33" s="367" t="s">
        <v>30</v>
      </c>
    </row>
    <row r="34" spans="1:2">
      <c r="A34" s="15">
        <v>4</v>
      </c>
      <c r="B34" s="367" t="s">
        <v>31</v>
      </c>
    </row>
    <row r="35" spans="1:2">
      <c r="A35" s="15">
        <v>5</v>
      </c>
      <c r="B35" s="367" t="s">
        <v>32</v>
      </c>
    </row>
    <row r="36" spans="1:2">
      <c r="A36" s="15">
        <v>6</v>
      </c>
      <c r="B36" s="367" t="s">
        <v>33</v>
      </c>
    </row>
    <row r="37" spans="1:2">
      <c r="A37" s="15">
        <v>7</v>
      </c>
      <c r="B37" s="367" t="s">
        <v>34</v>
      </c>
    </row>
    <row r="38" spans="1:2">
      <c r="A38" s="15"/>
      <c r="B38" s="367"/>
    </row>
    <row r="40" spans="1:2">
      <c r="A40" s="373" t="s">
        <v>35</v>
      </c>
      <c r="B40" s="37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3" t="s">
        <v>36</v>
      </c>
      <c r="C2" s="344"/>
      <c r="D2" s="344"/>
      <c r="E2" s="344"/>
      <c r="F2" s="344"/>
      <c r="G2" s="344"/>
      <c r="H2" s="344"/>
      <c r="I2" s="358"/>
    </row>
    <row r="3" ht="27.95" customHeight="1" spans="2:9">
      <c r="B3" s="345"/>
      <c r="C3" s="346"/>
      <c r="D3" s="347" t="s">
        <v>37</v>
      </c>
      <c r="E3" s="348"/>
      <c r="F3" s="349" t="s">
        <v>38</v>
      </c>
      <c r="G3" s="350"/>
      <c r="H3" s="347" t="s">
        <v>39</v>
      </c>
      <c r="I3" s="359"/>
    </row>
    <row r="4" ht="27.95" customHeight="1" spans="2:9">
      <c r="B4" s="345" t="s">
        <v>40</v>
      </c>
      <c r="C4" s="346" t="s">
        <v>41</v>
      </c>
      <c r="D4" s="346" t="s">
        <v>42</v>
      </c>
      <c r="E4" s="346" t="s">
        <v>43</v>
      </c>
      <c r="F4" s="351" t="s">
        <v>42</v>
      </c>
      <c r="G4" s="351" t="s">
        <v>43</v>
      </c>
      <c r="H4" s="346" t="s">
        <v>42</v>
      </c>
      <c r="I4" s="360" t="s">
        <v>43</v>
      </c>
    </row>
    <row r="5" ht="27.95" customHeight="1" spans="2:9">
      <c r="B5" s="352" t="s">
        <v>44</v>
      </c>
      <c r="C5" s="15">
        <v>13</v>
      </c>
      <c r="D5" s="15">
        <v>0</v>
      </c>
      <c r="E5" s="15">
        <v>1</v>
      </c>
      <c r="F5" s="353">
        <v>0</v>
      </c>
      <c r="G5" s="353">
        <v>1</v>
      </c>
      <c r="H5" s="15">
        <v>1</v>
      </c>
      <c r="I5" s="361">
        <v>2</v>
      </c>
    </row>
    <row r="6" ht="27.95" customHeight="1" spans="2:9">
      <c r="B6" s="352" t="s">
        <v>45</v>
      </c>
      <c r="C6" s="15">
        <v>20</v>
      </c>
      <c r="D6" s="15">
        <v>0</v>
      </c>
      <c r="E6" s="15">
        <v>1</v>
      </c>
      <c r="F6" s="353">
        <v>1</v>
      </c>
      <c r="G6" s="353">
        <v>2</v>
      </c>
      <c r="H6" s="15">
        <v>2</v>
      </c>
      <c r="I6" s="361">
        <v>3</v>
      </c>
    </row>
    <row r="7" ht="27.95" customHeight="1" spans="2:9">
      <c r="B7" s="352" t="s">
        <v>46</v>
      </c>
      <c r="C7" s="15">
        <v>32</v>
      </c>
      <c r="D7" s="15">
        <v>0</v>
      </c>
      <c r="E7" s="15">
        <v>1</v>
      </c>
      <c r="F7" s="353">
        <v>2</v>
      </c>
      <c r="G7" s="353">
        <v>3</v>
      </c>
      <c r="H7" s="15">
        <v>3</v>
      </c>
      <c r="I7" s="361">
        <v>4</v>
      </c>
    </row>
    <row r="8" ht="27.95" customHeight="1" spans="2:9">
      <c r="B8" s="352" t="s">
        <v>47</v>
      </c>
      <c r="C8" s="15">
        <v>50</v>
      </c>
      <c r="D8" s="15">
        <v>1</v>
      </c>
      <c r="E8" s="15">
        <v>2</v>
      </c>
      <c r="F8" s="353">
        <v>3</v>
      </c>
      <c r="G8" s="353">
        <v>4</v>
      </c>
      <c r="H8" s="15">
        <v>5</v>
      </c>
      <c r="I8" s="361">
        <v>6</v>
      </c>
    </row>
    <row r="9" ht="27.95" customHeight="1" spans="2:9">
      <c r="B9" s="352" t="s">
        <v>48</v>
      </c>
      <c r="C9" s="15">
        <v>80</v>
      </c>
      <c r="D9" s="15">
        <v>2</v>
      </c>
      <c r="E9" s="15">
        <v>3</v>
      </c>
      <c r="F9" s="353">
        <v>5</v>
      </c>
      <c r="G9" s="353">
        <v>6</v>
      </c>
      <c r="H9" s="15">
        <v>7</v>
      </c>
      <c r="I9" s="361">
        <v>8</v>
      </c>
    </row>
    <row r="10" ht="27.95" customHeight="1" spans="2:9">
      <c r="B10" s="352" t="s">
        <v>49</v>
      </c>
      <c r="C10" s="15">
        <v>125</v>
      </c>
      <c r="D10" s="15">
        <v>3</v>
      </c>
      <c r="E10" s="15">
        <v>4</v>
      </c>
      <c r="F10" s="353">
        <v>7</v>
      </c>
      <c r="G10" s="353">
        <v>8</v>
      </c>
      <c r="H10" s="15">
        <v>10</v>
      </c>
      <c r="I10" s="361">
        <v>11</v>
      </c>
    </row>
    <row r="11" ht="27.95" customHeight="1" spans="2:9">
      <c r="B11" s="352" t="s">
        <v>50</v>
      </c>
      <c r="C11" s="15">
        <v>200</v>
      </c>
      <c r="D11" s="15">
        <v>5</v>
      </c>
      <c r="E11" s="15">
        <v>6</v>
      </c>
      <c r="F11" s="353">
        <v>10</v>
      </c>
      <c r="G11" s="353">
        <v>11</v>
      </c>
      <c r="H11" s="15">
        <v>14</v>
      </c>
      <c r="I11" s="361">
        <v>15</v>
      </c>
    </row>
    <row r="12" ht="27.95" customHeight="1" spans="2:9">
      <c r="B12" s="354" t="s">
        <v>51</v>
      </c>
      <c r="C12" s="355">
        <v>315</v>
      </c>
      <c r="D12" s="355">
        <v>7</v>
      </c>
      <c r="E12" s="355">
        <v>8</v>
      </c>
      <c r="F12" s="356">
        <v>14</v>
      </c>
      <c r="G12" s="356">
        <v>15</v>
      </c>
      <c r="H12" s="355">
        <v>21</v>
      </c>
      <c r="I12" s="362">
        <v>22</v>
      </c>
    </row>
    <row r="14" spans="2:4">
      <c r="B14" s="357" t="s">
        <v>52</v>
      </c>
      <c r="C14" s="357"/>
      <c r="D14" s="35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125" zoomScaleNormal="125" workbookViewId="0">
      <selection activeCell="E21" sqref="E21"/>
    </sheetView>
  </sheetViews>
  <sheetFormatPr defaultColWidth="10.375" defaultRowHeight="16.5" customHeight="1"/>
  <cols>
    <col min="1" max="9" width="10.375" style="232"/>
    <col min="10" max="10" width="8.875" style="232" customWidth="1"/>
    <col min="11" max="11" width="12" style="232" customWidth="1"/>
    <col min="12" max="16384" width="10.375" style="232"/>
  </cols>
  <sheetData>
    <row r="1" ht="21" spans="1:11">
      <c r="A1" s="233" t="s">
        <v>53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ht="15" spans="1:11">
      <c r="A2" s="234" t="s">
        <v>54</v>
      </c>
      <c r="B2" s="235" t="s">
        <v>55</v>
      </c>
      <c r="C2" s="235"/>
      <c r="D2" s="236" t="s">
        <v>56</v>
      </c>
      <c r="E2" s="236"/>
      <c r="F2" s="235" t="s">
        <v>57</v>
      </c>
      <c r="G2" s="235"/>
      <c r="H2" s="237" t="s">
        <v>58</v>
      </c>
      <c r="I2" s="316" t="s">
        <v>59</v>
      </c>
      <c r="J2" s="316"/>
      <c r="K2" s="317"/>
    </row>
    <row r="3" ht="14.25" spans="1:11">
      <c r="A3" s="238" t="s">
        <v>60</v>
      </c>
      <c r="B3" s="239"/>
      <c r="C3" s="240"/>
      <c r="D3" s="241" t="s">
        <v>61</v>
      </c>
      <c r="E3" s="242"/>
      <c r="F3" s="242"/>
      <c r="G3" s="243"/>
      <c r="H3" s="241" t="s">
        <v>62</v>
      </c>
      <c r="I3" s="242"/>
      <c r="J3" s="242"/>
      <c r="K3" s="243"/>
    </row>
    <row r="4" ht="14.25" spans="1:11">
      <c r="A4" s="244" t="s">
        <v>63</v>
      </c>
      <c r="B4" s="245" t="s">
        <v>64</v>
      </c>
      <c r="C4" s="246"/>
      <c r="D4" s="244" t="s">
        <v>65</v>
      </c>
      <c r="E4" s="247"/>
      <c r="F4" s="248">
        <v>44923</v>
      </c>
      <c r="G4" s="249"/>
      <c r="H4" s="244" t="s">
        <v>66</v>
      </c>
      <c r="I4" s="247"/>
      <c r="J4" s="245" t="s">
        <v>67</v>
      </c>
      <c r="K4" s="246" t="s">
        <v>68</v>
      </c>
    </row>
    <row r="5" ht="14.25" spans="1:11">
      <c r="A5" s="250" t="s">
        <v>69</v>
      </c>
      <c r="B5" s="245" t="s">
        <v>70</v>
      </c>
      <c r="C5" s="246"/>
      <c r="D5" s="244" t="s">
        <v>71</v>
      </c>
      <c r="E5" s="247"/>
      <c r="F5" s="248">
        <v>44870</v>
      </c>
      <c r="G5" s="249"/>
      <c r="H5" s="244" t="s">
        <v>72</v>
      </c>
      <c r="I5" s="247"/>
      <c r="J5" s="245" t="s">
        <v>67</v>
      </c>
      <c r="K5" s="246" t="s">
        <v>68</v>
      </c>
    </row>
    <row r="6" ht="14.25" spans="1:11">
      <c r="A6" s="244" t="s">
        <v>73</v>
      </c>
      <c r="B6" s="251">
        <v>2</v>
      </c>
      <c r="C6" s="252">
        <v>6</v>
      </c>
      <c r="D6" s="250" t="s">
        <v>74</v>
      </c>
      <c r="E6" s="253"/>
      <c r="F6" s="248">
        <v>44876</v>
      </c>
      <c r="G6" s="249"/>
      <c r="H6" s="244" t="s">
        <v>75</v>
      </c>
      <c r="I6" s="247"/>
      <c r="J6" s="245" t="s">
        <v>67</v>
      </c>
      <c r="K6" s="246" t="s">
        <v>68</v>
      </c>
    </row>
    <row r="7" ht="14.25" spans="1:11">
      <c r="A7" s="244" t="s">
        <v>76</v>
      </c>
      <c r="B7" s="254">
        <v>1150</v>
      </c>
      <c r="C7" s="255"/>
      <c r="D7" s="250" t="s">
        <v>77</v>
      </c>
      <c r="E7" s="256"/>
      <c r="F7" s="248">
        <v>44880</v>
      </c>
      <c r="G7" s="249"/>
      <c r="H7" s="244" t="s">
        <v>78</v>
      </c>
      <c r="I7" s="247"/>
      <c r="J7" s="245" t="s">
        <v>67</v>
      </c>
      <c r="K7" s="246" t="s">
        <v>68</v>
      </c>
    </row>
    <row r="8" spans="1:11">
      <c r="A8" s="257" t="s">
        <v>79</v>
      </c>
      <c r="B8" s="258" t="s">
        <v>80</v>
      </c>
      <c r="C8" s="259"/>
      <c r="D8" s="260" t="s">
        <v>81</v>
      </c>
      <c r="E8" s="261"/>
      <c r="F8" s="262">
        <v>44920</v>
      </c>
      <c r="G8" s="263"/>
      <c r="H8" s="260" t="s">
        <v>82</v>
      </c>
      <c r="I8" s="261"/>
      <c r="J8" s="318" t="s">
        <v>67</v>
      </c>
      <c r="K8" s="319" t="s">
        <v>68</v>
      </c>
    </row>
    <row r="9" ht="15" spans="1:11">
      <c r="A9" s="264" t="s">
        <v>83</v>
      </c>
      <c r="B9" s="265"/>
      <c r="C9" s="265"/>
      <c r="D9" s="265"/>
      <c r="E9" s="265"/>
      <c r="F9" s="265"/>
      <c r="G9" s="265"/>
      <c r="H9" s="265"/>
      <c r="I9" s="265"/>
      <c r="J9" s="265"/>
      <c r="K9" s="320"/>
    </row>
    <row r="10" ht="15" spans="1:11">
      <c r="A10" s="266" t="s">
        <v>84</v>
      </c>
      <c r="B10" s="267"/>
      <c r="C10" s="267"/>
      <c r="D10" s="267"/>
      <c r="E10" s="267"/>
      <c r="F10" s="267"/>
      <c r="G10" s="267"/>
      <c r="H10" s="267"/>
      <c r="I10" s="267"/>
      <c r="J10" s="267"/>
      <c r="K10" s="321"/>
    </row>
    <row r="11" ht="14.25" spans="1:11">
      <c r="A11" s="268" t="s">
        <v>85</v>
      </c>
      <c r="B11" s="269" t="s">
        <v>86</v>
      </c>
      <c r="C11" s="270" t="s">
        <v>87</v>
      </c>
      <c r="D11" s="271"/>
      <c r="E11" s="272" t="s">
        <v>88</v>
      </c>
      <c r="F11" s="269" t="s">
        <v>86</v>
      </c>
      <c r="G11" s="270" t="s">
        <v>87</v>
      </c>
      <c r="H11" s="270" t="s">
        <v>89</v>
      </c>
      <c r="I11" s="272" t="s">
        <v>90</v>
      </c>
      <c r="J11" s="269" t="s">
        <v>86</v>
      </c>
      <c r="K11" s="322" t="s">
        <v>87</v>
      </c>
    </row>
    <row r="12" ht="14.25" spans="1:11">
      <c r="A12" s="250" t="s">
        <v>91</v>
      </c>
      <c r="B12" s="273" t="s">
        <v>86</v>
      </c>
      <c r="C12" s="245" t="s">
        <v>87</v>
      </c>
      <c r="D12" s="256"/>
      <c r="E12" s="253" t="s">
        <v>92</v>
      </c>
      <c r="F12" s="273" t="s">
        <v>86</v>
      </c>
      <c r="G12" s="245" t="s">
        <v>87</v>
      </c>
      <c r="H12" s="245" t="s">
        <v>89</v>
      </c>
      <c r="I12" s="253" t="s">
        <v>93</v>
      </c>
      <c r="J12" s="273" t="s">
        <v>86</v>
      </c>
      <c r="K12" s="246" t="s">
        <v>87</v>
      </c>
    </row>
    <row r="13" ht="14.25" spans="1:11">
      <c r="A13" s="250" t="s">
        <v>94</v>
      </c>
      <c r="B13" s="273" t="s">
        <v>86</v>
      </c>
      <c r="C13" s="245" t="s">
        <v>87</v>
      </c>
      <c r="D13" s="256"/>
      <c r="E13" s="253" t="s">
        <v>95</v>
      </c>
      <c r="F13" s="245" t="s">
        <v>96</v>
      </c>
      <c r="G13" s="245" t="s">
        <v>97</v>
      </c>
      <c r="H13" s="245" t="s">
        <v>89</v>
      </c>
      <c r="I13" s="253" t="s">
        <v>98</v>
      </c>
      <c r="J13" s="273" t="s">
        <v>86</v>
      </c>
      <c r="K13" s="246" t="s">
        <v>87</v>
      </c>
    </row>
    <row r="14" ht="15" spans="1:11">
      <c r="A14" s="260" t="s">
        <v>99</v>
      </c>
      <c r="B14" s="261"/>
      <c r="C14" s="261"/>
      <c r="D14" s="261"/>
      <c r="E14" s="261"/>
      <c r="F14" s="261"/>
      <c r="G14" s="261"/>
      <c r="H14" s="261"/>
      <c r="I14" s="261"/>
      <c r="J14" s="261"/>
      <c r="K14" s="323"/>
    </row>
    <row r="15" ht="15" spans="1:11">
      <c r="A15" s="266" t="s">
        <v>100</v>
      </c>
      <c r="B15" s="267"/>
      <c r="C15" s="267"/>
      <c r="D15" s="267"/>
      <c r="E15" s="267"/>
      <c r="F15" s="267"/>
      <c r="G15" s="267"/>
      <c r="H15" s="267"/>
      <c r="I15" s="267"/>
      <c r="J15" s="267"/>
      <c r="K15" s="321"/>
    </row>
    <row r="16" ht="14.25" spans="1:11">
      <c r="A16" s="274" t="s">
        <v>101</v>
      </c>
      <c r="B16" s="270" t="s">
        <v>96</v>
      </c>
      <c r="C16" s="270" t="s">
        <v>97</v>
      </c>
      <c r="D16" s="275"/>
      <c r="E16" s="276" t="s">
        <v>102</v>
      </c>
      <c r="F16" s="270" t="s">
        <v>96</v>
      </c>
      <c r="G16" s="270" t="s">
        <v>97</v>
      </c>
      <c r="H16" s="277"/>
      <c r="I16" s="276" t="s">
        <v>103</v>
      </c>
      <c r="J16" s="270" t="s">
        <v>96</v>
      </c>
      <c r="K16" s="322" t="s">
        <v>97</v>
      </c>
    </row>
    <row r="17" customHeight="1" spans="1:22">
      <c r="A17" s="278" t="s">
        <v>104</v>
      </c>
      <c r="B17" s="245" t="s">
        <v>96</v>
      </c>
      <c r="C17" s="245" t="s">
        <v>97</v>
      </c>
      <c r="D17" s="279"/>
      <c r="E17" s="280" t="s">
        <v>105</v>
      </c>
      <c r="F17" s="245" t="s">
        <v>96</v>
      </c>
      <c r="G17" s="245" t="s">
        <v>97</v>
      </c>
      <c r="H17" s="281"/>
      <c r="I17" s="280" t="s">
        <v>106</v>
      </c>
      <c r="J17" s="245" t="s">
        <v>96</v>
      </c>
      <c r="K17" s="246" t="s">
        <v>97</v>
      </c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</row>
    <row r="18" ht="18" customHeight="1" spans="1:11">
      <c r="A18" s="282" t="s">
        <v>107</v>
      </c>
      <c r="B18" s="283"/>
      <c r="C18" s="283"/>
      <c r="D18" s="283"/>
      <c r="E18" s="283"/>
      <c r="F18" s="283"/>
      <c r="G18" s="283"/>
      <c r="H18" s="283"/>
      <c r="I18" s="283"/>
      <c r="J18" s="283"/>
      <c r="K18" s="325"/>
    </row>
    <row r="19" s="231" customFormat="1" ht="18" customHeight="1" spans="1:11">
      <c r="A19" s="266" t="s">
        <v>108</v>
      </c>
      <c r="B19" s="267"/>
      <c r="C19" s="267"/>
      <c r="D19" s="267"/>
      <c r="E19" s="267"/>
      <c r="F19" s="267"/>
      <c r="G19" s="267"/>
      <c r="H19" s="267"/>
      <c r="I19" s="267"/>
      <c r="J19" s="267"/>
      <c r="K19" s="321"/>
    </row>
    <row r="20" customHeight="1" spans="1:11">
      <c r="A20" s="284" t="s">
        <v>109</v>
      </c>
      <c r="B20" s="285"/>
      <c r="C20" s="285"/>
      <c r="D20" s="285"/>
      <c r="E20" s="285"/>
      <c r="F20" s="285"/>
      <c r="G20" s="285"/>
      <c r="H20" s="285"/>
      <c r="I20" s="285"/>
      <c r="J20" s="285"/>
      <c r="K20" s="326"/>
    </row>
    <row r="21" ht="21.75" customHeight="1" spans="1:11">
      <c r="A21" s="286" t="s">
        <v>110</v>
      </c>
      <c r="B21" s="280" t="s">
        <v>111</v>
      </c>
      <c r="C21" s="280" t="s">
        <v>112</v>
      </c>
      <c r="D21" s="280" t="s">
        <v>113</v>
      </c>
      <c r="E21" s="280" t="s">
        <v>114</v>
      </c>
      <c r="F21" s="280" t="s">
        <v>115</v>
      </c>
      <c r="G21" s="280" t="s">
        <v>116</v>
      </c>
      <c r="H21" s="280" t="s">
        <v>117</v>
      </c>
      <c r="I21" s="280" t="s">
        <v>118</v>
      </c>
      <c r="J21" s="280" t="s">
        <v>119</v>
      </c>
      <c r="K21" s="327" t="s">
        <v>120</v>
      </c>
    </row>
    <row r="22" customHeight="1" spans="1:11">
      <c r="A22" s="287" t="s">
        <v>121</v>
      </c>
      <c r="B22" s="288"/>
      <c r="C22" s="288"/>
      <c r="D22" s="288">
        <v>1</v>
      </c>
      <c r="E22" s="288">
        <v>1</v>
      </c>
      <c r="F22" s="288">
        <v>1</v>
      </c>
      <c r="G22" s="288">
        <v>1</v>
      </c>
      <c r="H22" s="288">
        <v>1</v>
      </c>
      <c r="I22" s="288">
        <v>1</v>
      </c>
      <c r="J22" s="288"/>
      <c r="K22" s="328"/>
    </row>
    <row r="23" customHeight="1" spans="1:11">
      <c r="A23" s="287" t="s">
        <v>122</v>
      </c>
      <c r="B23" s="288"/>
      <c r="C23" s="288"/>
      <c r="D23" s="288">
        <v>1</v>
      </c>
      <c r="E23" s="288">
        <v>1</v>
      </c>
      <c r="F23" s="288">
        <v>1</v>
      </c>
      <c r="G23" s="288">
        <v>1</v>
      </c>
      <c r="H23" s="288">
        <v>1</v>
      </c>
      <c r="I23" s="288">
        <v>1</v>
      </c>
      <c r="J23" s="288"/>
      <c r="K23" s="329"/>
    </row>
    <row r="24" customHeight="1" spans="1:11">
      <c r="A24" s="287"/>
      <c r="B24" s="288"/>
      <c r="C24" s="288"/>
      <c r="D24" s="288"/>
      <c r="E24" s="288"/>
      <c r="F24" s="288"/>
      <c r="G24" s="288"/>
      <c r="H24" s="288"/>
      <c r="I24" s="288"/>
      <c r="J24" s="288"/>
      <c r="K24" s="329"/>
    </row>
    <row r="25" customHeight="1" spans="1:11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330"/>
    </row>
    <row r="26" customHeight="1" spans="1:11">
      <c r="A26" s="287"/>
      <c r="B26" s="288"/>
      <c r="C26" s="288"/>
      <c r="D26" s="288"/>
      <c r="E26" s="288"/>
      <c r="F26" s="288"/>
      <c r="G26" s="288"/>
      <c r="H26" s="288"/>
      <c r="I26" s="288"/>
      <c r="J26" s="288"/>
      <c r="K26" s="330"/>
    </row>
    <row r="27" customHeight="1" spans="1:11">
      <c r="A27" s="287"/>
      <c r="B27" s="288"/>
      <c r="C27" s="288"/>
      <c r="D27" s="288"/>
      <c r="E27" s="288"/>
      <c r="F27" s="288"/>
      <c r="G27" s="288"/>
      <c r="H27" s="288"/>
      <c r="I27" s="288"/>
      <c r="J27" s="288"/>
      <c r="K27" s="330"/>
    </row>
    <row r="28" customHeight="1" spans="1:11">
      <c r="A28" s="287"/>
      <c r="B28" s="288"/>
      <c r="C28" s="288"/>
      <c r="D28" s="288"/>
      <c r="E28" s="288"/>
      <c r="F28" s="288"/>
      <c r="G28" s="288"/>
      <c r="H28" s="288"/>
      <c r="I28" s="288"/>
      <c r="J28" s="288"/>
      <c r="K28" s="330"/>
    </row>
    <row r="29" ht="18" customHeight="1" spans="1:11">
      <c r="A29" s="289" t="s">
        <v>123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31"/>
    </row>
    <row r="30" ht="18.75" customHeight="1" spans="1:11">
      <c r="A30" s="291" t="s">
        <v>124</v>
      </c>
      <c r="B30" s="292"/>
      <c r="C30" s="292"/>
      <c r="D30" s="292"/>
      <c r="E30" s="292"/>
      <c r="F30" s="292"/>
      <c r="G30" s="292"/>
      <c r="H30" s="292"/>
      <c r="I30" s="292"/>
      <c r="J30" s="292"/>
      <c r="K30" s="332"/>
    </row>
    <row r="31" ht="18.75" customHeight="1" spans="1:11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333"/>
    </row>
    <row r="32" ht="18" customHeight="1" spans="1:11">
      <c r="A32" s="289" t="s">
        <v>125</v>
      </c>
      <c r="B32" s="290"/>
      <c r="C32" s="290"/>
      <c r="D32" s="290"/>
      <c r="E32" s="290"/>
      <c r="F32" s="290"/>
      <c r="G32" s="290"/>
      <c r="H32" s="290"/>
      <c r="I32" s="290"/>
      <c r="J32" s="290"/>
      <c r="K32" s="331"/>
    </row>
    <row r="33" ht="14.25" spans="1:11">
      <c r="A33" s="295" t="s">
        <v>126</v>
      </c>
      <c r="B33" s="296"/>
      <c r="C33" s="296"/>
      <c r="D33" s="296"/>
      <c r="E33" s="296"/>
      <c r="F33" s="296"/>
      <c r="G33" s="296"/>
      <c r="H33" s="296"/>
      <c r="I33" s="296"/>
      <c r="J33" s="296"/>
      <c r="K33" s="334"/>
    </row>
    <row r="34" ht="15" spans="1:11">
      <c r="A34" s="125" t="s">
        <v>127</v>
      </c>
      <c r="B34" s="127"/>
      <c r="C34" s="245" t="s">
        <v>67</v>
      </c>
      <c r="D34" s="245" t="s">
        <v>68</v>
      </c>
      <c r="E34" s="297" t="s">
        <v>128</v>
      </c>
      <c r="F34" s="298"/>
      <c r="G34" s="298"/>
      <c r="H34" s="298"/>
      <c r="I34" s="298"/>
      <c r="J34" s="298"/>
      <c r="K34" s="335"/>
    </row>
    <row r="35" ht="15" spans="1:11">
      <c r="A35" s="299" t="s">
        <v>129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</row>
    <row r="36" ht="14.25" spans="1:11">
      <c r="A36" s="300" t="s">
        <v>130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36"/>
    </row>
    <row r="37" ht="14.25" spans="1:11">
      <c r="A37" s="302" t="s">
        <v>131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37"/>
    </row>
    <row r="38" ht="14.25" spans="1:11">
      <c r="A38" s="302" t="s">
        <v>132</v>
      </c>
      <c r="B38" s="303"/>
      <c r="C38" s="303"/>
      <c r="D38" s="303"/>
      <c r="E38" s="303"/>
      <c r="F38" s="303"/>
      <c r="G38" s="303"/>
      <c r="H38" s="303"/>
      <c r="I38" s="303"/>
      <c r="J38" s="303"/>
      <c r="K38" s="337"/>
    </row>
    <row r="39" ht="14.25" spans="1:11">
      <c r="A39" s="302" t="s">
        <v>133</v>
      </c>
      <c r="B39" s="303"/>
      <c r="C39" s="303"/>
      <c r="D39" s="303"/>
      <c r="E39" s="303"/>
      <c r="F39" s="303"/>
      <c r="G39" s="303"/>
      <c r="H39" s="303"/>
      <c r="I39" s="303"/>
      <c r="J39" s="303"/>
      <c r="K39" s="337"/>
    </row>
    <row r="40" ht="14.25" spans="1:11">
      <c r="A40" s="302"/>
      <c r="B40" s="303"/>
      <c r="C40" s="303"/>
      <c r="D40" s="303"/>
      <c r="E40" s="303"/>
      <c r="F40" s="303"/>
      <c r="G40" s="303"/>
      <c r="H40" s="303"/>
      <c r="I40" s="303"/>
      <c r="J40" s="303"/>
      <c r="K40" s="337"/>
    </row>
    <row r="41" ht="14.25" spans="1:11">
      <c r="A41" s="302"/>
      <c r="B41" s="303"/>
      <c r="C41" s="303"/>
      <c r="D41" s="303"/>
      <c r="E41" s="303"/>
      <c r="F41" s="303"/>
      <c r="G41" s="303"/>
      <c r="H41" s="303"/>
      <c r="I41" s="303"/>
      <c r="J41" s="303"/>
      <c r="K41" s="337"/>
    </row>
    <row r="42" ht="14.25" spans="1:11">
      <c r="A42" s="302"/>
      <c r="B42" s="303"/>
      <c r="C42" s="303"/>
      <c r="D42" s="303"/>
      <c r="E42" s="303"/>
      <c r="F42" s="303"/>
      <c r="G42" s="303"/>
      <c r="H42" s="303"/>
      <c r="I42" s="303"/>
      <c r="J42" s="303"/>
      <c r="K42" s="337"/>
    </row>
    <row r="43" ht="15" spans="1:11">
      <c r="A43" s="304" t="s">
        <v>134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38"/>
    </row>
    <row r="44" ht="15" spans="1:11">
      <c r="A44" s="266" t="s">
        <v>135</v>
      </c>
      <c r="B44" s="267"/>
      <c r="C44" s="267"/>
      <c r="D44" s="267"/>
      <c r="E44" s="267"/>
      <c r="F44" s="267"/>
      <c r="G44" s="267"/>
      <c r="H44" s="267"/>
      <c r="I44" s="267"/>
      <c r="J44" s="267"/>
      <c r="K44" s="321"/>
    </row>
    <row r="45" ht="14.25" spans="1:11">
      <c r="A45" s="274" t="s">
        <v>136</v>
      </c>
      <c r="B45" s="270" t="s">
        <v>96</v>
      </c>
      <c r="C45" s="270" t="s">
        <v>97</v>
      </c>
      <c r="D45" s="270" t="s">
        <v>89</v>
      </c>
      <c r="E45" s="276" t="s">
        <v>137</v>
      </c>
      <c r="F45" s="270" t="s">
        <v>96</v>
      </c>
      <c r="G45" s="270" t="s">
        <v>97</v>
      </c>
      <c r="H45" s="270" t="s">
        <v>89</v>
      </c>
      <c r="I45" s="276" t="s">
        <v>138</v>
      </c>
      <c r="J45" s="270" t="s">
        <v>96</v>
      </c>
      <c r="K45" s="322" t="s">
        <v>97</v>
      </c>
    </row>
    <row r="46" ht="14.25" spans="1:11">
      <c r="A46" s="278" t="s">
        <v>88</v>
      </c>
      <c r="B46" s="245" t="s">
        <v>96</v>
      </c>
      <c r="C46" s="245" t="s">
        <v>97</v>
      </c>
      <c r="D46" s="245" t="s">
        <v>89</v>
      </c>
      <c r="E46" s="280" t="s">
        <v>95</v>
      </c>
      <c r="F46" s="245" t="s">
        <v>96</v>
      </c>
      <c r="G46" s="245" t="s">
        <v>97</v>
      </c>
      <c r="H46" s="245" t="s">
        <v>89</v>
      </c>
      <c r="I46" s="280" t="s">
        <v>106</v>
      </c>
      <c r="J46" s="245" t="s">
        <v>96</v>
      </c>
      <c r="K46" s="246" t="s">
        <v>97</v>
      </c>
    </row>
    <row r="47" ht="15" spans="1:11">
      <c r="A47" s="260" t="s">
        <v>99</v>
      </c>
      <c r="B47" s="261"/>
      <c r="C47" s="261"/>
      <c r="D47" s="261"/>
      <c r="E47" s="261"/>
      <c r="F47" s="261"/>
      <c r="G47" s="261"/>
      <c r="H47" s="261"/>
      <c r="I47" s="261"/>
      <c r="J47" s="261"/>
      <c r="K47" s="323"/>
    </row>
    <row r="48" ht="15" spans="1:11">
      <c r="A48" s="299" t="s">
        <v>139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</row>
    <row r="49" ht="15" spans="1:11">
      <c r="A49" s="300"/>
      <c r="B49" s="301"/>
      <c r="C49" s="301"/>
      <c r="D49" s="301"/>
      <c r="E49" s="301"/>
      <c r="F49" s="301"/>
      <c r="G49" s="301"/>
      <c r="H49" s="301"/>
      <c r="I49" s="301"/>
      <c r="J49" s="301"/>
      <c r="K49" s="336"/>
    </row>
    <row r="50" ht="15" spans="1:11">
      <c r="A50" s="306" t="s">
        <v>140</v>
      </c>
      <c r="B50" s="307" t="s">
        <v>141</v>
      </c>
      <c r="C50" s="307"/>
      <c r="D50" s="308" t="s">
        <v>142</v>
      </c>
      <c r="E50" s="309"/>
      <c r="F50" s="310" t="s">
        <v>143</v>
      </c>
      <c r="G50" s="311"/>
      <c r="H50" s="312" t="s">
        <v>144</v>
      </c>
      <c r="I50" s="339"/>
      <c r="J50" s="340"/>
      <c r="K50" s="341"/>
    </row>
    <row r="51" ht="15" spans="1:11">
      <c r="A51" s="299" t="s">
        <v>145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</row>
    <row r="52" ht="15" spans="1:11">
      <c r="A52" s="313"/>
      <c r="B52" s="314"/>
      <c r="C52" s="314"/>
      <c r="D52" s="314"/>
      <c r="E52" s="314"/>
      <c r="F52" s="314"/>
      <c r="G52" s="314"/>
      <c r="H52" s="314"/>
      <c r="I52" s="314"/>
      <c r="J52" s="314"/>
      <c r="K52" s="342"/>
    </row>
    <row r="53" ht="15" spans="1:11">
      <c r="A53" s="306" t="s">
        <v>140</v>
      </c>
      <c r="B53" s="307" t="s">
        <v>141</v>
      </c>
      <c r="C53" s="307"/>
      <c r="D53" s="308" t="s">
        <v>142</v>
      </c>
      <c r="E53" s="315" t="s">
        <v>146</v>
      </c>
      <c r="F53" s="310" t="s">
        <v>147</v>
      </c>
      <c r="G53" s="311" t="s">
        <v>148</v>
      </c>
      <c r="H53" s="312" t="s">
        <v>144</v>
      </c>
      <c r="I53" s="339"/>
      <c r="J53" s="340" t="s">
        <v>149</v>
      </c>
      <c r="K53" s="34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D17" sqref="D17"/>
    </sheetView>
  </sheetViews>
  <sheetFormatPr defaultColWidth="9" defaultRowHeight="26.1" customHeight="1"/>
  <cols>
    <col min="1" max="1" width="17.125" style="188" customWidth="1"/>
    <col min="2" max="7" width="9.375" style="188" customWidth="1"/>
    <col min="8" max="8" width="1.375" style="188" customWidth="1"/>
    <col min="9" max="9" width="16.5" style="188" customWidth="1"/>
    <col min="10" max="10" width="17" style="188" customWidth="1"/>
    <col min="11" max="11" width="18.5" style="188" customWidth="1"/>
    <col min="12" max="12" width="16.625" style="188" customWidth="1"/>
    <col min="13" max="13" width="14.125" style="188" customWidth="1"/>
    <col min="14" max="14" width="16.375" style="188" customWidth="1"/>
    <col min="15" max="16384" width="9" style="188"/>
  </cols>
  <sheetData>
    <row r="1" s="188" customFormat="1" ht="30" customHeight="1" spans="1:14">
      <c r="A1" s="189" t="s">
        <v>150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="188" customFormat="1" ht="29.1" customHeight="1" spans="1:14">
      <c r="A2" s="191" t="s">
        <v>63</v>
      </c>
      <c r="B2" s="192" t="s">
        <v>64</v>
      </c>
      <c r="C2" s="192"/>
      <c r="D2" s="193" t="s">
        <v>69</v>
      </c>
      <c r="E2" s="192" t="s">
        <v>70</v>
      </c>
      <c r="F2" s="192"/>
      <c r="G2" s="192"/>
      <c r="H2" s="194"/>
      <c r="I2" s="214" t="s">
        <v>58</v>
      </c>
      <c r="J2" s="192" t="s">
        <v>59</v>
      </c>
      <c r="K2" s="192"/>
      <c r="L2" s="192"/>
      <c r="M2" s="192"/>
      <c r="N2" s="215"/>
    </row>
    <row r="3" s="188" customFormat="1" ht="29.1" customHeight="1" spans="1:14">
      <c r="A3" s="195" t="s">
        <v>151</v>
      </c>
      <c r="B3" s="196" t="s">
        <v>152</v>
      </c>
      <c r="C3" s="196"/>
      <c r="D3" s="196"/>
      <c r="E3" s="196"/>
      <c r="F3" s="196"/>
      <c r="G3" s="196"/>
      <c r="H3" s="197"/>
      <c r="I3" s="216" t="s">
        <v>153</v>
      </c>
      <c r="J3" s="216"/>
      <c r="K3" s="216"/>
      <c r="L3" s="216"/>
      <c r="M3" s="216"/>
      <c r="N3" s="217"/>
    </row>
    <row r="4" s="188" customFormat="1" ht="29.1" customHeight="1" spans="1:14">
      <c r="A4" s="195"/>
      <c r="B4" s="198" t="s">
        <v>113</v>
      </c>
      <c r="C4" s="198" t="s">
        <v>114</v>
      </c>
      <c r="D4" s="199" t="s">
        <v>115</v>
      </c>
      <c r="E4" s="198" t="s">
        <v>116</v>
      </c>
      <c r="F4" s="198" t="s">
        <v>117</v>
      </c>
      <c r="G4" s="198" t="s">
        <v>118</v>
      </c>
      <c r="H4" s="197"/>
      <c r="I4" s="198" t="s">
        <v>154</v>
      </c>
      <c r="J4" s="198" t="s">
        <v>154</v>
      </c>
      <c r="K4" s="199"/>
      <c r="L4" s="198"/>
      <c r="M4" s="198"/>
      <c r="N4" s="198"/>
    </row>
    <row r="5" s="188" customFormat="1" ht="29.1" customHeight="1" spans="1:14">
      <c r="A5" s="195"/>
      <c r="B5" s="200" t="s">
        <v>155</v>
      </c>
      <c r="C5" s="201" t="s">
        <v>156</v>
      </c>
      <c r="D5" s="201" t="s">
        <v>157</v>
      </c>
      <c r="E5" s="201" t="s">
        <v>158</v>
      </c>
      <c r="F5" s="201" t="s">
        <v>159</v>
      </c>
      <c r="G5" s="201" t="s">
        <v>160</v>
      </c>
      <c r="H5" s="197"/>
      <c r="I5" s="218" t="s">
        <v>161</v>
      </c>
      <c r="J5" s="218" t="s">
        <v>161</v>
      </c>
      <c r="K5" s="218"/>
      <c r="L5" s="218"/>
      <c r="M5" s="218"/>
      <c r="N5" s="219"/>
    </row>
    <row r="6" s="188" customFormat="1" ht="29.1" customHeight="1" spans="1:14">
      <c r="A6" s="202" t="s">
        <v>162</v>
      </c>
      <c r="B6" s="203">
        <f>C6-2.1</f>
        <v>97.8</v>
      </c>
      <c r="C6" s="203">
        <f>D6-2.1</f>
        <v>99.9</v>
      </c>
      <c r="D6" s="204">
        <v>102</v>
      </c>
      <c r="E6" s="203">
        <f t="shared" ref="E6:G6" si="0">D6+2.1</f>
        <v>104.1</v>
      </c>
      <c r="F6" s="203">
        <f t="shared" si="0"/>
        <v>106.2</v>
      </c>
      <c r="G6" s="203">
        <f t="shared" si="0"/>
        <v>108.3</v>
      </c>
      <c r="H6" s="197"/>
      <c r="I6" s="220" t="s">
        <v>163</v>
      </c>
      <c r="J6" s="220" t="s">
        <v>164</v>
      </c>
      <c r="K6" s="220"/>
      <c r="L6" s="220"/>
      <c r="M6" s="220"/>
      <c r="N6" s="221"/>
    </row>
    <row r="7" s="188" customFormat="1" ht="29.1" customHeight="1" spans="1:14">
      <c r="A7" s="202" t="s">
        <v>165</v>
      </c>
      <c r="B7" s="203">
        <f>C7-4</f>
        <v>76</v>
      </c>
      <c r="C7" s="203">
        <f>D7-4</f>
        <v>80</v>
      </c>
      <c r="D7" s="204">
        <v>84</v>
      </c>
      <c r="E7" s="203">
        <f>D7+4</f>
        <v>88</v>
      </c>
      <c r="F7" s="203">
        <f>E7+5</f>
        <v>93</v>
      </c>
      <c r="G7" s="203">
        <f>F7+6</f>
        <v>99</v>
      </c>
      <c r="H7" s="197"/>
      <c r="I7" s="222" t="s">
        <v>166</v>
      </c>
      <c r="J7" s="222" t="s">
        <v>167</v>
      </c>
      <c r="K7" s="222"/>
      <c r="L7" s="222"/>
      <c r="M7" s="222"/>
      <c r="N7" s="223"/>
    </row>
    <row r="8" s="188" customFormat="1" ht="29.1" customHeight="1" spans="1:14">
      <c r="A8" s="202" t="s">
        <v>168</v>
      </c>
      <c r="B8" s="205">
        <f>C8-3.6</f>
        <v>98.8</v>
      </c>
      <c r="C8" s="205">
        <f>D8-3.6</f>
        <v>102.4</v>
      </c>
      <c r="D8" s="204">
        <v>106</v>
      </c>
      <c r="E8" s="205">
        <f t="shared" ref="E8:G8" si="1">D8+4</f>
        <v>110</v>
      </c>
      <c r="F8" s="205">
        <f t="shared" si="1"/>
        <v>114</v>
      </c>
      <c r="G8" s="205">
        <f t="shared" si="1"/>
        <v>118</v>
      </c>
      <c r="H8" s="197"/>
      <c r="I8" s="222" t="s">
        <v>169</v>
      </c>
      <c r="J8" s="220" t="s">
        <v>169</v>
      </c>
      <c r="K8" s="220"/>
      <c r="L8" s="220"/>
      <c r="M8" s="220"/>
      <c r="N8" s="224"/>
    </row>
    <row r="9" s="188" customFormat="1" ht="29.1" customHeight="1" spans="1:14">
      <c r="A9" s="202" t="s">
        <v>170</v>
      </c>
      <c r="B9" s="205">
        <f>C9-2.3/2</f>
        <v>29.7</v>
      </c>
      <c r="C9" s="205">
        <f>D9-2.3/2</f>
        <v>30.85</v>
      </c>
      <c r="D9" s="204">
        <v>32</v>
      </c>
      <c r="E9" s="205">
        <f t="shared" ref="E9:G9" si="2">D9+2.6/2</f>
        <v>33.3</v>
      </c>
      <c r="F9" s="205">
        <f t="shared" si="2"/>
        <v>34.6</v>
      </c>
      <c r="G9" s="205">
        <f t="shared" si="2"/>
        <v>35.9</v>
      </c>
      <c r="H9" s="197"/>
      <c r="I9" s="220" t="s">
        <v>171</v>
      </c>
      <c r="J9" s="222" t="s">
        <v>172</v>
      </c>
      <c r="K9" s="222"/>
      <c r="L9" s="222"/>
      <c r="M9" s="222"/>
      <c r="N9" s="225"/>
    </row>
    <row r="10" s="188" customFormat="1" ht="29.1" customHeight="1" spans="1:14">
      <c r="A10" s="202" t="s">
        <v>173</v>
      </c>
      <c r="B10" s="205">
        <f>C10-0.5</f>
        <v>19</v>
      </c>
      <c r="C10" s="205">
        <f>D10-0.5</f>
        <v>19.5</v>
      </c>
      <c r="D10" s="204">
        <v>20</v>
      </c>
      <c r="E10" s="205">
        <f>D10+0.5</f>
        <v>20.5</v>
      </c>
      <c r="F10" s="205">
        <f>E10+0.5</f>
        <v>21</v>
      </c>
      <c r="G10" s="205">
        <f>F10+0.7</f>
        <v>21.7</v>
      </c>
      <c r="H10" s="197"/>
      <c r="I10" s="222" t="s">
        <v>174</v>
      </c>
      <c r="J10" s="222" t="s">
        <v>175</v>
      </c>
      <c r="K10" s="222"/>
      <c r="L10" s="222"/>
      <c r="M10" s="222"/>
      <c r="N10" s="225"/>
    </row>
    <row r="11" s="188" customFormat="1" ht="29.1" customHeight="1" spans="1:14">
      <c r="A11" s="202" t="s">
        <v>176</v>
      </c>
      <c r="B11" s="205">
        <f>C11-0.7</f>
        <v>27.2</v>
      </c>
      <c r="C11" s="205">
        <f>D11-0.6</f>
        <v>27.9</v>
      </c>
      <c r="D11" s="204">
        <v>28.5</v>
      </c>
      <c r="E11" s="205">
        <f>D11+0.6</f>
        <v>29.1</v>
      </c>
      <c r="F11" s="205">
        <f>E11+0.7</f>
        <v>29.8</v>
      </c>
      <c r="G11" s="205">
        <f>F11+0.6</f>
        <v>30.4</v>
      </c>
      <c r="H11" s="197"/>
      <c r="I11" s="222" t="s">
        <v>177</v>
      </c>
      <c r="J11" s="222" t="s">
        <v>178</v>
      </c>
      <c r="K11" s="222"/>
      <c r="L11" s="222"/>
      <c r="M11" s="222"/>
      <c r="N11" s="225"/>
    </row>
    <row r="12" s="188" customFormat="1" ht="29.1" customHeight="1" spans="1:14">
      <c r="A12" s="202" t="s">
        <v>179</v>
      </c>
      <c r="B12" s="205">
        <f>C12-0.9</f>
        <v>41.2</v>
      </c>
      <c r="C12" s="205">
        <f>D12-0.9</f>
        <v>42.1</v>
      </c>
      <c r="D12" s="204">
        <v>43</v>
      </c>
      <c r="E12" s="205">
        <f t="shared" ref="E12:G12" si="3">D12+1.1</f>
        <v>44.1</v>
      </c>
      <c r="F12" s="205">
        <f t="shared" si="3"/>
        <v>45.2</v>
      </c>
      <c r="G12" s="205">
        <f t="shared" si="3"/>
        <v>46.3</v>
      </c>
      <c r="H12" s="197"/>
      <c r="I12" s="222" t="s">
        <v>178</v>
      </c>
      <c r="J12" s="222" t="s">
        <v>180</v>
      </c>
      <c r="K12" s="222"/>
      <c r="L12" s="222"/>
      <c r="M12" s="222"/>
      <c r="N12" s="225"/>
    </row>
    <row r="13" s="188" customFormat="1" ht="29.1" customHeight="1" spans="1:14">
      <c r="A13" s="206"/>
      <c r="B13" s="207"/>
      <c r="C13" s="208"/>
      <c r="D13" s="208"/>
      <c r="E13" s="209"/>
      <c r="F13" s="209"/>
      <c r="G13" s="210"/>
      <c r="H13" s="211"/>
      <c r="I13" s="226"/>
      <c r="J13" s="227"/>
      <c r="K13" s="228"/>
      <c r="L13" s="227"/>
      <c r="M13" s="227"/>
      <c r="N13" s="229"/>
    </row>
    <row r="14" s="188" customFormat="1" ht="15" spans="1:14">
      <c r="A14" s="212" t="s">
        <v>128</v>
      </c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</row>
    <row r="15" s="188" customFormat="1" ht="14.25" spans="1:14">
      <c r="A15" s="188" t="s">
        <v>181</v>
      </c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</row>
    <row r="16" s="188" customFormat="1" ht="14.25" spans="1:14">
      <c r="A16" s="213"/>
      <c r="B16" s="213"/>
      <c r="C16" s="213"/>
      <c r="D16" s="213"/>
      <c r="E16" s="213"/>
      <c r="F16" s="213"/>
      <c r="G16" s="213"/>
      <c r="H16" s="213"/>
      <c r="I16" s="212" t="s">
        <v>182</v>
      </c>
      <c r="J16" s="230"/>
      <c r="K16" s="212" t="s">
        <v>183</v>
      </c>
      <c r="L16" s="212"/>
      <c r="M16" s="212" t="s">
        <v>184</v>
      </c>
      <c r="N16" s="188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7" sqref="A17:K17"/>
    </sheetView>
  </sheetViews>
  <sheetFormatPr defaultColWidth="10.125" defaultRowHeight="14.25"/>
  <cols>
    <col min="1" max="1" width="9.625" style="109" customWidth="1"/>
    <col min="2" max="2" width="11.125" style="109" customWidth="1"/>
    <col min="3" max="3" width="9.125" style="109" customWidth="1"/>
    <col min="4" max="4" width="9.5" style="109" customWidth="1"/>
    <col min="5" max="5" width="11.1" style="109" customWidth="1"/>
    <col min="6" max="6" width="10.375" style="109" customWidth="1"/>
    <col min="7" max="7" width="9.5" style="109" customWidth="1"/>
    <col min="8" max="8" width="9.125" style="109" customWidth="1"/>
    <col min="9" max="9" width="8.125" style="109" customWidth="1"/>
    <col min="10" max="10" width="10.5" style="109" customWidth="1"/>
    <col min="11" max="11" width="12.125" style="109" customWidth="1"/>
    <col min="12" max="16384" width="10.125" style="109"/>
  </cols>
  <sheetData>
    <row r="1" ht="26.25" spans="1:11">
      <c r="A1" s="112" t="s">
        <v>185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>
      <c r="A2" s="113" t="s">
        <v>54</v>
      </c>
      <c r="B2" s="114" t="s">
        <v>55</v>
      </c>
      <c r="C2" s="114"/>
      <c r="D2" s="115" t="s">
        <v>63</v>
      </c>
      <c r="E2" s="116" t="s">
        <v>186</v>
      </c>
      <c r="F2" s="117" t="s">
        <v>187</v>
      </c>
      <c r="G2" s="118" t="s">
        <v>70</v>
      </c>
      <c r="H2" s="118"/>
      <c r="I2" s="148" t="s">
        <v>58</v>
      </c>
      <c r="J2" s="118" t="s">
        <v>59</v>
      </c>
      <c r="K2" s="171"/>
    </row>
    <row r="3" spans="1:11">
      <c r="A3" s="119" t="s">
        <v>76</v>
      </c>
      <c r="B3" s="120">
        <v>1150</v>
      </c>
      <c r="C3" s="120"/>
      <c r="D3" s="121" t="s">
        <v>188</v>
      </c>
      <c r="E3" s="122" t="s">
        <v>189</v>
      </c>
      <c r="F3" s="123"/>
      <c r="G3" s="123"/>
      <c r="H3" s="124" t="s">
        <v>190</v>
      </c>
      <c r="I3" s="124"/>
      <c r="J3" s="124"/>
      <c r="K3" s="172"/>
    </row>
    <row r="4" spans="1:11">
      <c r="A4" s="125" t="s">
        <v>73</v>
      </c>
      <c r="B4" s="126">
        <v>2</v>
      </c>
      <c r="C4" s="126">
        <v>6</v>
      </c>
      <c r="D4" s="127" t="s">
        <v>191</v>
      </c>
      <c r="E4" s="123"/>
      <c r="F4" s="123"/>
      <c r="G4" s="123"/>
      <c r="H4" s="127" t="s">
        <v>192</v>
      </c>
      <c r="I4" s="127"/>
      <c r="J4" s="141" t="s">
        <v>67</v>
      </c>
      <c r="K4" s="173" t="s">
        <v>68</v>
      </c>
    </row>
    <row r="5" spans="1:11">
      <c r="A5" s="125" t="s">
        <v>193</v>
      </c>
      <c r="B5" s="120">
        <v>1</v>
      </c>
      <c r="C5" s="120"/>
      <c r="D5" s="121" t="s">
        <v>194</v>
      </c>
      <c r="E5" s="121" t="s">
        <v>195</v>
      </c>
      <c r="F5" s="121" t="s">
        <v>196</v>
      </c>
      <c r="G5" s="121" t="s">
        <v>197</v>
      </c>
      <c r="H5" s="127" t="s">
        <v>198</v>
      </c>
      <c r="I5" s="127"/>
      <c r="J5" s="141" t="s">
        <v>67</v>
      </c>
      <c r="K5" s="173" t="s">
        <v>68</v>
      </c>
    </row>
    <row r="6" ht="15" spans="1:11">
      <c r="A6" s="128" t="s">
        <v>199</v>
      </c>
      <c r="B6" s="129">
        <v>50</v>
      </c>
      <c r="C6" s="129"/>
      <c r="D6" s="130" t="s">
        <v>200</v>
      </c>
      <c r="E6" s="131">
        <v>461</v>
      </c>
      <c r="F6" s="132"/>
      <c r="G6" s="130"/>
      <c r="H6" s="133" t="s">
        <v>201</v>
      </c>
      <c r="I6" s="133"/>
      <c r="J6" s="132" t="s">
        <v>67</v>
      </c>
      <c r="K6" s="174" t="s">
        <v>68</v>
      </c>
    </row>
    <row r="7" ht="15" spans="1:11">
      <c r="A7" s="134" t="s">
        <v>79</v>
      </c>
      <c r="B7" s="135" t="s">
        <v>80</v>
      </c>
      <c r="C7" s="135"/>
      <c r="D7" s="134"/>
      <c r="E7" s="136"/>
      <c r="F7" s="137"/>
      <c r="G7" s="134"/>
      <c r="H7" s="137"/>
      <c r="I7" s="136"/>
      <c r="J7" s="136"/>
      <c r="K7" s="136"/>
    </row>
    <row r="8" spans="1:11">
      <c r="A8" s="138" t="s">
        <v>202</v>
      </c>
      <c r="B8" s="117" t="s">
        <v>203</v>
      </c>
      <c r="C8" s="141" t="s">
        <v>204</v>
      </c>
      <c r="D8" s="117" t="s">
        <v>205</v>
      </c>
      <c r="E8" s="117" t="s">
        <v>206</v>
      </c>
      <c r="F8" s="117" t="s">
        <v>207</v>
      </c>
      <c r="G8" s="139"/>
      <c r="H8" s="140"/>
      <c r="I8" s="140"/>
      <c r="J8" s="140"/>
      <c r="K8" s="175"/>
    </row>
    <row r="9" spans="1:11">
      <c r="A9" s="125" t="s">
        <v>208</v>
      </c>
      <c r="B9" s="127"/>
      <c r="C9" s="141" t="s">
        <v>67</v>
      </c>
      <c r="D9" s="141" t="s">
        <v>68</v>
      </c>
      <c r="E9" s="121" t="s">
        <v>209</v>
      </c>
      <c r="F9" s="142" t="s">
        <v>210</v>
      </c>
      <c r="G9" s="143"/>
      <c r="H9" s="144"/>
      <c r="I9" s="144"/>
      <c r="J9" s="144"/>
      <c r="K9" s="176"/>
    </row>
    <row r="10" spans="1:11">
      <c r="A10" s="125" t="s">
        <v>211</v>
      </c>
      <c r="B10" s="127"/>
      <c r="C10" s="141" t="s">
        <v>67</v>
      </c>
      <c r="D10" s="141" t="s">
        <v>68</v>
      </c>
      <c r="E10" s="121" t="s">
        <v>212</v>
      </c>
      <c r="F10" s="142" t="s">
        <v>213</v>
      </c>
      <c r="G10" s="143" t="s">
        <v>214</v>
      </c>
      <c r="H10" s="144"/>
      <c r="I10" s="144"/>
      <c r="J10" s="144"/>
      <c r="K10" s="176"/>
    </row>
    <row r="11" spans="1:11">
      <c r="A11" s="145" t="s">
        <v>215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77"/>
    </row>
    <row r="12" spans="1:11">
      <c r="A12" s="119" t="s">
        <v>90</v>
      </c>
      <c r="B12" s="141" t="s">
        <v>86</v>
      </c>
      <c r="C12" s="141" t="s">
        <v>87</v>
      </c>
      <c r="D12" s="142"/>
      <c r="E12" s="121" t="s">
        <v>88</v>
      </c>
      <c r="F12" s="141" t="s">
        <v>86</v>
      </c>
      <c r="G12" s="141" t="s">
        <v>87</v>
      </c>
      <c r="H12" s="141"/>
      <c r="I12" s="121" t="s">
        <v>216</v>
      </c>
      <c r="J12" s="141" t="s">
        <v>86</v>
      </c>
      <c r="K12" s="173" t="s">
        <v>87</v>
      </c>
    </row>
    <row r="13" spans="1:11">
      <c r="A13" s="119" t="s">
        <v>93</v>
      </c>
      <c r="B13" s="141" t="s">
        <v>86</v>
      </c>
      <c r="C13" s="141" t="s">
        <v>87</v>
      </c>
      <c r="D13" s="142"/>
      <c r="E13" s="121" t="s">
        <v>98</v>
      </c>
      <c r="F13" s="141" t="s">
        <v>86</v>
      </c>
      <c r="G13" s="141" t="s">
        <v>87</v>
      </c>
      <c r="H13" s="141"/>
      <c r="I13" s="121" t="s">
        <v>217</v>
      </c>
      <c r="J13" s="141" t="s">
        <v>86</v>
      </c>
      <c r="K13" s="173" t="s">
        <v>87</v>
      </c>
    </row>
    <row r="14" ht="15" spans="1:11">
      <c r="A14" s="128" t="s">
        <v>218</v>
      </c>
      <c r="B14" s="132" t="s">
        <v>86</v>
      </c>
      <c r="C14" s="132" t="s">
        <v>87</v>
      </c>
      <c r="D14" s="131"/>
      <c r="E14" s="130" t="s">
        <v>219</v>
      </c>
      <c r="F14" s="132" t="s">
        <v>86</v>
      </c>
      <c r="G14" s="132" t="s">
        <v>87</v>
      </c>
      <c r="H14" s="132"/>
      <c r="I14" s="130" t="s">
        <v>220</v>
      </c>
      <c r="J14" s="132" t="s">
        <v>86</v>
      </c>
      <c r="K14" s="174" t="s">
        <v>87</v>
      </c>
    </row>
    <row r="15" ht="15" spans="1:11">
      <c r="A15" s="134"/>
      <c r="B15" s="147"/>
      <c r="C15" s="147"/>
      <c r="D15" s="136"/>
      <c r="E15" s="134"/>
      <c r="F15" s="147"/>
      <c r="G15" s="147"/>
      <c r="H15" s="147"/>
      <c r="I15" s="134"/>
      <c r="J15" s="147"/>
      <c r="K15" s="147"/>
    </row>
    <row r="16" s="110" customFormat="1" spans="1:11">
      <c r="A16" s="113" t="s">
        <v>221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78"/>
    </row>
    <row r="17" spans="1:11">
      <c r="A17" s="125" t="s">
        <v>222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79"/>
    </row>
    <row r="18" spans="1:11">
      <c r="A18" s="125" t="s">
        <v>223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79"/>
    </row>
    <row r="19" spans="1:11">
      <c r="A19" s="149" t="s">
        <v>224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73"/>
    </row>
    <row r="20" spans="1:11">
      <c r="A20" s="150" t="s">
        <v>225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80"/>
    </row>
    <row r="21" spans="1:11">
      <c r="A21" s="150" t="s">
        <v>226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80"/>
    </row>
    <row r="22" spans="1:11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80"/>
    </row>
    <row r="23" spans="1:11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81"/>
    </row>
    <row r="24" spans="1:11">
      <c r="A24" s="125" t="s">
        <v>127</v>
      </c>
      <c r="B24" s="127"/>
      <c r="C24" s="141" t="s">
        <v>67</v>
      </c>
      <c r="D24" s="141" t="s">
        <v>68</v>
      </c>
      <c r="E24" s="124"/>
      <c r="F24" s="124"/>
      <c r="G24" s="124"/>
      <c r="H24" s="124"/>
      <c r="I24" s="124"/>
      <c r="J24" s="124"/>
      <c r="K24" s="172"/>
    </row>
    <row r="25" ht="15" spans="1:11">
      <c r="A25" s="154" t="s">
        <v>227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82"/>
    </row>
    <row r="26" ht="15" spans="1:11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</row>
    <row r="27" spans="1:11">
      <c r="A27" s="157" t="s">
        <v>228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83"/>
    </row>
    <row r="28" spans="1:11">
      <c r="A28" s="159" t="s">
        <v>229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84"/>
    </row>
    <row r="29" spans="1:11">
      <c r="A29" s="159" t="s">
        <v>230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84"/>
    </row>
    <row r="30" spans="1:11">
      <c r="A30" s="159" t="s">
        <v>231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84"/>
    </row>
    <row r="31" spans="1:11">
      <c r="A31" s="159"/>
      <c r="B31" s="160"/>
      <c r="C31" s="160"/>
      <c r="D31" s="160"/>
      <c r="E31" s="160"/>
      <c r="F31" s="160"/>
      <c r="G31" s="160"/>
      <c r="H31" s="160"/>
      <c r="I31" s="160"/>
      <c r="J31" s="160"/>
      <c r="K31" s="184"/>
    </row>
    <row r="32" spans="1:11">
      <c r="A32" s="159"/>
      <c r="B32" s="160"/>
      <c r="C32" s="160"/>
      <c r="D32" s="160"/>
      <c r="E32" s="160"/>
      <c r="F32" s="160"/>
      <c r="G32" s="160"/>
      <c r="H32" s="160"/>
      <c r="I32" s="160"/>
      <c r="J32" s="160"/>
      <c r="K32" s="184"/>
    </row>
    <row r="33" ht="23.1" customHeight="1" spans="1:11">
      <c r="A33" s="159"/>
      <c r="B33" s="160"/>
      <c r="C33" s="160"/>
      <c r="D33" s="160"/>
      <c r="E33" s="160"/>
      <c r="F33" s="160"/>
      <c r="G33" s="160"/>
      <c r="H33" s="160"/>
      <c r="I33" s="160"/>
      <c r="J33" s="160"/>
      <c r="K33" s="184"/>
    </row>
    <row r="34" ht="23.1" customHeight="1" spans="1:1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80"/>
    </row>
    <row r="35" ht="23.1" customHeight="1" spans="1:11">
      <c r="A35" s="161"/>
      <c r="B35" s="151"/>
      <c r="C35" s="151"/>
      <c r="D35" s="151"/>
      <c r="E35" s="151"/>
      <c r="F35" s="151"/>
      <c r="G35" s="151"/>
      <c r="H35" s="151"/>
      <c r="I35" s="151"/>
      <c r="J35" s="151"/>
      <c r="K35" s="180"/>
    </row>
    <row r="36" ht="23.1" customHeight="1" spans="1:1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85"/>
    </row>
    <row r="37" ht="18.75" customHeight="1" spans="1:11">
      <c r="A37" s="164" t="s">
        <v>232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86"/>
    </row>
    <row r="38" s="111" customFormat="1" ht="18.75" customHeight="1" spans="1:11">
      <c r="A38" s="125" t="s">
        <v>233</v>
      </c>
      <c r="B38" s="127"/>
      <c r="C38" s="127"/>
      <c r="D38" s="124" t="s">
        <v>234</v>
      </c>
      <c r="E38" s="124"/>
      <c r="F38" s="166" t="s">
        <v>235</v>
      </c>
      <c r="G38" s="167"/>
      <c r="H38" s="127" t="s">
        <v>236</v>
      </c>
      <c r="I38" s="127"/>
      <c r="J38" s="127" t="s">
        <v>237</v>
      </c>
      <c r="K38" s="179"/>
    </row>
    <row r="39" ht="18.75" customHeight="1" spans="1:13">
      <c r="A39" s="125" t="s">
        <v>128</v>
      </c>
      <c r="B39" s="127" t="s">
        <v>238</v>
      </c>
      <c r="C39" s="127"/>
      <c r="D39" s="127"/>
      <c r="E39" s="127"/>
      <c r="F39" s="127"/>
      <c r="G39" s="127"/>
      <c r="H39" s="127"/>
      <c r="I39" s="127"/>
      <c r="J39" s="127"/>
      <c r="K39" s="179"/>
      <c r="M39" s="111"/>
    </row>
    <row r="40" ht="30.95" customHeight="1" spans="1:11">
      <c r="A40" s="125" t="s">
        <v>239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79"/>
    </row>
    <row r="41" ht="18.75" customHeight="1" spans="1:11">
      <c r="A41" s="125"/>
      <c r="B41" s="127"/>
      <c r="C41" s="127"/>
      <c r="D41" s="127"/>
      <c r="E41" s="127"/>
      <c r="F41" s="127"/>
      <c r="G41" s="127"/>
      <c r="H41" s="127"/>
      <c r="I41" s="127"/>
      <c r="J41" s="127"/>
      <c r="K41" s="179"/>
    </row>
    <row r="42" ht="32.1" customHeight="1" spans="1:11">
      <c r="A42" s="128" t="s">
        <v>140</v>
      </c>
      <c r="B42" s="168" t="s">
        <v>240</v>
      </c>
      <c r="C42" s="168"/>
      <c r="D42" s="130" t="s">
        <v>241</v>
      </c>
      <c r="E42" s="131" t="s">
        <v>146</v>
      </c>
      <c r="F42" s="130" t="s">
        <v>143</v>
      </c>
      <c r="G42" s="169" t="s">
        <v>242</v>
      </c>
      <c r="H42" s="170" t="s">
        <v>144</v>
      </c>
      <c r="I42" s="170"/>
      <c r="J42" s="168" t="s">
        <v>149</v>
      </c>
      <c r="K42" s="187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430530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I16" sqref="I16"/>
    </sheetView>
  </sheetViews>
  <sheetFormatPr defaultColWidth="9" defaultRowHeight="26.1" customHeight="1"/>
  <cols>
    <col min="1" max="1" width="17.125" style="188" customWidth="1"/>
    <col min="2" max="7" width="9.375" style="188" customWidth="1"/>
    <col min="8" max="8" width="1.375" style="188" customWidth="1"/>
    <col min="9" max="9" width="16.5" style="188" customWidth="1"/>
    <col min="10" max="10" width="17" style="188" customWidth="1"/>
    <col min="11" max="11" width="18.5" style="188" customWidth="1"/>
    <col min="12" max="12" width="16.625" style="188" customWidth="1"/>
    <col min="13" max="13" width="14.125" style="188" customWidth="1"/>
    <col min="14" max="14" width="16.375" style="188" customWidth="1"/>
    <col min="15" max="16384" width="9" style="188"/>
  </cols>
  <sheetData>
    <row r="1" ht="30" customHeight="1" spans="1:14">
      <c r="A1" s="189" t="s">
        <v>150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ht="29.1" customHeight="1" spans="1:14">
      <c r="A2" s="191" t="s">
        <v>63</v>
      </c>
      <c r="B2" s="192" t="s">
        <v>64</v>
      </c>
      <c r="C2" s="192"/>
      <c r="D2" s="193" t="s">
        <v>69</v>
      </c>
      <c r="E2" s="192" t="s">
        <v>70</v>
      </c>
      <c r="F2" s="192"/>
      <c r="G2" s="192"/>
      <c r="H2" s="194"/>
      <c r="I2" s="214" t="s">
        <v>58</v>
      </c>
      <c r="J2" s="192" t="s">
        <v>59</v>
      </c>
      <c r="K2" s="192"/>
      <c r="L2" s="192"/>
      <c r="M2" s="192"/>
      <c r="N2" s="215"/>
    </row>
    <row r="3" ht="29.1" customHeight="1" spans="1:14">
      <c r="A3" s="195" t="s">
        <v>151</v>
      </c>
      <c r="B3" s="196" t="s">
        <v>152</v>
      </c>
      <c r="C3" s="196"/>
      <c r="D3" s="196"/>
      <c r="E3" s="196"/>
      <c r="F3" s="196"/>
      <c r="G3" s="196"/>
      <c r="H3" s="197"/>
      <c r="I3" s="216" t="s">
        <v>153</v>
      </c>
      <c r="J3" s="216"/>
      <c r="K3" s="216"/>
      <c r="L3" s="216"/>
      <c r="M3" s="216"/>
      <c r="N3" s="217"/>
    </row>
    <row r="4" ht="29.1" customHeight="1" spans="1:14">
      <c r="A4" s="195"/>
      <c r="B4" s="198" t="s">
        <v>113</v>
      </c>
      <c r="C4" s="198" t="s">
        <v>114</v>
      </c>
      <c r="D4" s="199" t="s">
        <v>115</v>
      </c>
      <c r="E4" s="198" t="s">
        <v>116</v>
      </c>
      <c r="F4" s="198" t="s">
        <v>117</v>
      </c>
      <c r="G4" s="198" t="s">
        <v>118</v>
      </c>
      <c r="H4" s="197"/>
      <c r="I4" s="198" t="s">
        <v>113</v>
      </c>
      <c r="J4" s="198" t="s">
        <v>114</v>
      </c>
      <c r="K4" s="199" t="s">
        <v>115</v>
      </c>
      <c r="L4" s="198" t="s">
        <v>116</v>
      </c>
      <c r="M4" s="198" t="s">
        <v>117</v>
      </c>
      <c r="N4" s="198" t="s">
        <v>118</v>
      </c>
    </row>
    <row r="5" ht="29.1" customHeight="1" spans="1:14">
      <c r="A5" s="195"/>
      <c r="B5" s="200" t="s">
        <v>155</v>
      </c>
      <c r="C5" s="201" t="s">
        <v>156</v>
      </c>
      <c r="D5" s="201" t="s">
        <v>157</v>
      </c>
      <c r="E5" s="201" t="s">
        <v>158</v>
      </c>
      <c r="F5" s="201" t="s">
        <v>159</v>
      </c>
      <c r="G5" s="201" t="s">
        <v>160</v>
      </c>
      <c r="H5" s="197"/>
      <c r="I5" s="218" t="s">
        <v>122</v>
      </c>
      <c r="J5" s="218" t="s">
        <v>121</v>
      </c>
      <c r="K5" s="218" t="s">
        <v>122</v>
      </c>
      <c r="L5" s="218" t="s">
        <v>121</v>
      </c>
      <c r="M5" s="218" t="s">
        <v>122</v>
      </c>
      <c r="N5" s="219" t="s">
        <v>121</v>
      </c>
    </row>
    <row r="6" ht="29.1" customHeight="1" spans="1:14">
      <c r="A6" s="202" t="s">
        <v>162</v>
      </c>
      <c r="B6" s="203">
        <f>C6-2.1</f>
        <v>97.8</v>
      </c>
      <c r="C6" s="203">
        <f>D6-2.1</f>
        <v>99.9</v>
      </c>
      <c r="D6" s="204">
        <v>102</v>
      </c>
      <c r="E6" s="203">
        <f t="shared" ref="E6:G6" si="0">D6+2.1</f>
        <v>104.1</v>
      </c>
      <c r="F6" s="203">
        <f t="shared" si="0"/>
        <v>106.2</v>
      </c>
      <c r="G6" s="203">
        <f t="shared" si="0"/>
        <v>108.3</v>
      </c>
      <c r="H6" s="197"/>
      <c r="I6" s="220" t="s">
        <v>243</v>
      </c>
      <c r="J6" s="220" t="s">
        <v>244</v>
      </c>
      <c r="K6" s="220" t="s">
        <v>245</v>
      </c>
      <c r="L6" s="220" t="s">
        <v>174</v>
      </c>
      <c r="M6" s="220" t="s">
        <v>246</v>
      </c>
      <c r="N6" s="221" t="s">
        <v>247</v>
      </c>
    </row>
    <row r="7" ht="29.1" customHeight="1" spans="1:14">
      <c r="A7" s="202" t="s">
        <v>165</v>
      </c>
      <c r="B7" s="203">
        <f>C7-4</f>
        <v>76</v>
      </c>
      <c r="C7" s="203">
        <f>D7-4</f>
        <v>80</v>
      </c>
      <c r="D7" s="204">
        <v>84</v>
      </c>
      <c r="E7" s="203">
        <f>D7+4</f>
        <v>88</v>
      </c>
      <c r="F7" s="203">
        <f>E7+5</f>
        <v>93</v>
      </c>
      <c r="G7" s="203">
        <f>F7+6</f>
        <v>99</v>
      </c>
      <c r="H7" s="197"/>
      <c r="I7" s="222" t="s">
        <v>248</v>
      </c>
      <c r="J7" s="222" t="s">
        <v>249</v>
      </c>
      <c r="K7" s="222" t="s">
        <v>248</v>
      </c>
      <c r="L7" s="222" t="s">
        <v>247</v>
      </c>
      <c r="M7" s="222" t="s">
        <v>247</v>
      </c>
      <c r="N7" s="223" t="s">
        <v>250</v>
      </c>
    </row>
    <row r="8" ht="29.1" customHeight="1" spans="1:14">
      <c r="A8" s="202" t="s">
        <v>168</v>
      </c>
      <c r="B8" s="205">
        <f>C8-3.6</f>
        <v>98.8</v>
      </c>
      <c r="C8" s="205">
        <f>D8-3.6</f>
        <v>102.4</v>
      </c>
      <c r="D8" s="204">
        <v>106</v>
      </c>
      <c r="E8" s="205">
        <f t="shared" ref="E8:G8" si="1">D8+4</f>
        <v>110</v>
      </c>
      <c r="F8" s="205">
        <f t="shared" si="1"/>
        <v>114</v>
      </c>
      <c r="G8" s="205">
        <f t="shared" si="1"/>
        <v>118</v>
      </c>
      <c r="H8" s="197"/>
      <c r="I8" s="220" t="s">
        <v>251</v>
      </c>
      <c r="J8" s="220" t="s">
        <v>252</v>
      </c>
      <c r="K8" s="220" t="s">
        <v>253</v>
      </c>
      <c r="L8" s="220" t="s">
        <v>253</v>
      </c>
      <c r="M8" s="220" t="s">
        <v>253</v>
      </c>
      <c r="N8" s="224" t="s">
        <v>253</v>
      </c>
    </row>
    <row r="9" ht="29.1" customHeight="1" spans="1:14">
      <c r="A9" s="202" t="s">
        <v>170</v>
      </c>
      <c r="B9" s="205">
        <f>C9-2.3/2</f>
        <v>29.7</v>
      </c>
      <c r="C9" s="205">
        <f>D9-2.3/2</f>
        <v>30.85</v>
      </c>
      <c r="D9" s="204">
        <v>32</v>
      </c>
      <c r="E9" s="205">
        <f t="shared" ref="E9:G9" si="2">D9+2.6/2</f>
        <v>33.3</v>
      </c>
      <c r="F9" s="205">
        <f t="shared" si="2"/>
        <v>34.6</v>
      </c>
      <c r="G9" s="205">
        <f t="shared" si="2"/>
        <v>35.9</v>
      </c>
      <c r="H9" s="197"/>
      <c r="I9" s="222" t="s">
        <v>254</v>
      </c>
      <c r="J9" s="222" t="s">
        <v>255</v>
      </c>
      <c r="K9" s="222" t="s">
        <v>256</v>
      </c>
      <c r="L9" s="222" t="s">
        <v>246</v>
      </c>
      <c r="M9" s="222" t="s">
        <v>257</v>
      </c>
      <c r="N9" s="225" t="s">
        <v>258</v>
      </c>
    </row>
    <row r="10" ht="29.1" customHeight="1" spans="1:14">
      <c r="A10" s="202" t="s">
        <v>173</v>
      </c>
      <c r="B10" s="205">
        <f>C10-0.5</f>
        <v>19</v>
      </c>
      <c r="C10" s="205">
        <f>D10-0.5</f>
        <v>19.5</v>
      </c>
      <c r="D10" s="204">
        <v>20</v>
      </c>
      <c r="E10" s="205">
        <f>D10+0.5</f>
        <v>20.5</v>
      </c>
      <c r="F10" s="205">
        <f>E10+0.5</f>
        <v>21</v>
      </c>
      <c r="G10" s="205">
        <f>F10+0.7</f>
        <v>21.7</v>
      </c>
      <c r="H10" s="197"/>
      <c r="I10" s="222" t="s">
        <v>259</v>
      </c>
      <c r="J10" s="222" t="s">
        <v>174</v>
      </c>
      <c r="K10" s="222" t="s">
        <v>260</v>
      </c>
      <c r="L10" s="222" t="s">
        <v>261</v>
      </c>
      <c r="M10" s="222" t="s">
        <v>260</v>
      </c>
      <c r="N10" s="225" t="s">
        <v>254</v>
      </c>
    </row>
    <row r="11" ht="29.1" customHeight="1" spans="1:14">
      <c r="A11" s="202" t="s">
        <v>176</v>
      </c>
      <c r="B11" s="205">
        <f>C11-0.7</f>
        <v>27.2</v>
      </c>
      <c r="C11" s="205">
        <f>D11-0.6</f>
        <v>27.9</v>
      </c>
      <c r="D11" s="204">
        <v>28.5</v>
      </c>
      <c r="E11" s="205">
        <f>D11+0.6</f>
        <v>29.1</v>
      </c>
      <c r="F11" s="205">
        <f>E11+0.7</f>
        <v>29.8</v>
      </c>
      <c r="G11" s="205">
        <f>F11+0.6</f>
        <v>30.4</v>
      </c>
      <c r="H11" s="197"/>
      <c r="I11" s="222" t="s">
        <v>262</v>
      </c>
      <c r="J11" s="222" t="s">
        <v>263</v>
      </c>
      <c r="K11" s="222" t="s">
        <v>264</v>
      </c>
      <c r="L11" s="222" t="s">
        <v>265</v>
      </c>
      <c r="M11" s="222" t="s">
        <v>266</v>
      </c>
      <c r="N11" s="225" t="s">
        <v>267</v>
      </c>
    </row>
    <row r="12" ht="29.1" customHeight="1" spans="1:14">
      <c r="A12" s="202" t="s">
        <v>179</v>
      </c>
      <c r="B12" s="205">
        <f>C12-0.9</f>
        <v>41.2</v>
      </c>
      <c r="C12" s="205">
        <f>D12-0.9</f>
        <v>42.1</v>
      </c>
      <c r="D12" s="204">
        <v>43</v>
      </c>
      <c r="E12" s="205">
        <f t="shared" ref="E12:G12" si="3">D12+1.1</f>
        <v>44.1</v>
      </c>
      <c r="F12" s="205">
        <f t="shared" si="3"/>
        <v>45.2</v>
      </c>
      <c r="G12" s="205">
        <f t="shared" si="3"/>
        <v>46.3</v>
      </c>
      <c r="H12" s="197"/>
      <c r="I12" s="222" t="s">
        <v>268</v>
      </c>
      <c r="J12" s="222" t="s">
        <v>243</v>
      </c>
      <c r="K12" s="222" t="s">
        <v>248</v>
      </c>
      <c r="L12" s="222" t="s">
        <v>269</v>
      </c>
      <c r="M12" s="222" t="s">
        <v>270</v>
      </c>
      <c r="N12" s="225" t="s">
        <v>271</v>
      </c>
    </row>
    <row r="13" ht="29.1" customHeight="1" spans="1:14">
      <c r="A13" s="206"/>
      <c r="B13" s="207"/>
      <c r="C13" s="208"/>
      <c r="D13" s="208"/>
      <c r="E13" s="209"/>
      <c r="F13" s="209"/>
      <c r="G13" s="210"/>
      <c r="H13" s="211"/>
      <c r="I13" s="226"/>
      <c r="J13" s="227"/>
      <c r="K13" s="228"/>
      <c r="L13" s="227"/>
      <c r="M13" s="227"/>
      <c r="N13" s="229"/>
    </row>
    <row r="14" ht="15" spans="1:14">
      <c r="A14" s="212" t="s">
        <v>128</v>
      </c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</row>
    <row r="15" ht="14.25" spans="1:14">
      <c r="A15" s="188" t="s">
        <v>181</v>
      </c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</row>
    <row r="16" ht="14.25" spans="1:14">
      <c r="A16" s="213"/>
      <c r="B16" s="213"/>
      <c r="C16" s="213"/>
      <c r="D16" s="213"/>
      <c r="E16" s="213"/>
      <c r="F16" s="213"/>
      <c r="G16" s="213"/>
      <c r="H16" s="213"/>
      <c r="I16" s="212" t="s">
        <v>272</v>
      </c>
      <c r="J16" s="230"/>
      <c r="K16" s="212" t="s">
        <v>183</v>
      </c>
      <c r="L16" s="212"/>
      <c r="M16" s="212" t="s">
        <v>184</v>
      </c>
      <c r="N16" s="188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19" sqref="A19:K19"/>
    </sheetView>
  </sheetViews>
  <sheetFormatPr defaultColWidth="10.125" defaultRowHeight="14.25"/>
  <cols>
    <col min="1" max="1" width="9.625" style="109" customWidth="1"/>
    <col min="2" max="2" width="11.125" style="109" customWidth="1"/>
    <col min="3" max="3" width="9.125" style="109" customWidth="1"/>
    <col min="4" max="4" width="9.5" style="109" customWidth="1"/>
    <col min="5" max="5" width="11.1" style="109" customWidth="1"/>
    <col min="6" max="6" width="10.375" style="109" customWidth="1"/>
    <col min="7" max="7" width="9.5" style="109" customWidth="1"/>
    <col min="8" max="8" width="9.125" style="109" customWidth="1"/>
    <col min="9" max="9" width="8.125" style="109" customWidth="1"/>
    <col min="10" max="10" width="10.5" style="109" customWidth="1"/>
    <col min="11" max="11" width="12.125" style="109" customWidth="1"/>
    <col min="12" max="16384" width="10.125" style="109"/>
  </cols>
  <sheetData>
    <row r="1" s="109" customFormat="1" ht="26.25" spans="1:11">
      <c r="A1" s="112" t="s">
        <v>185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="109" customFormat="1" spans="1:11">
      <c r="A2" s="113" t="s">
        <v>54</v>
      </c>
      <c r="B2" s="114" t="s">
        <v>55</v>
      </c>
      <c r="C2" s="114"/>
      <c r="D2" s="115" t="s">
        <v>63</v>
      </c>
      <c r="E2" s="116" t="s">
        <v>186</v>
      </c>
      <c r="F2" s="117" t="s">
        <v>187</v>
      </c>
      <c r="G2" s="118" t="s">
        <v>70</v>
      </c>
      <c r="H2" s="118"/>
      <c r="I2" s="148" t="s">
        <v>58</v>
      </c>
      <c r="J2" s="118" t="s">
        <v>59</v>
      </c>
      <c r="K2" s="171"/>
    </row>
    <row r="3" s="109" customFormat="1" spans="1:11">
      <c r="A3" s="119" t="s">
        <v>76</v>
      </c>
      <c r="B3" s="120">
        <v>1150</v>
      </c>
      <c r="C3" s="120"/>
      <c r="D3" s="121" t="s">
        <v>188</v>
      </c>
      <c r="E3" s="122" t="s">
        <v>273</v>
      </c>
      <c r="F3" s="123"/>
      <c r="G3" s="123"/>
      <c r="H3" s="124" t="s">
        <v>190</v>
      </c>
      <c r="I3" s="124"/>
      <c r="J3" s="124"/>
      <c r="K3" s="172"/>
    </row>
    <row r="4" s="109" customFormat="1" spans="1:11">
      <c r="A4" s="125" t="s">
        <v>73</v>
      </c>
      <c r="B4" s="126">
        <v>2</v>
      </c>
      <c r="C4" s="126">
        <v>6</v>
      </c>
      <c r="D4" s="127" t="s">
        <v>191</v>
      </c>
      <c r="E4" s="123"/>
      <c r="F4" s="123"/>
      <c r="G4" s="123"/>
      <c r="H4" s="127" t="s">
        <v>192</v>
      </c>
      <c r="I4" s="127"/>
      <c r="J4" s="141" t="s">
        <v>67</v>
      </c>
      <c r="K4" s="173" t="s">
        <v>68</v>
      </c>
    </row>
    <row r="5" s="109" customFormat="1" spans="1:11">
      <c r="A5" s="125" t="s">
        <v>193</v>
      </c>
      <c r="B5" s="120">
        <v>2</v>
      </c>
      <c r="C5" s="120"/>
      <c r="D5" s="121" t="s">
        <v>194</v>
      </c>
      <c r="E5" s="121" t="s">
        <v>195</v>
      </c>
      <c r="F5" s="121" t="s">
        <v>196</v>
      </c>
      <c r="G5" s="121" t="s">
        <v>197</v>
      </c>
      <c r="H5" s="127" t="s">
        <v>198</v>
      </c>
      <c r="I5" s="127"/>
      <c r="J5" s="141" t="s">
        <v>67</v>
      </c>
      <c r="K5" s="173" t="s">
        <v>68</v>
      </c>
    </row>
    <row r="6" s="109" customFormat="1" ht="15" spans="1:11">
      <c r="A6" s="128" t="s">
        <v>199</v>
      </c>
      <c r="B6" s="129">
        <v>80</v>
      </c>
      <c r="C6" s="129"/>
      <c r="D6" s="130" t="s">
        <v>200</v>
      </c>
      <c r="E6" s="131">
        <v>689</v>
      </c>
      <c r="F6" s="132"/>
      <c r="G6" s="130"/>
      <c r="H6" s="133" t="s">
        <v>201</v>
      </c>
      <c r="I6" s="133"/>
      <c r="J6" s="132" t="s">
        <v>67</v>
      </c>
      <c r="K6" s="174" t="s">
        <v>68</v>
      </c>
    </row>
    <row r="7" s="109" customFormat="1" ht="15" spans="1:11">
      <c r="A7" s="134" t="s">
        <v>79</v>
      </c>
      <c r="B7" s="135" t="s">
        <v>274</v>
      </c>
      <c r="C7" s="135"/>
      <c r="D7" s="134"/>
      <c r="E7" s="136"/>
      <c r="F7" s="137"/>
      <c r="G7" s="134"/>
      <c r="H7" s="137"/>
      <c r="I7" s="136"/>
      <c r="J7" s="136"/>
      <c r="K7" s="136"/>
    </row>
    <row r="8" s="109" customFormat="1" spans="1:11">
      <c r="A8" s="138" t="s">
        <v>202</v>
      </c>
      <c r="B8" s="117" t="s">
        <v>203</v>
      </c>
      <c r="C8" s="117" t="s">
        <v>204</v>
      </c>
      <c r="D8" s="117" t="s">
        <v>205</v>
      </c>
      <c r="E8" s="117" t="s">
        <v>206</v>
      </c>
      <c r="F8" s="117" t="s">
        <v>207</v>
      </c>
      <c r="G8" s="139"/>
      <c r="H8" s="140"/>
      <c r="I8" s="140"/>
      <c r="J8" s="140"/>
      <c r="K8" s="175"/>
    </row>
    <row r="9" s="109" customFormat="1" spans="1:11">
      <c r="A9" s="125" t="s">
        <v>208</v>
      </c>
      <c r="B9" s="127"/>
      <c r="C9" s="141" t="s">
        <v>67</v>
      </c>
      <c r="D9" s="141" t="s">
        <v>68</v>
      </c>
      <c r="E9" s="121" t="s">
        <v>209</v>
      </c>
      <c r="F9" s="142" t="s">
        <v>210</v>
      </c>
      <c r="G9" s="143"/>
      <c r="H9" s="144"/>
      <c r="I9" s="144"/>
      <c r="J9" s="144"/>
      <c r="K9" s="176"/>
    </row>
    <row r="10" s="109" customFormat="1" spans="1:11">
      <c r="A10" s="125" t="s">
        <v>211</v>
      </c>
      <c r="B10" s="127"/>
      <c r="C10" s="141" t="s">
        <v>67</v>
      </c>
      <c r="D10" s="141" t="s">
        <v>68</v>
      </c>
      <c r="E10" s="121" t="s">
        <v>212</v>
      </c>
      <c r="F10" s="142" t="s">
        <v>213</v>
      </c>
      <c r="G10" s="143" t="s">
        <v>214</v>
      </c>
      <c r="H10" s="144"/>
      <c r="I10" s="144"/>
      <c r="J10" s="144"/>
      <c r="K10" s="176"/>
    </row>
    <row r="11" s="109" customFormat="1" spans="1:11">
      <c r="A11" s="145" t="s">
        <v>215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77"/>
    </row>
    <row r="12" s="109" customFormat="1" spans="1:11">
      <c r="A12" s="119" t="s">
        <v>90</v>
      </c>
      <c r="B12" s="141" t="s">
        <v>86</v>
      </c>
      <c r="C12" s="141" t="s">
        <v>87</v>
      </c>
      <c r="D12" s="142"/>
      <c r="E12" s="121" t="s">
        <v>88</v>
      </c>
      <c r="F12" s="141" t="s">
        <v>86</v>
      </c>
      <c r="G12" s="141" t="s">
        <v>87</v>
      </c>
      <c r="H12" s="141"/>
      <c r="I12" s="121" t="s">
        <v>216</v>
      </c>
      <c r="J12" s="141" t="s">
        <v>86</v>
      </c>
      <c r="K12" s="173" t="s">
        <v>87</v>
      </c>
    </row>
    <row r="13" s="109" customFormat="1" spans="1:11">
      <c r="A13" s="119" t="s">
        <v>93</v>
      </c>
      <c r="B13" s="141" t="s">
        <v>86</v>
      </c>
      <c r="C13" s="141" t="s">
        <v>87</v>
      </c>
      <c r="D13" s="142"/>
      <c r="E13" s="121" t="s">
        <v>98</v>
      </c>
      <c r="F13" s="141" t="s">
        <v>86</v>
      </c>
      <c r="G13" s="141" t="s">
        <v>87</v>
      </c>
      <c r="H13" s="141"/>
      <c r="I13" s="121" t="s">
        <v>217</v>
      </c>
      <c r="J13" s="141" t="s">
        <v>86</v>
      </c>
      <c r="K13" s="173" t="s">
        <v>87</v>
      </c>
    </row>
    <row r="14" s="109" customFormat="1" ht="15" spans="1:11">
      <c r="A14" s="128" t="s">
        <v>218</v>
      </c>
      <c r="B14" s="132" t="s">
        <v>86</v>
      </c>
      <c r="C14" s="132" t="s">
        <v>87</v>
      </c>
      <c r="D14" s="131"/>
      <c r="E14" s="130" t="s">
        <v>219</v>
      </c>
      <c r="F14" s="132" t="s">
        <v>86</v>
      </c>
      <c r="G14" s="132" t="s">
        <v>87</v>
      </c>
      <c r="H14" s="132"/>
      <c r="I14" s="130" t="s">
        <v>220</v>
      </c>
      <c r="J14" s="132" t="s">
        <v>86</v>
      </c>
      <c r="K14" s="174" t="s">
        <v>87</v>
      </c>
    </row>
    <row r="15" s="109" customFormat="1" ht="15" spans="1:11">
      <c r="A15" s="134"/>
      <c r="B15" s="147"/>
      <c r="C15" s="147"/>
      <c r="D15" s="136"/>
      <c r="E15" s="134"/>
      <c r="F15" s="147"/>
      <c r="G15" s="147"/>
      <c r="H15" s="147"/>
      <c r="I15" s="134"/>
      <c r="J15" s="147"/>
      <c r="K15" s="147"/>
    </row>
    <row r="16" s="110" customFormat="1" spans="1:11">
      <c r="A16" s="113" t="s">
        <v>221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78"/>
    </row>
    <row r="17" s="109" customFormat="1" spans="1:11">
      <c r="A17" s="125" t="s">
        <v>222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79"/>
    </row>
    <row r="18" s="109" customFormat="1" spans="1:11">
      <c r="A18" s="125" t="s">
        <v>223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79"/>
    </row>
    <row r="19" s="109" customFormat="1" spans="1:11">
      <c r="A19" s="149"/>
      <c r="B19" s="141"/>
      <c r="C19" s="141"/>
      <c r="D19" s="141"/>
      <c r="E19" s="141"/>
      <c r="F19" s="141"/>
      <c r="G19" s="141"/>
      <c r="H19" s="141"/>
      <c r="I19" s="141"/>
      <c r="J19" s="141"/>
      <c r="K19" s="173"/>
    </row>
    <row r="20" s="109" customFormat="1" spans="1:11">
      <c r="A20" s="150"/>
      <c r="B20" s="151"/>
      <c r="C20" s="151"/>
      <c r="D20" s="151"/>
      <c r="E20" s="151"/>
      <c r="F20" s="151"/>
      <c r="G20" s="151"/>
      <c r="H20" s="151"/>
      <c r="I20" s="151"/>
      <c r="J20" s="151"/>
      <c r="K20" s="180"/>
    </row>
    <row r="21" s="109" customFormat="1" spans="1:11">
      <c r="A21" s="150"/>
      <c r="B21" s="151"/>
      <c r="C21" s="151"/>
      <c r="D21" s="151"/>
      <c r="E21" s="151"/>
      <c r="F21" s="151"/>
      <c r="G21" s="151"/>
      <c r="H21" s="151"/>
      <c r="I21" s="151"/>
      <c r="J21" s="151"/>
      <c r="K21" s="180"/>
    </row>
    <row r="22" s="109" customFormat="1" spans="1:11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80"/>
    </row>
    <row r="23" s="109" customFormat="1" spans="1:11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81"/>
    </row>
    <row r="24" s="109" customFormat="1" spans="1:11">
      <c r="A24" s="125" t="s">
        <v>127</v>
      </c>
      <c r="B24" s="127"/>
      <c r="C24" s="141" t="s">
        <v>67</v>
      </c>
      <c r="D24" s="141" t="s">
        <v>68</v>
      </c>
      <c r="E24" s="124"/>
      <c r="F24" s="124"/>
      <c r="G24" s="124"/>
      <c r="H24" s="124"/>
      <c r="I24" s="124"/>
      <c r="J24" s="124"/>
      <c r="K24" s="172"/>
    </row>
    <row r="25" s="109" customFormat="1" ht="15" spans="1:11">
      <c r="A25" s="154" t="s">
        <v>227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82"/>
    </row>
    <row r="26" s="109" customFormat="1" ht="15" spans="1:11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</row>
    <row r="27" s="109" customFormat="1" spans="1:11">
      <c r="A27" s="157" t="s">
        <v>228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83"/>
    </row>
    <row r="28" s="109" customFormat="1" spans="1:11">
      <c r="A28" s="159"/>
      <c r="B28" s="160"/>
      <c r="C28" s="160"/>
      <c r="D28" s="160"/>
      <c r="E28" s="160"/>
      <c r="F28" s="160"/>
      <c r="G28" s="160"/>
      <c r="H28" s="160"/>
      <c r="I28" s="160"/>
      <c r="J28" s="160"/>
      <c r="K28" s="184"/>
    </row>
    <row r="29" s="109" customFormat="1" spans="1:11">
      <c r="A29" s="159"/>
      <c r="B29" s="160"/>
      <c r="C29" s="160"/>
      <c r="D29" s="160"/>
      <c r="E29" s="160"/>
      <c r="F29" s="160"/>
      <c r="G29" s="160"/>
      <c r="H29" s="160"/>
      <c r="I29" s="160"/>
      <c r="J29" s="160"/>
      <c r="K29" s="184"/>
    </row>
    <row r="30" s="109" customFormat="1" spans="1:11">
      <c r="A30" s="159"/>
      <c r="B30" s="160"/>
      <c r="C30" s="160"/>
      <c r="D30" s="160"/>
      <c r="E30" s="160"/>
      <c r="F30" s="160"/>
      <c r="G30" s="160"/>
      <c r="H30" s="160"/>
      <c r="I30" s="160"/>
      <c r="J30" s="160"/>
      <c r="K30" s="184"/>
    </row>
    <row r="31" s="109" customFormat="1" spans="1:11">
      <c r="A31" s="159"/>
      <c r="B31" s="160"/>
      <c r="C31" s="160"/>
      <c r="D31" s="160"/>
      <c r="E31" s="160"/>
      <c r="F31" s="160"/>
      <c r="G31" s="160"/>
      <c r="H31" s="160"/>
      <c r="I31" s="160"/>
      <c r="J31" s="160"/>
      <c r="K31" s="184"/>
    </row>
    <row r="32" s="109" customFormat="1" spans="1:11">
      <c r="A32" s="159"/>
      <c r="B32" s="160"/>
      <c r="C32" s="160"/>
      <c r="D32" s="160"/>
      <c r="E32" s="160"/>
      <c r="F32" s="160"/>
      <c r="G32" s="160"/>
      <c r="H32" s="160"/>
      <c r="I32" s="160"/>
      <c r="J32" s="160"/>
      <c r="K32" s="184"/>
    </row>
    <row r="33" s="109" customFormat="1" ht="23.1" customHeight="1" spans="1:11">
      <c r="A33" s="159"/>
      <c r="B33" s="160"/>
      <c r="C33" s="160"/>
      <c r="D33" s="160"/>
      <c r="E33" s="160"/>
      <c r="F33" s="160"/>
      <c r="G33" s="160"/>
      <c r="H33" s="160"/>
      <c r="I33" s="160"/>
      <c r="J33" s="160"/>
      <c r="K33" s="184"/>
    </row>
    <row r="34" s="109" customFormat="1" ht="23.1" customHeight="1" spans="1:1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80"/>
    </row>
    <row r="35" s="109" customFormat="1" ht="23.1" customHeight="1" spans="1:11">
      <c r="A35" s="161"/>
      <c r="B35" s="151"/>
      <c r="C35" s="151"/>
      <c r="D35" s="151"/>
      <c r="E35" s="151"/>
      <c r="F35" s="151"/>
      <c r="G35" s="151"/>
      <c r="H35" s="151"/>
      <c r="I35" s="151"/>
      <c r="J35" s="151"/>
      <c r="K35" s="180"/>
    </row>
    <row r="36" s="109" customFormat="1" ht="23.1" customHeight="1" spans="1:1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85"/>
    </row>
    <row r="37" s="109" customFormat="1" ht="18.75" customHeight="1" spans="1:11">
      <c r="A37" s="164" t="s">
        <v>232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86"/>
    </row>
    <row r="38" s="111" customFormat="1" ht="18.75" customHeight="1" spans="1:11">
      <c r="A38" s="125" t="s">
        <v>233</v>
      </c>
      <c r="B38" s="127"/>
      <c r="C38" s="127"/>
      <c r="D38" s="124" t="s">
        <v>234</v>
      </c>
      <c r="E38" s="124"/>
      <c r="F38" s="166" t="s">
        <v>235</v>
      </c>
      <c r="G38" s="167"/>
      <c r="H38" s="127" t="s">
        <v>236</v>
      </c>
      <c r="I38" s="127"/>
      <c r="J38" s="127" t="s">
        <v>237</v>
      </c>
      <c r="K38" s="179"/>
    </row>
    <row r="39" s="109" customFormat="1" ht="18.75" customHeight="1" spans="1:13">
      <c r="A39" s="125" t="s">
        <v>128</v>
      </c>
      <c r="B39" s="127" t="s">
        <v>238</v>
      </c>
      <c r="C39" s="127"/>
      <c r="D39" s="127"/>
      <c r="E39" s="127"/>
      <c r="F39" s="127"/>
      <c r="G39" s="127"/>
      <c r="H39" s="127"/>
      <c r="I39" s="127"/>
      <c r="J39" s="127"/>
      <c r="K39" s="179"/>
      <c r="M39" s="111"/>
    </row>
    <row r="40" s="109" customFormat="1" ht="30.95" customHeight="1" spans="1:11">
      <c r="A40" s="125"/>
      <c r="B40" s="127"/>
      <c r="C40" s="127"/>
      <c r="D40" s="127"/>
      <c r="E40" s="127"/>
      <c r="F40" s="127"/>
      <c r="G40" s="127"/>
      <c r="H40" s="127"/>
      <c r="I40" s="127"/>
      <c r="J40" s="127"/>
      <c r="K40" s="179"/>
    </row>
    <row r="41" s="109" customFormat="1" ht="18.75" customHeight="1" spans="1:11">
      <c r="A41" s="125"/>
      <c r="B41" s="127"/>
      <c r="C41" s="127"/>
      <c r="D41" s="127"/>
      <c r="E41" s="127"/>
      <c r="F41" s="127"/>
      <c r="G41" s="127"/>
      <c r="H41" s="127"/>
      <c r="I41" s="127"/>
      <c r="J41" s="127"/>
      <c r="K41" s="179"/>
    </row>
    <row r="42" s="109" customFormat="1" ht="32.1" customHeight="1" spans="1:11">
      <c r="A42" s="128" t="s">
        <v>140</v>
      </c>
      <c r="B42" s="168" t="s">
        <v>240</v>
      </c>
      <c r="C42" s="168"/>
      <c r="D42" s="130" t="s">
        <v>241</v>
      </c>
      <c r="E42" s="131"/>
      <c r="F42" s="130" t="s">
        <v>143</v>
      </c>
      <c r="G42" s="169"/>
      <c r="H42" s="170" t="s">
        <v>144</v>
      </c>
      <c r="I42" s="170"/>
      <c r="J42" s="168"/>
      <c r="K42" s="187"/>
    </row>
    <row r="43" s="109" customFormat="1" ht="16.5" customHeight="1"/>
    <row r="44" s="109" customFormat="1" ht="16.5" customHeight="1"/>
    <row r="45" s="109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430530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4" sqref="J24"/>
    </sheetView>
  </sheetViews>
  <sheetFormatPr defaultColWidth="9" defaultRowHeight="14.25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I12" sqref="I12"/>
    </sheetView>
  </sheetViews>
  <sheetFormatPr defaultColWidth="9" defaultRowHeight="14.25"/>
  <cols>
    <col min="1" max="1" width="5.75" customWidth="1"/>
    <col min="2" max="2" width="9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5" customFormat="1" ht="16.5" spans="1:15">
      <c r="A2" s="2" t="s">
        <v>276</v>
      </c>
      <c r="B2" s="3" t="s">
        <v>277</v>
      </c>
      <c r="C2" s="3" t="s">
        <v>278</v>
      </c>
      <c r="D2" s="3" t="s">
        <v>279</v>
      </c>
      <c r="E2" s="3" t="s">
        <v>280</v>
      </c>
      <c r="F2" s="3" t="s">
        <v>281</v>
      </c>
      <c r="G2" s="3" t="s">
        <v>282</v>
      </c>
      <c r="H2" s="22" t="s">
        <v>283</v>
      </c>
      <c r="I2" s="2" t="s">
        <v>284</v>
      </c>
      <c r="J2" s="2" t="s">
        <v>285</v>
      </c>
      <c r="K2" s="2" t="s">
        <v>286</v>
      </c>
      <c r="L2" s="2" t="s">
        <v>287</v>
      </c>
      <c r="M2" s="2" t="s">
        <v>288</v>
      </c>
      <c r="N2" s="3" t="s">
        <v>289</v>
      </c>
      <c r="O2" s="3" t="s">
        <v>290</v>
      </c>
    </row>
    <row r="3" s="25" customFormat="1" ht="16.5" spans="1:15">
      <c r="A3" s="2"/>
      <c r="B3" s="5"/>
      <c r="C3" s="5"/>
      <c r="D3" s="5"/>
      <c r="E3" s="5"/>
      <c r="F3" s="5"/>
      <c r="G3" s="5"/>
      <c r="H3" s="23"/>
      <c r="I3" s="2" t="s">
        <v>291</v>
      </c>
      <c r="J3" s="2" t="s">
        <v>291</v>
      </c>
      <c r="K3" s="2" t="s">
        <v>291</v>
      </c>
      <c r="L3" s="2" t="s">
        <v>291</v>
      </c>
      <c r="M3" s="2" t="s">
        <v>291</v>
      </c>
      <c r="N3" s="5"/>
      <c r="O3" s="5"/>
    </row>
    <row r="4" ht="30" customHeight="1" spans="1:15">
      <c r="A4" s="7">
        <v>1</v>
      </c>
      <c r="B4" s="102" t="s">
        <v>292</v>
      </c>
      <c r="C4" s="71" t="s">
        <v>293</v>
      </c>
      <c r="D4" s="72" t="s">
        <v>121</v>
      </c>
      <c r="E4" s="72" t="s">
        <v>294</v>
      </c>
      <c r="F4" s="103" t="s">
        <v>295</v>
      </c>
      <c r="G4" s="7"/>
      <c r="H4" s="15"/>
      <c r="I4" s="7"/>
      <c r="J4" s="108"/>
      <c r="K4" s="15"/>
      <c r="L4" s="15"/>
      <c r="M4" s="15"/>
      <c r="N4" s="15"/>
      <c r="O4" s="7" t="s">
        <v>296</v>
      </c>
    </row>
    <row r="5" ht="30" customHeight="1" spans="1:15">
      <c r="A5" s="7">
        <v>2</v>
      </c>
      <c r="B5" s="102" t="s">
        <v>297</v>
      </c>
      <c r="C5" s="71" t="s">
        <v>293</v>
      </c>
      <c r="D5" s="72" t="s">
        <v>122</v>
      </c>
      <c r="E5" s="72" t="s">
        <v>294</v>
      </c>
      <c r="F5" s="103" t="s">
        <v>295</v>
      </c>
      <c r="G5" s="104"/>
      <c r="H5" s="15"/>
      <c r="I5" s="7"/>
      <c r="J5" s="7"/>
      <c r="K5" s="7"/>
      <c r="L5" s="7"/>
      <c r="M5" s="7"/>
      <c r="N5" s="7"/>
      <c r="O5" s="7"/>
    </row>
    <row r="6" ht="30" customHeight="1" spans="1:15">
      <c r="A6" s="7">
        <v>3</v>
      </c>
      <c r="B6" s="49" t="s">
        <v>298</v>
      </c>
      <c r="C6" s="71" t="s">
        <v>293</v>
      </c>
      <c r="D6" s="72" t="s">
        <v>122</v>
      </c>
      <c r="E6" s="72" t="s">
        <v>294</v>
      </c>
      <c r="F6" s="103" t="s">
        <v>295</v>
      </c>
      <c r="G6" s="104"/>
      <c r="H6" s="15"/>
      <c r="I6" s="7"/>
      <c r="J6" s="7"/>
      <c r="K6" s="7"/>
      <c r="L6" s="7"/>
      <c r="M6" s="7"/>
      <c r="N6" s="7"/>
      <c r="O6" s="7"/>
    </row>
    <row r="7" ht="16.5" customHeight="1" spans="1:15">
      <c r="A7" s="7"/>
      <c r="B7" s="105"/>
      <c r="C7" s="14"/>
      <c r="D7" s="106"/>
      <c r="E7" s="107"/>
      <c r="F7" s="47"/>
      <c r="G7" s="47"/>
      <c r="H7" s="15"/>
      <c r="I7" s="15"/>
      <c r="J7" s="15"/>
      <c r="K7" s="15"/>
      <c r="L7" s="15"/>
      <c r="M7" s="15"/>
      <c r="N7" s="7"/>
      <c r="O7" s="15"/>
    </row>
    <row r="8" ht="15.75" customHeight="1" spans="1: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="32" customFormat="1" ht="21.75" customHeight="1" spans="1:15">
      <c r="A9" s="16" t="s">
        <v>299</v>
      </c>
      <c r="B9" s="17"/>
      <c r="C9" s="17"/>
      <c r="D9" s="18"/>
      <c r="E9" s="19"/>
      <c r="F9" s="37"/>
      <c r="G9" s="37"/>
      <c r="H9" s="37"/>
      <c r="I9" s="30"/>
      <c r="J9" s="16" t="s">
        <v>300</v>
      </c>
      <c r="K9" s="17"/>
      <c r="L9" s="17"/>
      <c r="M9" s="18"/>
      <c r="N9" s="17"/>
      <c r="O9" s="24"/>
    </row>
    <row r="10" ht="49.5" customHeight="1" spans="1:15">
      <c r="A10" s="20" t="s">
        <v>301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workbookViewId="0">
      <selection activeCell="E6" sqref="E6:E7"/>
    </sheetView>
  </sheetViews>
  <sheetFormatPr defaultColWidth="9" defaultRowHeight="14.25"/>
  <cols>
    <col min="1" max="1" width="7" customWidth="1"/>
    <col min="2" max="2" width="10.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62" t="s">
        <v>302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="59" customFormat="1" ht="16.5" customHeight="1" spans="1:13">
      <c r="A2" s="63" t="s">
        <v>276</v>
      </c>
      <c r="B2" s="64" t="s">
        <v>281</v>
      </c>
      <c r="C2" s="64" t="s">
        <v>277</v>
      </c>
      <c r="D2" s="65" t="s">
        <v>303</v>
      </c>
      <c r="E2" s="64" t="s">
        <v>279</v>
      </c>
      <c r="F2" s="64" t="s">
        <v>280</v>
      </c>
      <c r="G2" s="63" t="s">
        <v>304</v>
      </c>
      <c r="H2" s="63"/>
      <c r="I2" s="63" t="s">
        <v>305</v>
      </c>
      <c r="J2" s="63"/>
      <c r="K2" s="94" t="s">
        <v>306</v>
      </c>
      <c r="L2" s="95" t="s">
        <v>307</v>
      </c>
      <c r="M2" s="65" t="s">
        <v>308</v>
      </c>
    </row>
    <row r="3" s="59" customFormat="1" ht="16.5" customHeight="1" spans="1:13">
      <c r="A3" s="63"/>
      <c r="B3" s="66"/>
      <c r="C3" s="66"/>
      <c r="D3" s="67"/>
      <c r="E3" s="66"/>
      <c r="F3" s="66"/>
      <c r="G3" s="63" t="s">
        <v>309</v>
      </c>
      <c r="H3" s="63" t="s">
        <v>310</v>
      </c>
      <c r="I3" s="63" t="s">
        <v>309</v>
      </c>
      <c r="J3" s="63" t="s">
        <v>310</v>
      </c>
      <c r="K3" s="96"/>
      <c r="L3" s="97"/>
      <c r="M3" s="67"/>
    </row>
    <row r="4" s="60" customFormat="1" spans="1:13">
      <c r="A4" s="68">
        <v>1</v>
      </c>
      <c r="B4" s="69" t="s">
        <v>295</v>
      </c>
      <c r="C4" s="70" t="s">
        <v>311</v>
      </c>
      <c r="D4" s="71" t="s">
        <v>293</v>
      </c>
      <c r="E4" s="69" t="s">
        <v>121</v>
      </c>
      <c r="F4" s="72" t="s">
        <v>294</v>
      </c>
      <c r="G4" s="73">
        <v>0.009</v>
      </c>
      <c r="H4" s="73">
        <v>0.005</v>
      </c>
      <c r="I4" s="73"/>
      <c r="J4" s="86"/>
      <c r="K4" s="98"/>
      <c r="L4" s="99"/>
      <c r="M4" s="68" t="s">
        <v>96</v>
      </c>
    </row>
    <row r="5" s="60" customFormat="1" spans="1:13">
      <c r="A5" s="68">
        <v>2</v>
      </c>
      <c r="B5" s="69" t="s">
        <v>295</v>
      </c>
      <c r="C5" s="74"/>
      <c r="D5" s="71" t="s">
        <v>293</v>
      </c>
      <c r="E5" s="69" t="s">
        <v>121</v>
      </c>
      <c r="F5" s="72" t="s">
        <v>294</v>
      </c>
      <c r="G5" s="73">
        <v>0.01</v>
      </c>
      <c r="H5" s="73">
        <v>0.002</v>
      </c>
      <c r="I5" s="73"/>
      <c r="J5" s="68"/>
      <c r="K5" s="68"/>
      <c r="L5" s="99"/>
      <c r="M5" s="68" t="s">
        <v>96</v>
      </c>
    </row>
    <row r="6" s="61" customFormat="1" spans="1:13">
      <c r="A6" s="68">
        <v>3</v>
      </c>
      <c r="B6" s="69" t="s">
        <v>295</v>
      </c>
      <c r="C6" s="70" t="s">
        <v>312</v>
      </c>
      <c r="D6" s="71" t="s">
        <v>293</v>
      </c>
      <c r="E6" s="75" t="s">
        <v>122</v>
      </c>
      <c r="F6" s="72">
        <v>81317</v>
      </c>
      <c r="G6" s="73">
        <v>0.014</v>
      </c>
      <c r="H6" s="73">
        <v>0.008</v>
      </c>
      <c r="I6" s="73"/>
      <c r="J6" s="68"/>
      <c r="K6" s="68"/>
      <c r="L6" s="99"/>
      <c r="M6" s="68" t="s">
        <v>96</v>
      </c>
    </row>
    <row r="7" s="61" customFormat="1" spans="1:13">
      <c r="A7" s="68">
        <v>4</v>
      </c>
      <c r="B7" s="69" t="s">
        <v>295</v>
      </c>
      <c r="C7" s="74"/>
      <c r="D7" s="71" t="s">
        <v>293</v>
      </c>
      <c r="E7" s="76"/>
      <c r="F7" s="72">
        <v>81317</v>
      </c>
      <c r="G7" s="73">
        <v>0.015</v>
      </c>
      <c r="H7" s="73">
        <v>0.005</v>
      </c>
      <c r="I7" s="100"/>
      <c r="J7" s="100"/>
      <c r="K7" s="79"/>
      <c r="L7" s="79"/>
      <c r="M7" s="79"/>
    </row>
    <row r="8" s="61" customFormat="1" spans="1:13">
      <c r="A8" s="68">
        <v>5</v>
      </c>
      <c r="B8" s="69" t="s">
        <v>295</v>
      </c>
      <c r="C8" s="77" t="s">
        <v>313</v>
      </c>
      <c r="D8" s="71" t="s">
        <v>293</v>
      </c>
      <c r="E8" s="69" t="s">
        <v>121</v>
      </c>
      <c r="F8" s="72" t="s">
        <v>294</v>
      </c>
      <c r="G8" s="73">
        <v>0.01</v>
      </c>
      <c r="H8" s="73">
        <v>0.004</v>
      </c>
      <c r="I8" s="100"/>
      <c r="J8" s="100"/>
      <c r="K8" s="79"/>
      <c r="L8" s="79"/>
      <c r="M8" s="79"/>
    </row>
    <row r="9" s="61" customFormat="1" spans="1:13">
      <c r="A9" s="68">
        <v>6</v>
      </c>
      <c r="B9" s="69" t="s">
        <v>295</v>
      </c>
      <c r="C9" s="78"/>
      <c r="D9" s="71" t="s">
        <v>293</v>
      </c>
      <c r="E9" s="69" t="s">
        <v>121</v>
      </c>
      <c r="F9" s="72" t="s">
        <v>294</v>
      </c>
      <c r="G9" s="73">
        <v>0.009</v>
      </c>
      <c r="H9" s="73">
        <v>0.004</v>
      </c>
      <c r="I9" s="100"/>
      <c r="J9" s="100"/>
      <c r="K9" s="79"/>
      <c r="L9" s="79"/>
      <c r="M9" s="79"/>
    </row>
    <row r="10" s="61" customFormat="1" spans="1:13">
      <c r="A10" s="79"/>
      <c r="B10" s="79"/>
      <c r="C10" s="80"/>
      <c r="D10" s="81"/>
      <c r="E10" s="80"/>
      <c r="F10" s="82"/>
      <c r="G10" s="83"/>
      <c r="H10" s="84"/>
      <c r="I10" s="100"/>
      <c r="J10" s="100"/>
      <c r="K10" s="101"/>
      <c r="L10" s="79"/>
      <c r="M10" s="79"/>
    </row>
    <row r="11" spans="1:13">
      <c r="A11" s="85"/>
      <c r="B11" s="85"/>
      <c r="C11" s="85"/>
      <c r="D11" s="85"/>
      <c r="E11" s="85"/>
      <c r="F11" s="85"/>
      <c r="G11" s="86"/>
      <c r="H11" s="86"/>
      <c r="I11" s="68"/>
      <c r="J11" s="68"/>
      <c r="K11" s="68"/>
      <c r="L11" s="85"/>
      <c r="M11" s="85"/>
    </row>
    <row r="12" spans="1:13">
      <c r="A12" s="85"/>
      <c r="B12" s="85"/>
      <c r="C12" s="85"/>
      <c r="D12" s="85"/>
      <c r="E12" s="85"/>
      <c r="F12" s="85"/>
      <c r="G12" s="86"/>
      <c r="H12" s="86"/>
      <c r="I12" s="68"/>
      <c r="J12" s="68"/>
      <c r="K12" s="68"/>
      <c r="L12" s="85"/>
      <c r="M12" s="85"/>
    </row>
    <row r="13" s="32" customFormat="1" ht="18.75" spans="1:13">
      <c r="A13" s="87" t="s">
        <v>299</v>
      </c>
      <c r="B13" s="88"/>
      <c r="C13" s="88"/>
      <c r="D13" s="88"/>
      <c r="E13" s="89"/>
      <c r="F13" s="90"/>
      <c r="G13" s="91"/>
      <c r="H13" s="87" t="s">
        <v>300</v>
      </c>
      <c r="I13" s="88"/>
      <c r="J13" s="88"/>
      <c r="K13" s="89"/>
      <c r="L13" s="87"/>
      <c r="M13" s="89"/>
    </row>
    <row r="14" ht="107.25" customHeight="1" spans="1:13">
      <c r="A14" s="92" t="s">
        <v>314</v>
      </c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</row>
  </sheetData>
  <mergeCells count="21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C4:C5"/>
    <mergeCell ref="C6:C7"/>
    <mergeCell ref="C8:C9"/>
    <mergeCell ref="D2:D3"/>
    <mergeCell ref="E2:E3"/>
    <mergeCell ref="E6:E7"/>
    <mergeCell ref="F2:F3"/>
    <mergeCell ref="K2:K3"/>
    <mergeCell ref="L2:L3"/>
    <mergeCell ref="M2:M3"/>
  </mergeCells>
  <dataValidations count="1">
    <dataValidation type="list" allowBlank="1" showInputMessage="1" showErrorMessage="1" sqref="M1:M3 M11:M1048576 JI1:JI14 TE1:TE14 ADA1:ADA14 AMW1:AMW14 AWS1:AWS14 BGO1:BGO14 BQK1:BQK14 CAG1:CAG14 CKC1:CKC14 CTY1:CTY14 DDU1:DDU14 DNQ1:DNQ14 DXM1:DXM14 EHI1:EHI14 ERE1:ERE14 FBA1:FBA14 FKW1:FKW14 FUS1:FUS14 GEO1:GEO14 GOK1:GOK14 GYG1:GYG14 HIC1:HIC14 HRY1:HRY14 IBU1:IBU14 ILQ1:ILQ14 IVM1:IVM14 JFI1:JFI14 JPE1:JPE14 JZA1:JZA14 KIW1:KIW14 KSS1:KSS14 LCO1:LCO14 LMK1:LMK14 LWG1:LWG14 MGC1:MGC14 MPY1:MPY14 MZU1:MZU14 NJQ1:NJQ14 NTM1:NTM14 ODI1:ODI14 ONE1:ONE14 OXA1:OXA14 PGW1:PGW14 PQS1:PQS14 QAO1:QAO14 QKK1:QKK14 QUG1:QUG14 REC1:REC14 RNY1:RNY14 RXU1:RXU14 SHQ1:SHQ14 SRM1:SRM14 TBI1:TBI14 TLE1:TLE14 TVA1:TVA14 UEW1:UEW14 UOS1:UOS14 UYO1:UYO14 VIK1:VIK14 VSG1:VSG14 WCC1:WCC14 WLY1:WLY14 WVU1:WVU14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workbookViewId="0">
      <selection activeCell="G7" sqref="G7:H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8.5" customWidth="1"/>
  </cols>
  <sheetData>
    <row r="1" ht="29.25" spans="1:23">
      <c r="A1" s="1" t="s">
        <v>315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316</v>
      </c>
      <c r="B2" s="3" t="s">
        <v>281</v>
      </c>
      <c r="C2" s="3" t="s">
        <v>277</v>
      </c>
      <c r="D2" s="3" t="s">
        <v>278</v>
      </c>
      <c r="E2" s="3" t="s">
        <v>279</v>
      </c>
      <c r="F2" s="3" t="s">
        <v>280</v>
      </c>
      <c r="G2" s="38" t="s">
        <v>317</v>
      </c>
      <c r="H2" s="39"/>
      <c r="I2" s="52"/>
      <c r="J2" s="38" t="s">
        <v>318</v>
      </c>
      <c r="K2" s="39"/>
      <c r="L2" s="52"/>
      <c r="M2" s="38" t="s">
        <v>319</v>
      </c>
      <c r="N2" s="39"/>
      <c r="O2" s="52"/>
      <c r="P2" s="38" t="s">
        <v>320</v>
      </c>
      <c r="Q2" s="39"/>
      <c r="R2" s="52"/>
      <c r="S2" s="39" t="s">
        <v>321</v>
      </c>
      <c r="T2" s="39"/>
      <c r="U2" s="52"/>
      <c r="V2" s="34" t="s">
        <v>322</v>
      </c>
      <c r="W2" s="34" t="s">
        <v>290</v>
      </c>
    </row>
    <row r="3" ht="16.5" spans="1:23">
      <c r="A3" s="5"/>
      <c r="B3" s="40"/>
      <c r="C3" s="40"/>
      <c r="D3" s="40"/>
      <c r="E3" s="40"/>
      <c r="F3" s="40"/>
      <c r="G3" s="2" t="s">
        <v>323</v>
      </c>
      <c r="H3" s="2" t="s">
        <v>69</v>
      </c>
      <c r="I3" s="2" t="s">
        <v>281</v>
      </c>
      <c r="J3" s="2" t="s">
        <v>323</v>
      </c>
      <c r="K3" s="2" t="s">
        <v>69</v>
      </c>
      <c r="L3" s="2" t="s">
        <v>281</v>
      </c>
      <c r="M3" s="2" t="s">
        <v>323</v>
      </c>
      <c r="N3" s="2" t="s">
        <v>69</v>
      </c>
      <c r="O3" s="2" t="s">
        <v>281</v>
      </c>
      <c r="P3" s="2" t="s">
        <v>323</v>
      </c>
      <c r="Q3" s="2" t="s">
        <v>69</v>
      </c>
      <c r="R3" s="2" t="s">
        <v>281</v>
      </c>
      <c r="S3" s="2" t="s">
        <v>323</v>
      </c>
      <c r="T3" s="2" t="s">
        <v>69</v>
      </c>
      <c r="U3" s="2" t="s">
        <v>281</v>
      </c>
      <c r="V3" s="56"/>
      <c r="W3" s="56"/>
    </row>
    <row r="4" ht="45" spans="1:23">
      <c r="A4" s="41">
        <v>1</v>
      </c>
      <c r="B4" s="42" t="s">
        <v>295</v>
      </c>
      <c r="C4" s="43"/>
      <c r="D4" s="42" t="s">
        <v>293</v>
      </c>
      <c r="E4" s="42" t="s">
        <v>324</v>
      </c>
      <c r="F4" s="42" t="s">
        <v>64</v>
      </c>
      <c r="G4" s="44" t="s">
        <v>325</v>
      </c>
      <c r="H4" s="44" t="s">
        <v>326</v>
      </c>
      <c r="I4" s="53" t="s">
        <v>327</v>
      </c>
      <c r="J4" s="44" t="s">
        <v>328</v>
      </c>
      <c r="K4" s="44" t="s">
        <v>329</v>
      </c>
      <c r="L4" s="53" t="s">
        <v>327</v>
      </c>
      <c r="M4" s="44" t="s">
        <v>330</v>
      </c>
      <c r="N4" s="44" t="s">
        <v>331</v>
      </c>
      <c r="O4" s="54" t="s">
        <v>332</v>
      </c>
      <c r="P4" s="54" t="s">
        <v>333</v>
      </c>
      <c r="Q4" s="54" t="s">
        <v>334</v>
      </c>
      <c r="R4" s="54" t="s">
        <v>335</v>
      </c>
      <c r="S4" s="57" t="s">
        <v>336</v>
      </c>
      <c r="T4" s="57" t="s">
        <v>337</v>
      </c>
      <c r="U4" s="58" t="s">
        <v>332</v>
      </c>
      <c r="V4" s="58" t="s">
        <v>96</v>
      </c>
      <c r="W4" s="13"/>
    </row>
    <row r="5" ht="16.5" spans="1:23">
      <c r="A5" s="45"/>
      <c r="B5" s="46"/>
      <c r="C5" s="45"/>
      <c r="D5" s="45"/>
      <c r="E5" s="45"/>
      <c r="F5" s="46"/>
      <c r="G5" s="38" t="s">
        <v>338</v>
      </c>
      <c r="H5" s="39"/>
      <c r="I5" s="52"/>
      <c r="J5" s="38" t="s">
        <v>339</v>
      </c>
      <c r="K5" s="39"/>
      <c r="L5" s="52"/>
      <c r="M5" s="38" t="s">
        <v>340</v>
      </c>
      <c r="N5" s="39"/>
      <c r="O5" s="52"/>
      <c r="P5" s="38" t="s">
        <v>341</v>
      </c>
      <c r="Q5" s="39"/>
      <c r="R5" s="52"/>
      <c r="S5" s="39" t="s">
        <v>342</v>
      </c>
      <c r="T5" s="39"/>
      <c r="U5" s="52"/>
      <c r="V5" s="13"/>
      <c r="W5" s="13"/>
    </row>
    <row r="6" ht="16.5" spans="1:23">
      <c r="A6" s="45"/>
      <c r="B6" s="46"/>
      <c r="C6" s="45"/>
      <c r="D6" s="45"/>
      <c r="E6" s="45"/>
      <c r="F6" s="46"/>
      <c r="G6" s="2" t="s">
        <v>323</v>
      </c>
      <c r="H6" s="2" t="s">
        <v>69</v>
      </c>
      <c r="I6" s="2" t="s">
        <v>281</v>
      </c>
      <c r="J6" s="2" t="s">
        <v>323</v>
      </c>
      <c r="K6" s="2" t="s">
        <v>69</v>
      </c>
      <c r="L6" s="2" t="s">
        <v>281</v>
      </c>
      <c r="M6" s="2" t="s">
        <v>323</v>
      </c>
      <c r="N6" s="2" t="s">
        <v>69</v>
      </c>
      <c r="O6" s="2" t="s">
        <v>281</v>
      </c>
      <c r="P6" s="2" t="s">
        <v>323</v>
      </c>
      <c r="Q6" s="2" t="s">
        <v>69</v>
      </c>
      <c r="R6" s="2" t="s">
        <v>281</v>
      </c>
      <c r="S6" s="2" t="s">
        <v>323</v>
      </c>
      <c r="T6" s="2" t="s">
        <v>69</v>
      </c>
      <c r="U6" s="2" t="s">
        <v>281</v>
      </c>
      <c r="V6" s="13"/>
      <c r="W6" s="13"/>
    </row>
    <row r="7" ht="22.5" spans="1:23">
      <c r="A7" s="47"/>
      <c r="B7" s="48"/>
      <c r="C7" s="47"/>
      <c r="D7" s="47"/>
      <c r="E7" s="47"/>
      <c r="F7" s="48"/>
      <c r="G7" s="49" t="s">
        <v>343</v>
      </c>
      <c r="H7" s="49" t="s">
        <v>344</v>
      </c>
      <c r="I7" s="55" t="s">
        <v>345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 t="s">
        <v>96</v>
      </c>
      <c r="W7" s="13"/>
    </row>
    <row r="8" spans="1:23">
      <c r="A8" s="50"/>
      <c r="B8" s="50"/>
      <c r="C8" s="50"/>
      <c r="D8" s="50"/>
      <c r="E8" s="50"/>
      <c r="F8" s="5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1"/>
      <c r="B9" s="51"/>
      <c r="C9" s="51"/>
      <c r="D9" s="51"/>
      <c r="E9" s="51"/>
      <c r="F9" s="5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0"/>
      <c r="B10" s="50"/>
      <c r="C10" s="50"/>
      <c r="D10" s="50"/>
      <c r="E10" s="50"/>
      <c r="F10" s="50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1"/>
      <c r="B11" s="51"/>
      <c r="C11" s="51"/>
      <c r="D11" s="51"/>
      <c r="E11" s="51"/>
      <c r="F11" s="51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0"/>
      <c r="B12" s="50"/>
      <c r="C12" s="50"/>
      <c r="D12" s="50"/>
      <c r="E12" s="50"/>
      <c r="F12" s="50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1"/>
      <c r="B13" s="51"/>
      <c r="C13" s="51"/>
      <c r="D13" s="51"/>
      <c r="E13" s="51"/>
      <c r="F13" s="51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50"/>
      <c r="B14" s="50"/>
      <c r="C14" s="50"/>
      <c r="D14" s="50"/>
      <c r="E14" s="50"/>
      <c r="F14" s="50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51"/>
      <c r="B15" s="51"/>
      <c r="C15" s="51"/>
      <c r="D15" s="51"/>
      <c r="E15" s="51"/>
      <c r="F15" s="5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ht="18.75" spans="1:23">
      <c r="A17" s="16" t="s">
        <v>299</v>
      </c>
      <c r="B17" s="17"/>
      <c r="C17" s="17"/>
      <c r="D17" s="17"/>
      <c r="E17" s="18"/>
      <c r="F17" s="19"/>
      <c r="G17" s="30"/>
      <c r="H17" s="37"/>
      <c r="I17" s="37"/>
      <c r="J17" s="16" t="s">
        <v>346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5" customFormat="1" ht="16.5" spans="1:14">
      <c r="A2" s="33" t="s">
        <v>348</v>
      </c>
      <c r="B2" s="34" t="s">
        <v>277</v>
      </c>
      <c r="C2" s="34" t="s">
        <v>278</v>
      </c>
      <c r="D2" s="34" t="s">
        <v>279</v>
      </c>
      <c r="E2" s="34" t="s">
        <v>280</v>
      </c>
      <c r="F2" s="34" t="s">
        <v>281</v>
      </c>
      <c r="G2" s="33" t="s">
        <v>349</v>
      </c>
      <c r="H2" s="33" t="s">
        <v>350</v>
      </c>
      <c r="I2" s="33" t="s">
        <v>351</v>
      </c>
      <c r="J2" s="33" t="s">
        <v>350</v>
      </c>
      <c r="K2" s="33" t="s">
        <v>352</v>
      </c>
      <c r="L2" s="33" t="s">
        <v>350</v>
      </c>
      <c r="M2" s="34" t="s">
        <v>322</v>
      </c>
      <c r="N2" s="34" t="s">
        <v>290</v>
      </c>
    </row>
    <row r="3" spans="1:14">
      <c r="A3" s="1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5" t="s">
        <v>348</v>
      </c>
      <c r="B4" s="36" t="s">
        <v>353</v>
      </c>
      <c r="C4" s="36" t="s">
        <v>323</v>
      </c>
      <c r="D4" s="36" t="s">
        <v>279</v>
      </c>
      <c r="E4" s="34" t="s">
        <v>280</v>
      </c>
      <c r="F4" s="34" t="s">
        <v>281</v>
      </c>
      <c r="G4" s="33" t="s">
        <v>349</v>
      </c>
      <c r="H4" s="33" t="s">
        <v>350</v>
      </c>
      <c r="I4" s="33" t="s">
        <v>351</v>
      </c>
      <c r="J4" s="33" t="s">
        <v>350</v>
      </c>
      <c r="K4" s="33" t="s">
        <v>352</v>
      </c>
      <c r="L4" s="33" t="s">
        <v>350</v>
      </c>
      <c r="M4" s="34" t="s">
        <v>322</v>
      </c>
      <c r="N4" s="34" t="s">
        <v>290</v>
      </c>
    </row>
    <row r="5" spans="1:14">
      <c r="A5" s="1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5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32" customFormat="1" ht="18.75" spans="1:14">
      <c r="A11" s="16" t="s">
        <v>299</v>
      </c>
      <c r="B11" s="17"/>
      <c r="C11" s="17"/>
      <c r="D11" s="18"/>
      <c r="E11" s="19"/>
      <c r="F11" s="37"/>
      <c r="G11" s="30"/>
      <c r="H11" s="37"/>
      <c r="I11" s="16" t="s">
        <v>300</v>
      </c>
      <c r="J11" s="17"/>
      <c r="K11" s="17"/>
      <c r="L11" s="17"/>
      <c r="M11" s="17"/>
      <c r="N11" s="24"/>
    </row>
    <row r="12" ht="16.5" spans="1:14">
      <c r="A12" s="20" t="s">
        <v>354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workbookViewId="0">
      <selection activeCell="G18" sqref="G18"/>
    </sheetView>
  </sheetViews>
  <sheetFormatPr defaultColWidth="9" defaultRowHeight="14.25"/>
  <cols>
    <col min="1" max="1" width="10.125" customWidth="1"/>
    <col min="2" max="2" width="10.375" customWidth="1"/>
    <col min="3" max="3" width="9.875" customWidth="1"/>
    <col min="4" max="4" width="12.875" customWidth="1"/>
    <col min="5" max="5" width="16.125" customWidth="1"/>
    <col min="6" max="6" width="14.375" customWidth="1"/>
    <col min="7" max="7" width="14.5" customWidth="1"/>
    <col min="8" max="9" width="14" customWidth="1"/>
    <col min="10" max="10" width="11.5" customWidth="1"/>
  </cols>
  <sheetData>
    <row r="1" ht="29.25" spans="1:10">
      <c r="A1" s="1" t="s">
        <v>355</v>
      </c>
      <c r="B1" s="1"/>
      <c r="C1" s="1"/>
      <c r="D1" s="1"/>
      <c r="E1" s="1"/>
      <c r="F1" s="1"/>
      <c r="G1" s="1"/>
      <c r="H1" s="1"/>
      <c r="I1" s="1"/>
      <c r="J1" s="1"/>
    </row>
    <row r="2" s="25" customFormat="1" ht="16.5" spans="1:12">
      <c r="A2" s="2" t="s">
        <v>316</v>
      </c>
      <c r="B2" s="3" t="s">
        <v>281</v>
      </c>
      <c r="C2" s="3" t="s">
        <v>277</v>
      </c>
      <c r="D2" s="2" t="s">
        <v>278</v>
      </c>
      <c r="E2" s="3" t="s">
        <v>279</v>
      </c>
      <c r="F2" s="3" t="s">
        <v>280</v>
      </c>
      <c r="G2" s="2" t="s">
        <v>356</v>
      </c>
      <c r="H2" s="2" t="s">
        <v>357</v>
      </c>
      <c r="I2" s="2" t="s">
        <v>358</v>
      </c>
      <c r="J2" s="2" t="s">
        <v>359</v>
      </c>
      <c r="K2" s="3" t="s">
        <v>322</v>
      </c>
      <c r="L2" s="3" t="s">
        <v>290</v>
      </c>
    </row>
    <row r="3" customHeight="1" spans="1:12">
      <c r="A3" s="15" t="s">
        <v>360</v>
      </c>
      <c r="B3" s="26" t="s">
        <v>295</v>
      </c>
      <c r="C3" s="27"/>
      <c r="D3" s="28"/>
      <c r="E3" s="29" t="s">
        <v>361</v>
      </c>
      <c r="F3" s="29" t="s">
        <v>64</v>
      </c>
      <c r="G3" s="29" t="s">
        <v>362</v>
      </c>
      <c r="H3" s="29" t="s">
        <v>363</v>
      </c>
      <c r="I3" s="31"/>
      <c r="J3" s="15"/>
      <c r="K3" s="13" t="s">
        <v>96</v>
      </c>
      <c r="L3" s="15"/>
    </row>
    <row r="4" customHeight="1" spans="1:12">
      <c r="A4" s="15" t="s">
        <v>364</v>
      </c>
      <c r="B4" s="26" t="s">
        <v>295</v>
      </c>
      <c r="C4" s="27"/>
      <c r="D4" s="28"/>
      <c r="E4" s="29" t="s">
        <v>361</v>
      </c>
      <c r="F4" s="29" t="s">
        <v>64</v>
      </c>
      <c r="G4" s="29" t="s">
        <v>362</v>
      </c>
      <c r="H4" s="29" t="s">
        <v>363</v>
      </c>
      <c r="I4" s="31"/>
      <c r="J4" s="15"/>
      <c r="K4" s="13" t="s">
        <v>96</v>
      </c>
      <c r="L4" s="15"/>
    </row>
    <row r="5" customHeight="1" spans="1:12">
      <c r="A5" s="15" t="s">
        <v>365</v>
      </c>
      <c r="B5" s="26" t="s">
        <v>295</v>
      </c>
      <c r="C5" s="27"/>
      <c r="D5" s="28"/>
      <c r="E5" s="29" t="s">
        <v>361</v>
      </c>
      <c r="F5" s="29" t="s">
        <v>64</v>
      </c>
      <c r="G5" s="29" t="s">
        <v>362</v>
      </c>
      <c r="H5" s="29" t="s">
        <v>363</v>
      </c>
      <c r="I5" s="31"/>
      <c r="J5" s="15"/>
      <c r="K5" s="13" t="s">
        <v>96</v>
      </c>
      <c r="L5" s="15"/>
    </row>
    <row r="6" customHeight="1" spans="1:12">
      <c r="A6" s="15" t="s">
        <v>366</v>
      </c>
      <c r="B6" s="26" t="s">
        <v>295</v>
      </c>
      <c r="C6" s="27"/>
      <c r="D6" s="28"/>
      <c r="E6" s="29" t="s">
        <v>361</v>
      </c>
      <c r="F6" s="29" t="s">
        <v>64</v>
      </c>
      <c r="G6" s="29" t="s">
        <v>362</v>
      </c>
      <c r="H6" s="29" t="s">
        <v>363</v>
      </c>
      <c r="I6" s="31"/>
      <c r="J6" s="15"/>
      <c r="K6" s="13" t="s">
        <v>96</v>
      </c>
      <c r="L6" s="15"/>
    </row>
    <row r="7" customHeight="1" spans="1:12">
      <c r="A7" s="15" t="s">
        <v>367</v>
      </c>
      <c r="B7" s="26" t="s">
        <v>295</v>
      </c>
      <c r="C7" s="27"/>
      <c r="D7" s="28"/>
      <c r="E7" s="29" t="s">
        <v>361</v>
      </c>
      <c r="F7" s="29" t="s">
        <v>64</v>
      </c>
      <c r="G7" s="29" t="s">
        <v>362</v>
      </c>
      <c r="H7" s="29" t="s">
        <v>363</v>
      </c>
      <c r="I7" s="31"/>
      <c r="J7" s="15"/>
      <c r="K7" s="13" t="s">
        <v>96</v>
      </c>
      <c r="L7" s="15"/>
    </row>
    <row r="8" customHeight="1" spans="1:12">
      <c r="A8" s="15" t="s">
        <v>360</v>
      </c>
      <c r="B8" s="26" t="s">
        <v>295</v>
      </c>
      <c r="C8" s="27"/>
      <c r="D8" s="28"/>
      <c r="E8" s="29" t="s">
        <v>368</v>
      </c>
      <c r="F8" s="29" t="s">
        <v>64</v>
      </c>
      <c r="G8" s="29" t="s">
        <v>362</v>
      </c>
      <c r="H8" s="29" t="s">
        <v>363</v>
      </c>
      <c r="I8" s="31"/>
      <c r="J8" s="15"/>
      <c r="K8" s="13" t="s">
        <v>96</v>
      </c>
      <c r="L8" s="15"/>
    </row>
    <row r="9" customHeight="1" spans="1:12">
      <c r="A9" s="15" t="s">
        <v>364</v>
      </c>
      <c r="B9" s="26" t="s">
        <v>295</v>
      </c>
      <c r="C9" s="27"/>
      <c r="D9" s="28"/>
      <c r="E9" s="29" t="s">
        <v>368</v>
      </c>
      <c r="F9" s="29" t="s">
        <v>64</v>
      </c>
      <c r="G9" s="29" t="s">
        <v>362</v>
      </c>
      <c r="H9" s="29" t="s">
        <v>363</v>
      </c>
      <c r="I9" s="31"/>
      <c r="J9" s="15"/>
      <c r="K9" s="13" t="s">
        <v>96</v>
      </c>
      <c r="L9" s="15"/>
    </row>
    <row r="10" customHeight="1" spans="1:12">
      <c r="A10" s="15" t="s">
        <v>365</v>
      </c>
      <c r="B10" s="26" t="s">
        <v>295</v>
      </c>
      <c r="C10" s="29"/>
      <c r="D10" s="28"/>
      <c r="E10" s="29" t="s">
        <v>368</v>
      </c>
      <c r="F10" s="29" t="s">
        <v>64</v>
      </c>
      <c r="G10" s="29" t="s">
        <v>362</v>
      </c>
      <c r="H10" s="29" t="s">
        <v>363</v>
      </c>
      <c r="I10" s="31"/>
      <c r="J10" s="15"/>
      <c r="K10" s="13" t="s">
        <v>96</v>
      </c>
      <c r="L10" s="15"/>
    </row>
    <row r="11" customHeight="1" spans="1:12">
      <c r="A11" s="15" t="s">
        <v>366</v>
      </c>
      <c r="B11" s="26" t="s">
        <v>295</v>
      </c>
      <c r="C11" s="29"/>
      <c r="D11" s="28"/>
      <c r="E11" s="29" t="s">
        <v>368</v>
      </c>
      <c r="F11" s="29" t="s">
        <v>64</v>
      </c>
      <c r="G11" s="29" t="s">
        <v>362</v>
      </c>
      <c r="H11" s="29" t="s">
        <v>363</v>
      </c>
      <c r="I11" s="31"/>
      <c r="J11" s="15"/>
      <c r="K11" s="13" t="s">
        <v>96</v>
      </c>
      <c r="L11" s="15"/>
    </row>
    <row r="12" customHeight="1" spans="1:12">
      <c r="A12" s="15" t="s">
        <v>367</v>
      </c>
      <c r="B12" s="26" t="s">
        <v>295</v>
      </c>
      <c r="C12" s="29"/>
      <c r="D12" s="28"/>
      <c r="E12" s="29" t="s">
        <v>368</v>
      </c>
      <c r="F12" s="29" t="s">
        <v>64</v>
      </c>
      <c r="G12" s="29" t="s">
        <v>362</v>
      </c>
      <c r="H12" s="29" t="s">
        <v>363</v>
      </c>
      <c r="I12" s="31"/>
      <c r="J12" s="15"/>
      <c r="K12" s="13" t="s">
        <v>96</v>
      </c>
      <c r="L12" s="15"/>
    </row>
    <row r="13" customHeight="1" spans="1:12">
      <c r="A13" s="15"/>
      <c r="B13" s="26"/>
      <c r="C13" s="29"/>
      <c r="D13" s="28"/>
      <c r="E13" s="29"/>
      <c r="F13" s="29"/>
      <c r="G13" s="29"/>
      <c r="H13" s="29"/>
      <c r="I13" s="31"/>
      <c r="J13" s="15"/>
      <c r="K13" s="13"/>
      <c r="L13" s="15"/>
    </row>
    <row r="14" ht="25.5" customHeight="1" spans="1:12">
      <c r="A14" s="16" t="s">
        <v>369</v>
      </c>
      <c r="B14" s="17"/>
      <c r="C14" s="17"/>
      <c r="D14" s="17"/>
      <c r="E14" s="18"/>
      <c r="F14" s="19"/>
      <c r="G14" s="30"/>
      <c r="H14" s="16" t="s">
        <v>370</v>
      </c>
      <c r="I14" s="17"/>
      <c r="J14" s="17"/>
      <c r="K14" s="17"/>
      <c r="L14" s="24"/>
    </row>
    <row r="15" ht="71.25" customHeight="1" spans="1:12">
      <c r="A15" s="20" t="s">
        <v>371</v>
      </c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8" sqref="E18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372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276</v>
      </c>
      <c r="B2" s="3" t="s">
        <v>281</v>
      </c>
      <c r="C2" s="3" t="s">
        <v>323</v>
      </c>
      <c r="D2" s="3" t="s">
        <v>279</v>
      </c>
      <c r="E2" s="3" t="s">
        <v>280</v>
      </c>
      <c r="F2" s="2" t="s">
        <v>373</v>
      </c>
      <c r="G2" s="2" t="s">
        <v>305</v>
      </c>
      <c r="H2" s="4" t="s">
        <v>306</v>
      </c>
      <c r="I2" s="22" t="s">
        <v>308</v>
      </c>
    </row>
    <row r="3" ht="16.5" spans="1:9">
      <c r="A3" s="2"/>
      <c r="B3" s="5"/>
      <c r="C3" s="5"/>
      <c r="D3" s="5"/>
      <c r="E3" s="5"/>
      <c r="F3" s="2" t="s">
        <v>374</v>
      </c>
      <c r="G3" s="2" t="s">
        <v>309</v>
      </c>
      <c r="H3" s="6"/>
      <c r="I3" s="23"/>
    </row>
    <row r="4" spans="1:9">
      <c r="A4" s="7">
        <v>1</v>
      </c>
      <c r="B4" s="8" t="s">
        <v>375</v>
      </c>
      <c r="C4" s="9" t="s">
        <v>376</v>
      </c>
      <c r="D4" s="9" t="s">
        <v>377</v>
      </c>
      <c r="E4" s="10" t="s">
        <v>64</v>
      </c>
      <c r="F4" s="11">
        <v>0.05</v>
      </c>
      <c r="G4" s="12">
        <v>0.05</v>
      </c>
      <c r="H4" s="13"/>
      <c r="I4" s="14" t="s">
        <v>296</v>
      </c>
    </row>
    <row r="5" spans="1:9">
      <c r="A5" s="7">
        <v>2</v>
      </c>
      <c r="B5" s="8" t="s">
        <v>375</v>
      </c>
      <c r="C5" s="9" t="s">
        <v>378</v>
      </c>
      <c r="D5" s="9" t="s">
        <v>121</v>
      </c>
      <c r="E5" s="10" t="s">
        <v>64</v>
      </c>
      <c r="F5" s="11"/>
      <c r="G5" s="12"/>
      <c r="H5" s="13"/>
      <c r="I5" s="14" t="s">
        <v>296</v>
      </c>
    </row>
    <row r="6" spans="1:9">
      <c r="A6" s="7">
        <v>3</v>
      </c>
      <c r="B6" s="8"/>
      <c r="C6" s="9"/>
      <c r="D6" s="9"/>
      <c r="E6" s="10"/>
      <c r="F6" s="11"/>
      <c r="G6" s="12"/>
      <c r="H6" s="14"/>
      <c r="I6" s="14"/>
    </row>
    <row r="7" spans="1:9">
      <c r="A7" s="15"/>
      <c r="B7" s="15"/>
      <c r="C7" s="13"/>
      <c r="D7" s="13"/>
      <c r="E7" s="13"/>
      <c r="F7" s="13"/>
      <c r="G7" s="13"/>
      <c r="H7" s="13"/>
      <c r="I7" s="13"/>
    </row>
    <row r="8" spans="1:9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15"/>
      <c r="B11" s="15"/>
      <c r="C11" s="15"/>
      <c r="D11" s="15"/>
      <c r="E11" s="15"/>
      <c r="F11" s="15"/>
      <c r="G11" s="15"/>
      <c r="H11" s="15"/>
      <c r="I11" s="15"/>
    </row>
    <row r="12" ht="18.75" spans="1:9">
      <c r="A12" s="16" t="s">
        <v>379</v>
      </c>
      <c r="B12" s="17"/>
      <c r="C12" s="17"/>
      <c r="D12" s="18"/>
      <c r="E12" s="19"/>
      <c r="F12" s="16" t="s">
        <v>380</v>
      </c>
      <c r="G12" s="17"/>
      <c r="H12" s="18"/>
      <c r="I12" s="24"/>
    </row>
    <row r="13" ht="16.5" spans="1:9">
      <c r="A13" s="20" t="s">
        <v>381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H6 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2022-12-21T01:11:21Z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