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<sst xmlns="http://schemas.openxmlformats.org/spreadsheetml/2006/main" count="896" uniqueCount="368">
  <si>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</si>
  <si>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</si>
  <si>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</si>
  <si>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</si>
  <si>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</si>
  <si>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</si>
  <si>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</si>
  <si>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</si>
  <si>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</si>
  <si>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</si>
  <si>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</si>
  <si>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</si>
  <si>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</si>
  <si>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</si>
  <si>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</si>
  <si>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</si>
  <si>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</si>
  <si>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</si>
  <si>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</si>
  <si>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</si>
  <si>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</si>
  <si>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</si>
  <si>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</si>
  <si>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</si>
  <si>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</si>
  <si>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</si>
  <si>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</si>
  <si>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</si>
  <si>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</si>
  <si>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</si>
  <si>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</si>
  <si>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</si>
  <si>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</si>
  <si>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</si>
  <si>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</si>
  <si>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</si>
  <si>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</si>
  <si>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</si>
  <si>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</si>
  <si>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</si>
  <si>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</si>
  <si>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</si>
  <si>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</si>
  <si>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</si>
  <si>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</si>
  <si>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</si>
  <si>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</si>
  <si>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</si>
  <si>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</si>
  <si>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</si>
  <si>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</si>
  <si>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</si>
  <si>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</si>
  <si>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</si>
  <si>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</si>
  <si>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</si>
  <si>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</si>
  <si>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</si>
  <si>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探越（天津）</t>
  </si>
  <si>
    <t>订单基础信息</t>
  </si>
  <si>
    <t>生产•出货进度</t>
  </si>
  <si>
    <t>指示•确认资料</t>
  </si>
  <si>
    <t>款号</t>
  </si>
  <si>
    <t>TAMMAL82574</t>
  </si>
  <si>
    <t>合同交期</t>
  </si>
  <si>
    <t>产前确认样</t>
  </si>
  <si>
    <t>有</t>
  </si>
  <si>
    <t>无</t>
  </si>
  <si>
    <t>品名</t>
  </si>
  <si>
    <t>女式锥形裤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</si>
  <si>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</si>
  <si>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</si>
  <si>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</si>
  <si>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</si>
  <si>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</si>
  <si>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</si>
  <si>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</si>
  <si>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</si>
  <si>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</si>
  <si>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</si>
  <si>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</si>
  <si>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</si>
  <si>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</si>
  <si>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</si>
  <si>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</si>
  <si>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</si>
  <si>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</si>
  <si>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</si>
  <si>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</si>
  <si>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</si>
  <si>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</si>
  <si>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</si>
  <si>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</si>
  <si>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</si>
  <si>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</si>
  <si>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</si>
  <si>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</si>
  <si>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</si>
  <si>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</si>
  <si>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</si>
  <si>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</si>
  <si>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</si>
  <si>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</si>
  <si>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</si>
  <si>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</si>
  <si>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</si>
  <si>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</si>
  <si>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</si>
  <si>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</si>
  <si>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</si>
  <si>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</si>
  <si>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</si>
  <si>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</si>
  <si>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</si>
  <si>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</si>
  <si>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</si>
  <si>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</si>
  <si>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</si>
  <si>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</si>
  <si>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</si>
  <si>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</si>
  <si>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深卡其L号3件，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</si>
  <si>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</si>
  <si>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</si>
  <si>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</si>
  <si>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</si>
  <si>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</si>
  <si>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1.烫标起翘。</t>
  </si>
  <si>
    <t>2.脚口有斜扭现象。</t>
  </si>
  <si>
    <t>3.粉印外漏。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</si>
  <si>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</si>
  <si>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</si>
  <si>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</si>
  <si>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</si>
  <si>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</si>
  <si>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</si>
  <si>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</si>
  <si>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</si>
  <si>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</si>
  <si>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</si>
  <si>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</si>
  <si>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</si>
  <si>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</si>
  <si>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</si>
  <si>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</si>
  <si>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</si>
  <si>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</si>
  <si>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</si>
  <si>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</si>
  <si>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黑色L洗前</t>
  </si>
  <si>
    <t>黑色L洗后</t>
  </si>
  <si>
    <t>150/70B</t>
  </si>
  <si>
    <t>155/74B</t>
  </si>
  <si>
    <t>160/78B</t>
  </si>
  <si>
    <t>165/82B</t>
  </si>
  <si>
    <t>170/86B</t>
  </si>
  <si>
    <t>175/90B</t>
  </si>
  <si>
    <t>裤外侧长</t>
  </si>
  <si>
    <t>-0.8√√</t>
  </si>
  <si>
    <t>-1√√</t>
  </si>
  <si>
    <t>内裆长</t>
  </si>
  <si>
    <t>1√√</t>
  </si>
  <si>
    <t>+0.5√√</t>
  </si>
  <si>
    <t>腰围（松量）</t>
  </si>
  <si>
    <t>√√√</t>
  </si>
  <si>
    <t>√√-0.5</t>
  </si>
  <si>
    <t>腰围（拉量）</t>
  </si>
  <si>
    <t>臀围</t>
  </si>
  <si>
    <t>腿围/2</t>
  </si>
  <si>
    <t>膝围/2</t>
  </si>
  <si>
    <t>脚口/2（松量）</t>
  </si>
  <si>
    <t>脚口高</t>
  </si>
  <si>
    <t>腰绳长</t>
  </si>
  <si>
    <t>腰头高</t>
  </si>
  <si>
    <t>前裆长</t>
  </si>
  <si>
    <t>后裆长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</si>
  <si>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</si>
  <si>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</si>
  <si>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</si>
  <si>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</si>
  <si>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</si>
  <si>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</si>
  <si>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</si>
  <si>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</si>
  <si>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齐色齐号10件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</si>
  <si>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</si>
  <si>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</si>
  <si>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</si>
  <si>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</si>
  <si>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1..</t>
  </si>
  <si>
    <t>【整改的严重缺陷及整改复核时间】</t>
  </si>
  <si>
    <t>-0.8√-0.8</t>
  </si>
  <si>
    <t>√√+1</t>
  </si>
  <si>
    <t>√+0.5+1.2</t>
  </si>
  <si>
    <t>-1-0.8+1</t>
  </si>
  <si>
    <t>√+1.1+1.2</t>
  </si>
  <si>
    <t>√+1+1.2</t>
  </si>
  <si>
    <t>√√+0.6</t>
  </si>
  <si>
    <t>+0.6+1-1</t>
  </si>
  <si>
    <t>√√-0.6</t>
  </si>
  <si>
    <t>1+0.6</t>
  </si>
  <si>
    <t>√√—0.5</t>
  </si>
  <si>
    <t>-0.1√</t>
  </si>
  <si>
    <t>1√1</t>
  </si>
  <si>
    <t>√√+1.1</t>
  </si>
  <si>
    <t>√+1.2+1</t>
  </si>
  <si>
    <t>√+0.6+0.5</t>
  </si>
  <si>
    <t>√+0.8+0.5</t>
  </si>
  <si>
    <t>√-0.4√</t>
  </si>
  <si>
    <t>√-0.5-0.6</t>
  </si>
  <si>
    <t xml:space="preserve">     齐色齐码请洗测2-3件，有问题的另加测量数量。</t>
  </si>
  <si>
    <t>QC出货报告书</t>
  </si>
  <si>
    <t>产品名称</t>
  </si>
  <si>
    <t>合同日期</t>
  </si>
  <si>
    <t>11-30.12-5</t>
  </si>
  <si>
    <t>检验资料确认</t>
  </si>
  <si>
    <t>交货形式</t>
  </si>
  <si>
    <t>工厂送货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</si>
  <si>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</si>
  <si>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</si>
  <si>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</si>
  <si>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</si>
  <si>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</si>
  <si>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</si>
  <si>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</si>
  <si>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</si>
  <si>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</si>
  <si>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</si>
  <si>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</si>
  <si>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</si>
  <si>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</si>
  <si>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</si>
  <si>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</si>
  <si>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</si>
  <si>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</si>
  <si>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</si>
  <si>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</si>
  <si>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</si>
  <si>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</si>
  <si>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</si>
  <si>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</si>
  <si>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</si>
  <si>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</si>
  <si>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</si>
  <si>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</si>
  <si>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</si>
  <si>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</si>
  <si>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</si>
  <si>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</si>
  <si>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黑色.1.2</t>
  </si>
  <si>
    <t>白色18.19</t>
  </si>
  <si>
    <t>情况说明：</t>
  </si>
  <si>
    <t xml:space="preserve">【问题点描述】  </t>
  </si>
  <si>
    <t>1..脚口重线不良1件</t>
  </si>
  <si>
    <t>2.脏污1件。</t>
  </si>
  <si>
    <t>3.白色压胶有折1件。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</si>
  <si>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</si>
  <si>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</si>
  <si>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</si>
  <si>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</si>
  <si>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</si>
  <si>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</si>
  <si>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</si>
  <si>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此次出货874件，按照探路者要求抽箱验货80件，返修2件，未超标，同意出货。</t>
  </si>
  <si>
    <t>服装QC部门</t>
  </si>
  <si>
    <t>检验人</t>
  </si>
  <si>
    <t>杨金玲</t>
  </si>
  <si>
    <t>女式锥形裤）</t>
  </si>
  <si>
    <t>0.0+1</t>
  </si>
  <si>
    <t>0+0.5+1.2</t>
  </si>
  <si>
    <t>+1.1+1.2</t>
  </si>
  <si>
    <t>1.0.0</t>
  </si>
  <si>
    <t>0.0</t>
  </si>
  <si>
    <t>0.0.+0.6</t>
  </si>
  <si>
    <t>0.0.</t>
  </si>
  <si>
    <t>0.0.-0.6</t>
  </si>
  <si>
    <t>0.0.0.</t>
  </si>
  <si>
    <t>0.0+1.1</t>
  </si>
  <si>
    <t>0.0+0.6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</si>
  <si>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</si>
  <si>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</si>
  <si>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</si>
  <si>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</si>
  <si>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</si>
  <si>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</si>
  <si>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</si>
  <si>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</si>
  <si>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</si>
  <si>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</si>
  <si>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</si>
  <si>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</si>
  <si>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</si>
  <si>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</si>
  <si>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</si>
  <si>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</si>
  <si>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</si>
  <si>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</si>
  <si>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FK07360</t>
  </si>
  <si>
    <t>19SS黑色/E77//</t>
  </si>
  <si>
    <t>福建宏港</t>
  </si>
  <si>
    <t>YES</t>
  </si>
  <si>
    <t>19SS白色/E73//</t>
  </si>
  <si>
    <t>制表时间：2022-10-25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</si>
  <si>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</si>
  <si>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</si>
  <si>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</si>
  <si>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</si>
  <si>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</si>
  <si>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</si>
  <si>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</si>
  <si>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</si>
  <si>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</si>
  <si>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</si>
  <si>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</si>
  <si>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</si>
  <si>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</si>
  <si>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</si>
  <si>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</si>
  <si>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</si>
  <si>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</si>
  <si>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</si>
  <si>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</si>
  <si>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</si>
  <si>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</si>
  <si>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</si>
  <si>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CS00049</t>
  </si>
  <si>
    <t xml:space="preserve">探路者LOGO手感漆头扁抽绳 </t>
  </si>
  <si>
    <t>东莞泰丰</t>
  </si>
  <si>
    <t xml:space="preserve">染色 </t>
  </si>
  <si>
    <t>NO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</si>
  <si>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</si>
  <si>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</si>
  <si>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</si>
  <si>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</si>
  <si>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</si>
  <si>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</si>
  <si>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</si>
  <si>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</si>
  <si>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</si>
  <si>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测试人签名：李泽峰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</si>
  <si>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</si>
  <si>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</si>
  <si>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</si>
  <si>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</si>
  <si>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</si>
  <si>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</si>
  <si>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</si>
  <si>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</si>
  <si>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</si>
  <si>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</si>
  <si>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</si>
  <si>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</si>
  <si>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</si>
  <si>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</si>
  <si>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</si>
  <si>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</si>
  <si>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ZY00195</t>
  </si>
  <si>
    <t>19SS白色/E73/</t>
  </si>
  <si>
    <t>前片</t>
  </si>
  <si>
    <t xml:space="preserve">视野高周波转移标 </t>
  </si>
  <si>
    <t>XXXX黑色/713/灰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</si>
  <si>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</si>
  <si>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</si>
  <si>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</si>
  <si>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</si>
  <si>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</si>
  <si>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19SS黑色/E77/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</si>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</sst>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000000"/>
      <name val="微软雅黑"/>
      <charset val="134"/>
    </font>
    <font>
      <sz val="9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9"/>
      <name val="微软雅黑"/>
      <charset val="134"/>
    </font>
    <font>
      <b/>
      <sz val="9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7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4" fillId="0" borderId="0">
      <alignment horizontal="center" vertical="center"/>
    </xf>
    <xf numFmtId="41" fontId="11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15" borderId="75" applyNumberFormat="0" applyFont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76" applyNumberFormat="0" applyFill="0" applyAlignment="0" applyProtection="0">
      <alignment vertical="center"/>
    </xf>
    <xf numFmtId="0" fontId="52" fillId="0" borderId="76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7" fillId="0" borderId="77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3" fillId="19" borderId="78" applyNumberFormat="0" applyAlignment="0" applyProtection="0">
      <alignment vertical="center"/>
    </xf>
    <xf numFmtId="0" fontId="54" fillId="19" borderId="74" applyNumberFormat="0" applyAlignment="0" applyProtection="0">
      <alignment vertical="center"/>
    </xf>
    <xf numFmtId="0" fontId="55" fillId="20" borderId="79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6" fillId="0" borderId="80" applyNumberFormat="0" applyFill="0" applyAlignment="0" applyProtection="0">
      <alignment vertical="center"/>
    </xf>
    <xf numFmtId="0" fontId="57" fillId="0" borderId="81" applyNumberFormat="0" applyFill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11" fillId="0" borderId="0">
      <alignment vertical="center"/>
    </xf>
    <xf numFmtId="0" fontId="60" fillId="0" borderId="0">
      <alignment horizontal="center" vertical="center"/>
    </xf>
    <xf numFmtId="0" fontId="61" fillId="0" borderId="0">
      <alignment horizontal="center" vertical="center"/>
    </xf>
    <xf numFmtId="0" fontId="61" fillId="0" borderId="0">
      <alignment horizontal="center" vertical="top"/>
    </xf>
    <xf numFmtId="0" fontId="62" fillId="0" borderId="0">
      <alignment vertical="center"/>
    </xf>
    <xf numFmtId="0" fontId="23" fillId="0" borderId="0">
      <alignment vertical="center"/>
    </xf>
    <xf numFmtId="0" fontId="62" fillId="0" borderId="0">
      <alignment vertical="center"/>
    </xf>
  </cellStyleXfs>
  <cellXfs count="37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3" borderId="4" xfId="55" applyFont="1" applyFill="1" applyBorder="1" applyAlignment="1">
      <alignment horizontal="left" vertical="center"/>
    </xf>
    <xf numFmtId="0" fontId="5" fillId="3" borderId="2" xfId="55" applyFont="1" applyFill="1" applyBorder="1" applyAlignment="1">
      <alignment horizontal="left" vertical="center"/>
    </xf>
    <xf numFmtId="0" fontId="6" fillId="3" borderId="4" xfId="5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5" fillId="0" borderId="2" xfId="55" applyFont="1" applyBorder="1" applyAlignment="1">
      <alignment horizontal="left" vertical="center"/>
    </xf>
    <xf numFmtId="0" fontId="10" fillId="0" borderId="8" xfId="54" applyFont="1" applyBorder="1" applyAlignment="1">
      <alignment horizontal="center" vertical="center" wrapText="1"/>
    </xf>
    <xf numFmtId="0" fontId="11" fillId="0" borderId="2" xfId="0" applyFont="1" applyFill="1" applyBorder="1" applyAlignment="1"/>
    <xf numFmtId="0" fontId="10" fillId="0" borderId="9" xfId="54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4" borderId="11" xfId="55" applyFont="1" applyFill="1" applyBorder="1" applyAlignment="1">
      <alignment horizontal="center" vertical="center" wrapText="1"/>
    </xf>
    <xf numFmtId="0" fontId="5" fillId="4" borderId="12" xfId="56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6" xfId="5" applyFont="1" applyBorder="1" applyAlignment="1">
      <alignment horizontal="left" vertical="center"/>
    </xf>
    <xf numFmtId="0" fontId="6" fillId="0" borderId="2" xfId="5" applyFont="1" applyBorder="1" applyAlignment="1">
      <alignment horizontal="left" vertical="center"/>
    </xf>
    <xf numFmtId="0" fontId="13" fillId="0" borderId="13" xfId="55" applyFont="1" applyBorder="1" applyAlignment="1">
      <alignment horizontal="left" vertical="center"/>
    </xf>
    <xf numFmtId="0" fontId="13" fillId="0" borderId="0" xfId="55" applyFont="1" applyBorder="1" applyAlignment="1">
      <alignment horizontal="left" vertical="center"/>
    </xf>
    <xf numFmtId="0" fontId="14" fillId="0" borderId="2" xfId="5" applyFont="1" applyBorder="1" applyAlignment="1">
      <alignment horizontal="left" vertical="center"/>
    </xf>
    <xf numFmtId="0" fontId="5" fillId="0" borderId="9" xfId="55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5" fillId="5" borderId="0" xfId="52" applyFont="1" applyFill="1"/>
    <xf numFmtId="0" fontId="16" fillId="5" borderId="0" xfId="52" applyFont="1" applyFill="1" applyBorder="1" applyAlignment="1">
      <alignment horizontal="center"/>
    </xf>
    <xf numFmtId="0" fontId="15" fillId="5" borderId="0" xfId="52" applyFont="1" applyFill="1" applyBorder="1" applyAlignment="1">
      <alignment horizontal="center"/>
    </xf>
    <xf numFmtId="0" fontId="16" fillId="5" borderId="14" xfId="51" applyFont="1" applyFill="1" applyBorder="1" applyAlignment="1">
      <alignment horizontal="left" vertical="center"/>
    </xf>
    <xf numFmtId="0" fontId="15" fillId="5" borderId="15" xfId="51" applyFont="1" applyFill="1" applyBorder="1" applyAlignment="1">
      <alignment horizontal="center" vertical="center"/>
    </xf>
    <xf numFmtId="0" fontId="16" fillId="5" borderId="15" xfId="51" applyFont="1" applyFill="1" applyBorder="1" applyAlignment="1">
      <alignment vertical="center"/>
    </xf>
    <xf numFmtId="0" fontId="15" fillId="5" borderId="15" xfId="52" applyFont="1" applyFill="1" applyBorder="1" applyAlignment="1">
      <alignment horizontal="center"/>
    </xf>
    <xf numFmtId="0" fontId="16" fillId="5" borderId="16" xfId="52" applyFont="1" applyFill="1" applyBorder="1" applyAlignment="1" applyProtection="1">
      <alignment horizontal="center" vertical="center"/>
    </xf>
    <xf numFmtId="0" fontId="16" fillId="5" borderId="2" xfId="52" applyFont="1" applyFill="1" applyBorder="1" applyAlignment="1">
      <alignment horizontal="center" vertical="center"/>
    </xf>
    <xf numFmtId="0" fontId="15" fillId="5" borderId="2" xfId="52" applyFont="1" applyFill="1" applyBorder="1" applyAlignment="1">
      <alignment horizontal="center"/>
    </xf>
    <xf numFmtId="176" fontId="17" fillId="0" borderId="2" xfId="0" applyNumberFormat="1" applyFont="1" applyFill="1" applyBorder="1" applyAlignment="1">
      <alignment horizontal="center"/>
    </xf>
    <xf numFmtId="176" fontId="18" fillId="3" borderId="2" xfId="0" applyNumberFormat="1" applyFont="1" applyFill="1" applyBorder="1" applyAlignment="1">
      <alignment horizontal="center"/>
    </xf>
    <xf numFmtId="176" fontId="19" fillId="3" borderId="2" xfId="0" applyNumberFormat="1" applyFont="1" applyFill="1" applyBorder="1" applyAlignment="1">
      <alignment horizontal="center"/>
    </xf>
    <xf numFmtId="0" fontId="20" fillId="0" borderId="4" xfId="59" applyFont="1" applyBorder="1" applyAlignment="1">
      <alignment horizontal="left"/>
    </xf>
    <xf numFmtId="0" fontId="20" fillId="0" borderId="2" xfId="59" applyFont="1" applyBorder="1" applyAlignment="1">
      <alignment horizontal="center" vertical="center"/>
    </xf>
    <xf numFmtId="0" fontId="21" fillId="0" borderId="2" xfId="59" applyFont="1" applyBorder="1" applyAlignment="1">
      <alignment horizontal="center" vertical="center"/>
    </xf>
    <xf numFmtId="0" fontId="20" fillId="0" borderId="4" xfId="59" applyFont="1" applyBorder="1" applyAlignment="1">
      <alignment horizontal="left" vertical="center"/>
    </xf>
    <xf numFmtId="0" fontId="20" fillId="0" borderId="5" xfId="59" applyFont="1" applyBorder="1" applyAlignment="1">
      <alignment horizontal="center" vertical="center"/>
    </xf>
    <xf numFmtId="0" fontId="16" fillId="5" borderId="0" xfId="52" applyFont="1" applyFill="1"/>
    <xf numFmtId="0" fontId="0" fillId="5" borderId="0" xfId="53" applyFont="1" applyFill="1">
      <alignment vertical="center"/>
    </xf>
    <xf numFmtId="0" fontId="15" fillId="5" borderId="17" xfId="51" applyFont="1" applyFill="1" applyBorder="1" applyAlignment="1">
      <alignment horizontal="center" vertical="center"/>
    </xf>
    <xf numFmtId="0" fontId="16" fillId="5" borderId="2" xfId="52" applyFont="1" applyFill="1" applyBorder="1" applyAlignment="1" applyProtection="1">
      <alignment horizontal="center" vertical="center"/>
    </xf>
    <xf numFmtId="0" fontId="16" fillId="5" borderId="18" xfId="52" applyFont="1" applyFill="1" applyBorder="1" applyAlignment="1" applyProtection="1">
      <alignment horizontal="center" vertical="center"/>
    </xf>
    <xf numFmtId="49" fontId="22" fillId="0" borderId="2" xfId="57" applyNumberFormat="1" applyFont="1" applyFill="1" applyBorder="1" applyAlignment="1">
      <alignment horizontal="center"/>
    </xf>
    <xf numFmtId="49" fontId="22" fillId="5" borderId="2" xfId="57" applyNumberFormat="1" applyFont="1" applyFill="1" applyBorder="1" applyAlignment="1">
      <alignment horizontal="center"/>
    </xf>
    <xf numFmtId="14" fontId="16" fillId="5" borderId="0" xfId="52" applyNumberFormat="1" applyFont="1" applyFill="1"/>
    <xf numFmtId="0" fontId="23" fillId="0" borderId="0" xfId="51" applyFill="1" applyBorder="1" applyAlignment="1">
      <alignment horizontal="left" vertical="center"/>
    </xf>
    <xf numFmtId="0" fontId="23" fillId="0" borderId="0" xfId="51" applyFont="1" applyFill="1" applyAlignment="1">
      <alignment horizontal="left" vertical="center"/>
    </xf>
    <xf numFmtId="0" fontId="23" fillId="0" borderId="0" xfId="51" applyFill="1" applyAlignment="1">
      <alignment horizontal="left" vertical="center"/>
    </xf>
    <xf numFmtId="0" fontId="24" fillId="0" borderId="19" xfId="51" applyFont="1" applyFill="1" applyBorder="1" applyAlignment="1">
      <alignment horizontal="center" vertical="top"/>
    </xf>
    <xf numFmtId="0" fontId="25" fillId="0" borderId="20" xfId="51" applyFont="1" applyFill="1" applyBorder="1" applyAlignment="1">
      <alignment horizontal="left" vertical="center"/>
    </xf>
    <xf numFmtId="0" fontId="17" fillId="0" borderId="21" xfId="51" applyFont="1" applyFill="1" applyBorder="1" applyAlignment="1">
      <alignment horizontal="center" vertical="center"/>
    </xf>
    <xf numFmtId="0" fontId="25" fillId="0" borderId="21" xfId="51" applyFont="1" applyFill="1" applyBorder="1" applyAlignment="1">
      <alignment horizontal="center" vertical="center"/>
    </xf>
    <xf numFmtId="0" fontId="26" fillId="0" borderId="21" xfId="51" applyFont="1" applyFill="1" applyBorder="1" applyAlignment="1">
      <alignment vertical="center"/>
    </xf>
    <xf numFmtId="0" fontId="25" fillId="0" borderId="21" xfId="51" applyFont="1" applyFill="1" applyBorder="1" applyAlignment="1">
      <alignment vertical="center"/>
    </xf>
    <xf numFmtId="0" fontId="26" fillId="0" borderId="21" xfId="51" applyFont="1" applyFill="1" applyBorder="1" applyAlignment="1">
      <alignment horizontal="center" vertical="center"/>
    </xf>
    <xf numFmtId="0" fontId="25" fillId="0" borderId="22" xfId="51" applyFont="1" applyFill="1" applyBorder="1" applyAlignment="1">
      <alignment vertical="center"/>
    </xf>
    <xf numFmtId="0" fontId="17" fillId="0" borderId="23" xfId="51" applyFont="1" applyFill="1" applyBorder="1" applyAlignment="1">
      <alignment horizontal="center" vertical="center"/>
    </xf>
    <xf numFmtId="0" fontId="25" fillId="0" borderId="23" xfId="51" applyFont="1" applyFill="1" applyBorder="1" applyAlignment="1">
      <alignment vertical="center"/>
    </xf>
    <xf numFmtId="58" fontId="26" fillId="0" borderId="23" xfId="51" applyNumberFormat="1" applyFont="1" applyFill="1" applyBorder="1" applyAlignment="1">
      <alignment horizontal="center" vertical="center"/>
    </xf>
    <xf numFmtId="0" fontId="26" fillId="0" borderId="23" xfId="51" applyFont="1" applyFill="1" applyBorder="1" applyAlignment="1">
      <alignment horizontal="center" vertical="center"/>
    </xf>
    <xf numFmtId="0" fontId="25" fillId="0" borderId="23" xfId="51" applyFont="1" applyFill="1" applyBorder="1" applyAlignment="1">
      <alignment horizontal="center" vertical="center"/>
    </xf>
    <xf numFmtId="0" fontId="25" fillId="0" borderId="22" xfId="51" applyFont="1" applyFill="1" applyBorder="1" applyAlignment="1">
      <alignment horizontal="left" vertical="center"/>
    </xf>
    <xf numFmtId="0" fontId="17" fillId="0" borderId="23" xfId="51" applyFont="1" applyBorder="1" applyAlignment="1">
      <alignment vertical="center"/>
    </xf>
    <xf numFmtId="0" fontId="17" fillId="0" borderId="24" xfId="51" applyFont="1" applyBorder="1" applyAlignment="1">
      <alignment vertical="center"/>
    </xf>
    <xf numFmtId="0" fontId="25" fillId="0" borderId="23" xfId="51" applyFont="1" applyFill="1" applyBorder="1" applyAlignment="1">
      <alignment horizontal="left" vertical="center"/>
    </xf>
    <xf numFmtId="0" fontId="25" fillId="0" borderId="25" xfId="51" applyFont="1" applyFill="1" applyBorder="1" applyAlignment="1">
      <alignment vertical="center"/>
    </xf>
    <xf numFmtId="0" fontId="17" fillId="0" borderId="26" xfId="51" applyFont="1" applyFill="1" applyBorder="1" applyAlignment="1">
      <alignment horizontal="right" vertical="center"/>
    </xf>
    <xf numFmtId="0" fontId="25" fillId="0" borderId="26" xfId="51" applyFont="1" applyFill="1" applyBorder="1" applyAlignment="1">
      <alignment vertical="center"/>
    </xf>
    <xf numFmtId="0" fontId="26" fillId="0" borderId="26" xfId="51" applyFont="1" applyFill="1" applyBorder="1" applyAlignment="1">
      <alignment vertical="center"/>
    </xf>
    <xf numFmtId="0" fontId="26" fillId="0" borderId="26" xfId="51" applyFont="1" applyFill="1" applyBorder="1" applyAlignment="1">
      <alignment horizontal="left" vertical="center"/>
    </xf>
    <xf numFmtId="0" fontId="25" fillId="0" borderId="26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vertical="center"/>
    </xf>
    <xf numFmtId="0" fontId="26" fillId="0" borderId="0" xfId="51" applyFont="1" applyFill="1" applyBorder="1" applyAlignment="1">
      <alignment vertical="center"/>
    </xf>
    <xf numFmtId="0" fontId="26" fillId="0" borderId="0" xfId="51" applyFont="1" applyFill="1" applyAlignment="1">
      <alignment horizontal="left" vertical="center"/>
    </xf>
    <xf numFmtId="0" fontId="25" fillId="0" borderId="20" xfId="51" applyFont="1" applyFill="1" applyBorder="1" applyAlignment="1">
      <alignment vertical="center"/>
    </xf>
    <xf numFmtId="0" fontId="25" fillId="0" borderId="27" xfId="51" applyFont="1" applyFill="1" applyBorder="1" applyAlignment="1">
      <alignment horizontal="left" vertical="center"/>
    </xf>
    <xf numFmtId="0" fontId="25" fillId="0" borderId="28" xfId="51" applyFont="1" applyFill="1" applyBorder="1" applyAlignment="1">
      <alignment horizontal="left" vertical="center"/>
    </xf>
    <xf numFmtId="0" fontId="26" fillId="0" borderId="23" xfId="51" applyFont="1" applyFill="1" applyBorder="1" applyAlignment="1">
      <alignment horizontal="left" vertical="center"/>
    </xf>
    <xf numFmtId="0" fontId="26" fillId="0" borderId="23" xfId="51" applyFont="1" applyFill="1" applyBorder="1" applyAlignment="1">
      <alignment vertical="center"/>
    </xf>
    <xf numFmtId="0" fontId="26" fillId="0" borderId="29" xfId="51" applyFont="1" applyFill="1" applyBorder="1" applyAlignment="1">
      <alignment horizontal="center" vertical="center"/>
    </xf>
    <xf numFmtId="0" fontId="26" fillId="0" borderId="30" xfId="51" applyFont="1" applyFill="1" applyBorder="1" applyAlignment="1">
      <alignment horizontal="center" vertical="center"/>
    </xf>
    <xf numFmtId="0" fontId="19" fillId="0" borderId="31" xfId="51" applyFont="1" applyFill="1" applyBorder="1" applyAlignment="1">
      <alignment horizontal="left" vertical="center"/>
    </xf>
    <xf numFmtId="0" fontId="19" fillId="0" borderId="30" xfId="51" applyFont="1" applyFill="1" applyBorder="1" applyAlignment="1">
      <alignment horizontal="left" vertical="center"/>
    </xf>
    <xf numFmtId="0" fontId="26" fillId="0" borderId="0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left" vertical="center"/>
    </xf>
    <xf numFmtId="0" fontId="26" fillId="0" borderId="31" xfId="51" applyFont="1" applyFill="1" applyBorder="1" applyAlignment="1">
      <alignment horizontal="left" vertical="center"/>
    </xf>
    <xf numFmtId="0" fontId="26" fillId="0" borderId="30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left" vertical="center" wrapText="1"/>
    </xf>
    <xf numFmtId="0" fontId="26" fillId="0" borderId="23" xfId="51" applyFont="1" applyFill="1" applyBorder="1" applyAlignment="1">
      <alignment horizontal="left" vertical="center" wrapText="1"/>
    </xf>
    <xf numFmtId="0" fontId="25" fillId="0" borderId="25" xfId="51" applyFont="1" applyFill="1" applyBorder="1" applyAlignment="1">
      <alignment horizontal="left" vertical="center"/>
    </xf>
    <xf numFmtId="0" fontId="23" fillId="0" borderId="26" xfId="51" applyFill="1" applyBorder="1" applyAlignment="1">
      <alignment horizontal="center" vertical="center"/>
    </xf>
    <xf numFmtId="0" fontId="25" fillId="0" borderId="32" xfId="51" applyFont="1" applyFill="1" applyBorder="1" applyAlignment="1">
      <alignment horizontal="center" vertical="center"/>
    </xf>
    <xf numFmtId="0" fontId="25" fillId="0" borderId="33" xfId="51" applyFont="1" applyFill="1" applyBorder="1" applyAlignment="1">
      <alignment horizontal="left" vertical="center"/>
    </xf>
    <xf numFmtId="0" fontId="23" fillId="0" borderId="31" xfId="51" applyFont="1" applyFill="1" applyBorder="1" applyAlignment="1">
      <alignment horizontal="left" vertical="center"/>
    </xf>
    <xf numFmtId="0" fontId="23" fillId="0" borderId="30" xfId="51" applyFont="1" applyFill="1" applyBorder="1" applyAlignment="1">
      <alignment horizontal="left" vertical="center"/>
    </xf>
    <xf numFmtId="0" fontId="18" fillId="0" borderId="31" xfId="51" applyFont="1" applyFill="1" applyBorder="1" applyAlignment="1">
      <alignment horizontal="left" vertical="center"/>
    </xf>
    <xf numFmtId="0" fontId="26" fillId="0" borderId="34" xfId="51" applyFont="1" applyFill="1" applyBorder="1" applyAlignment="1">
      <alignment horizontal="left" vertical="center"/>
    </xf>
    <xf numFmtId="0" fontId="26" fillId="0" borderId="35" xfId="51" applyFont="1" applyFill="1" applyBorder="1" applyAlignment="1">
      <alignment horizontal="left" vertical="center"/>
    </xf>
    <xf numFmtId="0" fontId="19" fillId="0" borderId="20" xfId="51" applyFont="1" applyFill="1" applyBorder="1" applyAlignment="1">
      <alignment horizontal="left" vertical="center"/>
    </xf>
    <xf numFmtId="0" fontId="19" fillId="0" borderId="21" xfId="51" applyFont="1" applyFill="1" applyBorder="1" applyAlignment="1">
      <alignment horizontal="left" vertical="center"/>
    </xf>
    <xf numFmtId="0" fontId="25" fillId="0" borderId="29" xfId="51" applyFont="1" applyFill="1" applyBorder="1" applyAlignment="1">
      <alignment horizontal="left" vertical="center"/>
    </xf>
    <xf numFmtId="0" fontId="25" fillId="0" borderId="36" xfId="51" applyFont="1" applyFill="1" applyBorder="1" applyAlignment="1">
      <alignment horizontal="left" vertical="center"/>
    </xf>
    <xf numFmtId="0" fontId="26" fillId="0" borderId="26" xfId="51" applyFont="1" applyFill="1" applyBorder="1" applyAlignment="1">
      <alignment horizontal="center" vertical="center"/>
    </xf>
    <xf numFmtId="58" fontId="26" fillId="0" borderId="26" xfId="51" applyNumberFormat="1" applyFont="1" applyFill="1" applyBorder="1" applyAlignment="1">
      <alignment vertical="center"/>
    </xf>
    <xf numFmtId="0" fontId="25" fillId="0" borderId="26" xfId="51" applyFont="1" applyFill="1" applyBorder="1" applyAlignment="1">
      <alignment horizontal="center" vertical="center"/>
    </xf>
    <xf numFmtId="0" fontId="26" fillId="0" borderId="37" xfId="51" applyFont="1" applyFill="1" applyBorder="1" applyAlignment="1">
      <alignment horizontal="center" vertical="center"/>
    </xf>
    <xf numFmtId="0" fontId="25" fillId="0" borderId="24" xfId="51" applyFont="1" applyFill="1" applyBorder="1" applyAlignment="1">
      <alignment horizontal="center" vertical="center"/>
    </xf>
    <xf numFmtId="0" fontId="26" fillId="0" borderId="24" xfId="51" applyFont="1" applyFill="1" applyBorder="1" applyAlignment="1">
      <alignment horizontal="left" vertical="center"/>
    </xf>
    <xf numFmtId="0" fontId="26" fillId="0" borderId="38" xfId="51" applyFont="1" applyFill="1" applyBorder="1" applyAlignment="1">
      <alignment horizontal="left" vertical="center"/>
    </xf>
    <xf numFmtId="0" fontId="25" fillId="0" borderId="39" xfId="51" applyFont="1" applyFill="1" applyBorder="1" applyAlignment="1">
      <alignment horizontal="left" vertical="center"/>
    </xf>
    <xf numFmtId="0" fontId="26" fillId="0" borderId="40" xfId="51" applyFont="1" applyFill="1" applyBorder="1" applyAlignment="1">
      <alignment horizontal="center" vertical="center"/>
    </xf>
    <xf numFmtId="0" fontId="19" fillId="0" borderId="40" xfId="51" applyFont="1" applyFill="1" applyBorder="1" applyAlignment="1">
      <alignment horizontal="left" vertical="center"/>
    </xf>
    <xf numFmtId="0" fontId="25" fillId="0" borderId="37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6" fillId="0" borderId="40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left" vertical="center" wrapText="1"/>
    </xf>
    <xf numFmtId="0" fontId="23" fillId="0" borderId="38" xfId="51" applyFill="1" applyBorder="1" applyAlignment="1">
      <alignment horizontal="center" vertical="center"/>
    </xf>
    <xf numFmtId="0" fontId="23" fillId="0" borderId="40" xfId="51" applyFont="1" applyFill="1" applyBorder="1" applyAlignment="1">
      <alignment horizontal="left" vertical="center"/>
    </xf>
    <xf numFmtId="0" fontId="26" fillId="0" borderId="41" xfId="51" applyFont="1" applyFill="1" applyBorder="1" applyAlignment="1">
      <alignment horizontal="left" vertical="center"/>
    </xf>
    <xf numFmtId="0" fontId="19" fillId="0" borderId="37" xfId="51" applyFont="1" applyFill="1" applyBorder="1" applyAlignment="1">
      <alignment horizontal="left" vertical="center"/>
    </xf>
    <xf numFmtId="0" fontId="26" fillId="0" borderId="38" xfId="51" applyFont="1" applyFill="1" applyBorder="1" applyAlignment="1">
      <alignment horizontal="center" vertical="center"/>
    </xf>
    <xf numFmtId="0" fontId="27" fillId="0" borderId="2" xfId="58" applyFont="1" applyBorder="1" applyAlignment="1">
      <alignment horizontal="center"/>
    </xf>
    <xf numFmtId="176" fontId="28" fillId="0" borderId="2" xfId="58" applyNumberFormat="1" applyFont="1" applyBorder="1" applyAlignment="1">
      <alignment horizontal="center"/>
    </xf>
    <xf numFmtId="0" fontId="27" fillId="0" borderId="2" xfId="0" applyFont="1" applyFill="1" applyBorder="1" applyAlignment="1">
      <alignment horizontal="center" vertical="center"/>
    </xf>
    <xf numFmtId="0" fontId="23" fillId="0" borderId="0" xfId="51" applyFont="1" applyAlignment="1">
      <alignment horizontal="left" vertical="center"/>
    </xf>
    <xf numFmtId="0" fontId="29" fillId="0" borderId="19" xfId="51" applyFont="1" applyBorder="1" applyAlignment="1">
      <alignment horizontal="center" vertical="top"/>
    </xf>
    <xf numFmtId="0" fontId="18" fillId="0" borderId="42" xfId="51" applyFont="1" applyBorder="1" applyAlignment="1">
      <alignment horizontal="left" vertical="center"/>
    </xf>
    <xf numFmtId="0" fontId="17" fillId="0" borderId="43" xfId="51" applyFont="1" applyBorder="1" applyAlignment="1">
      <alignment horizontal="center" vertical="center"/>
    </xf>
    <xf numFmtId="0" fontId="18" fillId="0" borderId="43" xfId="51" applyFont="1" applyBorder="1" applyAlignment="1">
      <alignment horizontal="center" vertical="center"/>
    </xf>
    <xf numFmtId="0" fontId="19" fillId="0" borderId="43" xfId="51" applyFont="1" applyBorder="1" applyAlignment="1">
      <alignment horizontal="left" vertical="center"/>
    </xf>
    <xf numFmtId="0" fontId="19" fillId="0" borderId="20" xfId="51" applyFont="1" applyBorder="1" applyAlignment="1">
      <alignment horizontal="center" vertical="center"/>
    </xf>
    <xf numFmtId="0" fontId="19" fillId="0" borderId="21" xfId="51" applyFont="1" applyBorder="1" applyAlignment="1">
      <alignment horizontal="center" vertical="center"/>
    </xf>
    <xf numFmtId="0" fontId="19" fillId="0" borderId="37" xfId="51" applyFont="1" applyBorder="1" applyAlignment="1">
      <alignment horizontal="center" vertical="center"/>
    </xf>
    <xf numFmtId="0" fontId="18" fillId="0" borderId="20" xfId="51" applyFont="1" applyBorder="1" applyAlignment="1">
      <alignment horizontal="center" vertical="center"/>
    </xf>
    <xf numFmtId="0" fontId="18" fillId="0" borderId="21" xfId="51" applyFont="1" applyBorder="1" applyAlignment="1">
      <alignment horizontal="center" vertical="center"/>
    </xf>
    <xf numFmtId="0" fontId="18" fillId="0" borderId="37" xfId="51" applyFont="1" applyBorder="1" applyAlignment="1">
      <alignment horizontal="center" vertical="center"/>
    </xf>
    <xf numFmtId="0" fontId="19" fillId="0" borderId="22" xfId="51" applyFont="1" applyBorder="1" applyAlignment="1">
      <alignment horizontal="left" vertical="center"/>
    </xf>
    <xf numFmtId="0" fontId="17" fillId="0" borderId="23" xfId="51" applyFont="1" applyBorder="1" applyAlignment="1">
      <alignment horizontal="left" vertical="center"/>
    </xf>
    <xf numFmtId="0" fontId="17" fillId="0" borderId="24" xfId="51" applyFont="1" applyBorder="1" applyAlignment="1">
      <alignment horizontal="left" vertical="center"/>
    </xf>
    <xf numFmtId="0" fontId="19" fillId="0" borderId="23" xfId="51" applyFont="1" applyBorder="1" applyAlignment="1">
      <alignment horizontal="left" vertical="center"/>
    </xf>
    <xf numFmtId="14" fontId="17" fillId="0" borderId="23" xfId="51" applyNumberFormat="1" applyFont="1" applyBorder="1" applyAlignment="1">
      <alignment horizontal="center" vertical="center"/>
    </xf>
    <xf numFmtId="14" fontId="17" fillId="0" borderId="24" xfId="51" applyNumberFormat="1" applyFont="1" applyBorder="1" applyAlignment="1">
      <alignment horizontal="center" vertical="center"/>
    </xf>
    <xf numFmtId="0" fontId="19" fillId="0" borderId="22" xfId="51" applyFont="1" applyBorder="1" applyAlignment="1">
      <alignment vertical="center"/>
    </xf>
    <xf numFmtId="0" fontId="19" fillId="0" borderId="23" xfId="51" applyFont="1" applyBorder="1" applyAlignment="1">
      <alignment vertical="center"/>
    </xf>
    <xf numFmtId="0" fontId="17" fillId="0" borderId="29" xfId="51" applyFont="1" applyBorder="1" applyAlignment="1">
      <alignment horizontal="left" vertical="center"/>
    </xf>
    <xf numFmtId="0" fontId="17" fillId="0" borderId="40" xfId="51" applyFont="1" applyBorder="1" applyAlignment="1">
      <alignment horizontal="left" vertical="center"/>
    </xf>
    <xf numFmtId="0" fontId="23" fillId="0" borderId="23" xfId="51" applyFont="1" applyBorder="1" applyAlignment="1">
      <alignment vertical="center"/>
    </xf>
    <xf numFmtId="0" fontId="30" fillId="0" borderId="25" xfId="51" applyFont="1" applyBorder="1" applyAlignment="1">
      <alignment vertical="center"/>
    </xf>
    <xf numFmtId="0" fontId="17" fillId="0" borderId="26" xfId="51" applyFont="1" applyBorder="1" applyAlignment="1">
      <alignment horizontal="center" vertical="center"/>
    </xf>
    <xf numFmtId="0" fontId="17" fillId="0" borderId="38" xfId="51" applyFont="1" applyBorder="1" applyAlignment="1">
      <alignment horizontal="center" vertical="center"/>
    </xf>
    <xf numFmtId="0" fontId="19" fillId="0" borderId="25" xfId="51" applyFont="1" applyBorder="1" applyAlignment="1">
      <alignment horizontal="left" vertical="center"/>
    </xf>
    <xf numFmtId="0" fontId="19" fillId="0" borderId="26" xfId="51" applyFont="1" applyBorder="1" applyAlignment="1">
      <alignment horizontal="left" vertical="center"/>
    </xf>
    <xf numFmtId="14" fontId="17" fillId="0" borderId="26" xfId="51" applyNumberFormat="1" applyFont="1" applyBorder="1" applyAlignment="1">
      <alignment horizontal="center" vertical="center"/>
    </xf>
    <xf numFmtId="14" fontId="17" fillId="0" borderId="38" xfId="51" applyNumberFormat="1" applyFont="1" applyBorder="1" applyAlignment="1">
      <alignment horizontal="center" vertical="center"/>
    </xf>
    <xf numFmtId="0" fontId="18" fillId="0" borderId="0" xfId="51" applyFont="1" applyBorder="1" applyAlignment="1">
      <alignment horizontal="left" vertical="center"/>
    </xf>
    <xf numFmtId="0" fontId="19" fillId="0" borderId="20" xfId="51" applyFont="1" applyBorder="1" applyAlignment="1">
      <alignment vertical="center"/>
    </xf>
    <xf numFmtId="0" fontId="23" fillId="0" borderId="21" xfId="51" applyFont="1" applyBorder="1" applyAlignment="1">
      <alignment horizontal="left" vertical="center"/>
    </xf>
    <xf numFmtId="0" fontId="17" fillId="0" borderId="21" xfId="51" applyFont="1" applyBorder="1" applyAlignment="1">
      <alignment horizontal="left" vertical="center"/>
    </xf>
    <xf numFmtId="0" fontId="23" fillId="0" borderId="21" xfId="51" applyFont="1" applyBorder="1" applyAlignment="1">
      <alignment vertical="center"/>
    </xf>
    <xf numFmtId="0" fontId="19" fillId="0" borderId="21" xfId="51" applyFont="1" applyBorder="1" applyAlignment="1">
      <alignment vertical="center"/>
    </xf>
    <xf numFmtId="0" fontId="23" fillId="0" borderId="23" xfId="51" applyFont="1" applyBorder="1" applyAlignment="1">
      <alignment horizontal="left" vertical="center"/>
    </xf>
    <xf numFmtId="0" fontId="19" fillId="0" borderId="0" xfId="51" applyFont="1" applyBorder="1" applyAlignment="1">
      <alignment horizontal="left" vertical="center"/>
    </xf>
    <xf numFmtId="0" fontId="26" fillId="0" borderId="20" xfId="51" applyFont="1" applyBorder="1" applyAlignment="1">
      <alignment horizontal="left" vertical="center"/>
    </xf>
    <xf numFmtId="0" fontId="26" fillId="0" borderId="21" xfId="51" applyFont="1" applyBorder="1" applyAlignment="1">
      <alignment horizontal="left" vertical="center"/>
    </xf>
    <xf numFmtId="0" fontId="26" fillId="0" borderId="31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26" fillId="0" borderId="36" xfId="51" applyFont="1" applyBorder="1" applyAlignment="1">
      <alignment horizontal="left" vertical="center"/>
    </xf>
    <xf numFmtId="0" fontId="26" fillId="0" borderId="29" xfId="51" applyFont="1" applyBorder="1" applyAlignment="1">
      <alignment horizontal="left" vertical="center"/>
    </xf>
    <xf numFmtId="0" fontId="17" fillId="0" borderId="25" xfId="51" applyFont="1" applyBorder="1" applyAlignment="1">
      <alignment horizontal="left" vertical="center"/>
    </xf>
    <xf numFmtId="0" fontId="17" fillId="0" borderId="26" xfId="51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0" borderId="22" xfId="51" applyFont="1" applyFill="1" applyBorder="1" applyAlignment="1">
      <alignment horizontal="left" vertical="center"/>
    </xf>
    <xf numFmtId="0" fontId="17" fillId="0" borderId="23" xfId="51" applyFont="1" applyFill="1" applyBorder="1" applyAlignment="1">
      <alignment horizontal="left" vertical="center"/>
    </xf>
    <xf numFmtId="0" fontId="19" fillId="0" borderId="25" xfId="51" applyFont="1" applyBorder="1" applyAlignment="1">
      <alignment horizontal="center" vertical="center"/>
    </xf>
    <xf numFmtId="0" fontId="19" fillId="0" borderId="26" xfId="51" applyFont="1" applyBorder="1" applyAlignment="1">
      <alignment horizontal="center" vertical="center"/>
    </xf>
    <xf numFmtId="0" fontId="19" fillId="0" borderId="22" xfId="51" applyFont="1" applyBorder="1" applyAlignment="1">
      <alignment horizontal="center" vertical="center"/>
    </xf>
    <xf numFmtId="0" fontId="19" fillId="0" borderId="23" xfId="51" applyFont="1" applyBorder="1" applyAlignment="1">
      <alignment horizontal="center" vertical="center"/>
    </xf>
    <xf numFmtId="0" fontId="25" fillId="0" borderId="23" xfId="51" applyFont="1" applyBorder="1" applyAlignment="1">
      <alignment horizontal="left" vertical="center"/>
    </xf>
    <xf numFmtId="0" fontId="19" fillId="0" borderId="34" xfId="51" applyFont="1" applyFill="1" applyBorder="1" applyAlignment="1">
      <alignment horizontal="left" vertical="center"/>
    </xf>
    <xf numFmtId="0" fontId="19" fillId="0" borderId="35" xfId="51" applyFont="1" applyFill="1" applyBorder="1" applyAlignment="1">
      <alignment horizontal="left" vertical="center"/>
    </xf>
    <xf numFmtId="0" fontId="18" fillId="0" borderId="0" xfId="51" applyFont="1" applyFill="1" applyBorder="1" applyAlignment="1">
      <alignment horizontal="left" vertical="center"/>
    </xf>
    <xf numFmtId="0" fontId="17" fillId="0" borderId="33" xfId="51" applyFont="1" applyFill="1" applyBorder="1" applyAlignment="1">
      <alignment horizontal="left" vertical="center"/>
    </xf>
    <xf numFmtId="0" fontId="17" fillId="0" borderId="28" xfId="51" applyFont="1" applyFill="1" applyBorder="1" applyAlignment="1">
      <alignment horizontal="left" vertical="center"/>
    </xf>
    <xf numFmtId="0" fontId="17" fillId="0" borderId="31" xfId="51" applyFont="1" applyFill="1" applyBorder="1" applyAlignment="1">
      <alignment horizontal="left" vertical="center"/>
    </xf>
    <xf numFmtId="0" fontId="17" fillId="0" borderId="30" xfId="51" applyFont="1" applyFill="1" applyBorder="1" applyAlignment="1">
      <alignment horizontal="left" vertical="center"/>
    </xf>
    <xf numFmtId="0" fontId="19" fillId="0" borderId="31" xfId="51" applyFont="1" applyBorder="1" applyAlignment="1">
      <alignment horizontal="left" vertical="center"/>
    </xf>
    <xf numFmtId="0" fontId="19" fillId="0" borderId="30" xfId="51" applyFont="1" applyBorder="1" applyAlignment="1">
      <alignment horizontal="left" vertical="center"/>
    </xf>
    <xf numFmtId="0" fontId="18" fillId="0" borderId="44" xfId="51" applyFont="1" applyBorder="1" applyAlignment="1">
      <alignment vertical="center"/>
    </xf>
    <xf numFmtId="0" fontId="17" fillId="0" borderId="45" xfId="51" applyFont="1" applyBorder="1" applyAlignment="1">
      <alignment horizontal="center" vertical="center"/>
    </xf>
    <xf numFmtId="0" fontId="18" fillId="0" borderId="45" xfId="51" applyFont="1" applyBorder="1" applyAlignment="1">
      <alignment vertical="center"/>
    </xf>
    <xf numFmtId="0" fontId="17" fillId="0" borderId="45" xfId="51" applyFont="1" applyBorder="1" applyAlignment="1">
      <alignment vertical="center"/>
    </xf>
    <xf numFmtId="58" fontId="23" fillId="0" borderId="45" xfId="51" applyNumberFormat="1" applyFont="1" applyBorder="1" applyAlignment="1">
      <alignment vertical="center"/>
    </xf>
    <xf numFmtId="0" fontId="18" fillId="0" borderId="45" xfId="51" applyFont="1" applyBorder="1" applyAlignment="1">
      <alignment horizontal="center" vertical="center"/>
    </xf>
    <xf numFmtId="0" fontId="18" fillId="0" borderId="46" xfId="51" applyFont="1" applyFill="1" applyBorder="1" applyAlignment="1">
      <alignment horizontal="left" vertical="center"/>
    </xf>
    <xf numFmtId="0" fontId="18" fillId="0" borderId="45" xfId="51" applyFont="1" applyFill="1" applyBorder="1" applyAlignment="1">
      <alignment horizontal="left" vertical="center"/>
    </xf>
    <xf numFmtId="0" fontId="18" fillId="0" borderId="47" xfId="51" applyFont="1" applyFill="1" applyBorder="1" applyAlignment="1">
      <alignment horizontal="center" vertical="center"/>
    </xf>
    <xf numFmtId="0" fontId="18" fillId="0" borderId="48" xfId="51" applyFont="1" applyFill="1" applyBorder="1" applyAlignment="1">
      <alignment horizontal="center" vertical="center"/>
    </xf>
    <xf numFmtId="0" fontId="18" fillId="0" borderId="25" xfId="51" applyFont="1" applyFill="1" applyBorder="1" applyAlignment="1">
      <alignment horizontal="center" vertical="center"/>
    </xf>
    <xf numFmtId="0" fontId="18" fillId="0" borderId="26" xfId="51" applyFont="1" applyFill="1" applyBorder="1" applyAlignment="1">
      <alignment horizontal="center" vertical="center"/>
    </xf>
    <xf numFmtId="0" fontId="23" fillId="0" borderId="43" xfId="51" applyFont="1" applyBorder="1" applyAlignment="1">
      <alignment horizontal="center" vertical="center"/>
    </xf>
    <xf numFmtId="0" fontId="23" fillId="0" borderId="49" xfId="51" applyFont="1" applyBorder="1" applyAlignment="1">
      <alignment horizontal="center" vertical="center"/>
    </xf>
    <xf numFmtId="0" fontId="17" fillId="0" borderId="38" xfId="51" applyFont="1" applyBorder="1" applyAlignment="1">
      <alignment horizontal="left" vertical="center"/>
    </xf>
    <xf numFmtId="0" fontId="17" fillId="0" borderId="37" xfId="51" applyFont="1" applyBorder="1" applyAlignment="1">
      <alignment horizontal="left" vertical="center"/>
    </xf>
    <xf numFmtId="0" fontId="19" fillId="0" borderId="38" xfId="51" applyFont="1" applyBorder="1" applyAlignment="1">
      <alignment horizontal="left" vertical="center"/>
    </xf>
    <xf numFmtId="0" fontId="25" fillId="0" borderId="21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5" fillId="0" borderId="29" xfId="51" applyFont="1" applyBorder="1" applyAlignment="1">
      <alignment horizontal="left" vertical="center"/>
    </xf>
    <xf numFmtId="0" fontId="25" fillId="0" borderId="30" xfId="51" applyFont="1" applyBorder="1" applyAlignment="1">
      <alignment horizontal="left" vertical="center"/>
    </xf>
    <xf numFmtId="0" fontId="25" fillId="0" borderId="40" xfId="51" applyFont="1" applyBorder="1" applyAlignment="1">
      <alignment horizontal="left" vertical="center"/>
    </xf>
    <xf numFmtId="0" fontId="17" fillId="0" borderId="24" xfId="51" applyFont="1" applyFill="1" applyBorder="1" applyAlignment="1">
      <alignment horizontal="left" vertical="center"/>
    </xf>
    <xf numFmtId="0" fontId="19" fillId="0" borderId="38" xfId="51" applyFont="1" applyBorder="1" applyAlignment="1">
      <alignment horizontal="center" vertical="center"/>
    </xf>
    <xf numFmtId="0" fontId="25" fillId="0" borderId="24" xfId="51" applyFont="1" applyBorder="1" applyAlignment="1">
      <alignment horizontal="left" vertical="center"/>
    </xf>
    <xf numFmtId="0" fontId="19" fillId="0" borderId="41" xfId="51" applyFont="1" applyFill="1" applyBorder="1" applyAlignment="1">
      <alignment horizontal="left" vertical="center"/>
    </xf>
    <xf numFmtId="0" fontId="17" fillId="0" borderId="39" xfId="51" applyFont="1" applyFill="1" applyBorder="1" applyAlignment="1">
      <alignment horizontal="left" vertical="center"/>
    </xf>
    <xf numFmtId="0" fontId="17" fillId="0" borderId="40" xfId="51" applyFont="1" applyFill="1" applyBorder="1" applyAlignment="1">
      <alignment horizontal="left" vertical="center"/>
    </xf>
    <xf numFmtId="0" fontId="19" fillId="0" borderId="40" xfId="51" applyFont="1" applyBorder="1" applyAlignment="1">
      <alignment horizontal="left" vertical="center"/>
    </xf>
    <xf numFmtId="0" fontId="17" fillId="0" borderId="50" xfId="51" applyFont="1" applyBorder="1" applyAlignment="1">
      <alignment horizontal="center" vertical="center"/>
    </xf>
    <xf numFmtId="0" fontId="18" fillId="0" borderId="51" xfId="51" applyFont="1" applyFill="1" applyBorder="1" applyAlignment="1">
      <alignment horizontal="left" vertical="center"/>
    </xf>
    <xf numFmtId="0" fontId="18" fillId="0" borderId="52" xfId="51" applyFont="1" applyFill="1" applyBorder="1" applyAlignment="1">
      <alignment horizontal="center" vertical="center"/>
    </xf>
    <xf numFmtId="0" fontId="18" fillId="0" borderId="38" xfId="51" applyFont="1" applyFill="1" applyBorder="1" applyAlignment="1">
      <alignment horizontal="center" vertical="center"/>
    </xf>
    <xf numFmtId="0" fontId="23" fillId="0" borderId="45" xfId="51" applyFont="1" applyBorder="1" applyAlignment="1">
      <alignment horizontal="center" vertical="center"/>
    </xf>
    <xf numFmtId="0" fontId="23" fillId="0" borderId="50" xfId="51" applyFont="1" applyBorder="1" applyAlignment="1">
      <alignment horizontal="center" vertical="center"/>
    </xf>
    <xf numFmtId="0" fontId="27" fillId="0" borderId="7" xfId="58" applyFont="1" applyBorder="1" applyAlignment="1">
      <alignment horizontal="center"/>
    </xf>
    <xf numFmtId="0" fontId="20" fillId="6" borderId="4" xfId="59" applyFont="1" applyFill="1" applyBorder="1" applyAlignment="1">
      <alignment horizontal="left" vertical="center"/>
    </xf>
    <xf numFmtId="0" fontId="20" fillId="6" borderId="2" xfId="59" applyFont="1" applyFill="1" applyBorder="1" applyAlignment="1">
      <alignment horizontal="center" vertical="center"/>
    </xf>
    <xf numFmtId="0" fontId="21" fillId="6" borderId="2" xfId="59" applyFont="1" applyFill="1" applyBorder="1" applyAlignment="1">
      <alignment horizontal="center" vertical="center"/>
    </xf>
    <xf numFmtId="0" fontId="20" fillId="6" borderId="5" xfId="59" applyFont="1" applyFill="1" applyBorder="1" applyAlignment="1">
      <alignment horizontal="center" vertical="center"/>
    </xf>
    <xf numFmtId="0" fontId="16" fillId="5" borderId="15" xfId="51" applyFont="1" applyFill="1" applyBorder="1" applyAlignment="1">
      <alignment horizontal="left" vertical="center"/>
    </xf>
    <xf numFmtId="0" fontId="15" fillId="5" borderId="2" xfId="52" applyFont="1" applyFill="1" applyBorder="1" applyAlignment="1" applyProtection="1">
      <alignment horizontal="center" vertical="center"/>
    </xf>
    <xf numFmtId="0" fontId="15" fillId="5" borderId="7" xfId="52" applyFont="1" applyFill="1" applyBorder="1" applyAlignment="1" applyProtection="1">
      <alignment horizontal="center" vertical="center"/>
    </xf>
    <xf numFmtId="0" fontId="16" fillId="5" borderId="2" xfId="53" applyFont="1" applyFill="1" applyBorder="1" applyAlignment="1">
      <alignment horizontal="center" vertical="center"/>
    </xf>
    <xf numFmtId="0" fontId="16" fillId="5" borderId="53" xfId="53" applyFont="1" applyFill="1" applyBorder="1" applyAlignment="1">
      <alignment horizontal="center" vertical="center"/>
    </xf>
    <xf numFmtId="49" fontId="16" fillId="5" borderId="2" xfId="53" applyNumberFormat="1" applyFont="1" applyFill="1" applyBorder="1" applyAlignment="1">
      <alignment horizontal="center" vertical="center"/>
    </xf>
    <xf numFmtId="49" fontId="16" fillId="5" borderId="54" xfId="53" applyNumberFormat="1" applyFont="1" applyFill="1" applyBorder="1" applyAlignment="1">
      <alignment horizontal="center" vertical="center"/>
    </xf>
    <xf numFmtId="49" fontId="15" fillId="5" borderId="2" xfId="53" applyNumberFormat="1" applyFont="1" applyFill="1" applyBorder="1" applyAlignment="1">
      <alignment horizontal="center" vertical="center"/>
    </xf>
    <xf numFmtId="49" fontId="15" fillId="5" borderId="55" xfId="53" applyNumberFormat="1" applyFont="1" applyFill="1" applyBorder="1" applyAlignment="1">
      <alignment horizontal="center" vertical="center"/>
    </xf>
    <xf numFmtId="0" fontId="23" fillId="0" borderId="0" xfId="51" applyFont="1" applyBorder="1" applyAlignment="1">
      <alignment horizontal="left" vertical="center"/>
    </xf>
    <xf numFmtId="0" fontId="31" fillId="0" borderId="19" xfId="51" applyFont="1" applyBorder="1" applyAlignment="1">
      <alignment horizontal="center" vertical="top"/>
    </xf>
    <xf numFmtId="0" fontId="19" fillId="0" borderId="56" xfId="51" applyFont="1" applyBorder="1" applyAlignment="1">
      <alignment horizontal="left" vertical="center"/>
    </xf>
    <xf numFmtId="0" fontId="19" fillId="0" borderId="32" xfId="51" applyFont="1" applyBorder="1" applyAlignment="1">
      <alignment horizontal="left" vertical="center"/>
    </xf>
    <xf numFmtId="0" fontId="18" fillId="0" borderId="46" xfId="51" applyFont="1" applyBorder="1" applyAlignment="1">
      <alignment horizontal="left" vertical="center"/>
    </xf>
    <xf numFmtId="0" fontId="18" fillId="0" borderId="45" xfId="51" applyFont="1" applyBorder="1" applyAlignment="1">
      <alignment horizontal="left" vertical="center"/>
    </xf>
    <xf numFmtId="0" fontId="19" fillId="0" borderId="47" xfId="51" applyFont="1" applyBorder="1" applyAlignment="1">
      <alignment vertical="center"/>
    </xf>
    <xf numFmtId="0" fontId="23" fillId="0" borderId="48" xfId="51" applyFont="1" applyBorder="1" applyAlignment="1">
      <alignment horizontal="left" vertical="center"/>
    </xf>
    <xf numFmtId="0" fontId="17" fillId="0" borderId="48" xfId="51" applyFont="1" applyBorder="1" applyAlignment="1">
      <alignment horizontal="left" vertical="center"/>
    </xf>
    <xf numFmtId="0" fontId="23" fillId="0" borderId="48" xfId="51" applyFont="1" applyBorder="1" applyAlignment="1">
      <alignment vertical="center"/>
    </xf>
    <xf numFmtId="0" fontId="19" fillId="0" borderId="48" xfId="51" applyFont="1" applyBorder="1" applyAlignment="1">
      <alignment vertical="center"/>
    </xf>
    <xf numFmtId="0" fontId="19" fillId="0" borderId="47" xfId="51" applyFont="1" applyBorder="1" applyAlignment="1">
      <alignment horizontal="center" vertical="center"/>
    </xf>
    <xf numFmtId="0" fontId="17" fillId="0" borderId="48" xfId="51" applyFont="1" applyBorder="1" applyAlignment="1">
      <alignment horizontal="center" vertical="center"/>
    </xf>
    <xf numFmtId="0" fontId="19" fillId="0" borderId="48" xfId="51" applyFont="1" applyBorder="1" applyAlignment="1">
      <alignment horizontal="center" vertical="center"/>
    </xf>
    <xf numFmtId="0" fontId="23" fillId="0" borderId="48" xfId="51" applyFont="1" applyBorder="1" applyAlignment="1">
      <alignment horizontal="center" vertical="center"/>
    </xf>
    <xf numFmtId="0" fontId="17" fillId="0" borderId="23" xfId="51" applyFont="1" applyBorder="1" applyAlignment="1">
      <alignment horizontal="center" vertical="center"/>
    </xf>
    <xf numFmtId="0" fontId="23" fillId="0" borderId="23" xfId="51" applyFont="1" applyBorder="1" applyAlignment="1">
      <alignment horizontal="center" vertical="center"/>
    </xf>
    <xf numFmtId="0" fontId="19" fillId="0" borderId="34" xfId="51" applyFont="1" applyBorder="1" applyAlignment="1">
      <alignment horizontal="left" vertical="center" wrapText="1"/>
    </xf>
    <xf numFmtId="0" fontId="19" fillId="0" borderId="35" xfId="51" applyFont="1" applyBorder="1" applyAlignment="1">
      <alignment horizontal="left" vertical="center" wrapText="1"/>
    </xf>
    <xf numFmtId="0" fontId="19" fillId="0" borderId="47" xfId="51" applyFont="1" applyBorder="1" applyAlignment="1">
      <alignment horizontal="left" vertical="center"/>
    </xf>
    <xf numFmtId="0" fontId="19" fillId="0" borderId="48" xfId="51" applyFont="1" applyBorder="1" applyAlignment="1">
      <alignment horizontal="left" vertical="center"/>
    </xf>
    <xf numFmtId="0" fontId="32" fillId="0" borderId="57" xfId="51" applyFont="1" applyBorder="1" applyAlignment="1">
      <alignment horizontal="left" vertical="center" wrapText="1"/>
    </xf>
    <xf numFmtId="0" fontId="17" fillId="0" borderId="22" xfId="51" applyFont="1" applyBorder="1" applyAlignment="1">
      <alignment horizontal="left" vertical="center"/>
    </xf>
    <xf numFmtId="9" fontId="17" fillId="0" borderId="23" xfId="51" applyNumberFormat="1" applyFont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shrinkToFit="1"/>
    </xf>
    <xf numFmtId="0" fontId="18" fillId="0" borderId="46" xfId="0" applyFont="1" applyBorder="1" applyAlignment="1">
      <alignment horizontal="left" vertical="center"/>
    </xf>
    <xf numFmtId="0" fontId="18" fillId="0" borderId="45" xfId="0" applyFont="1" applyBorder="1" applyAlignment="1">
      <alignment horizontal="left" vertical="center"/>
    </xf>
    <xf numFmtId="9" fontId="17" fillId="0" borderId="33" xfId="51" applyNumberFormat="1" applyFont="1" applyBorder="1" applyAlignment="1">
      <alignment horizontal="left" vertical="center"/>
    </xf>
    <xf numFmtId="9" fontId="17" fillId="0" borderId="28" xfId="51" applyNumberFormat="1" applyFont="1" applyBorder="1" applyAlignment="1">
      <alignment horizontal="left" vertical="center"/>
    </xf>
    <xf numFmtId="9" fontId="17" fillId="0" borderId="34" xfId="51" applyNumberFormat="1" applyFont="1" applyBorder="1" applyAlignment="1">
      <alignment horizontal="left" vertical="center"/>
    </xf>
    <xf numFmtId="9" fontId="17" fillId="0" borderId="35" xfId="51" applyNumberFormat="1" applyFont="1" applyBorder="1" applyAlignment="1">
      <alignment horizontal="left" vertical="center"/>
    </xf>
    <xf numFmtId="0" fontId="25" fillId="0" borderId="47" xfId="51" applyFont="1" applyFill="1" applyBorder="1" applyAlignment="1">
      <alignment horizontal="left" vertical="center"/>
    </xf>
    <xf numFmtId="0" fontId="25" fillId="0" borderId="48" xfId="51" applyFont="1" applyFill="1" applyBorder="1" applyAlignment="1">
      <alignment horizontal="left" vertical="center"/>
    </xf>
    <xf numFmtId="0" fontId="25" fillId="0" borderId="58" xfId="51" applyFont="1" applyFill="1" applyBorder="1" applyAlignment="1">
      <alignment horizontal="left" vertical="center"/>
    </xf>
    <xf numFmtId="0" fontId="25" fillId="0" borderId="35" xfId="51" applyFont="1" applyFill="1" applyBorder="1" applyAlignment="1">
      <alignment horizontal="left" vertical="center"/>
    </xf>
    <xf numFmtId="0" fontId="18" fillId="0" borderId="32" xfId="51" applyFont="1" applyFill="1" applyBorder="1" applyAlignment="1">
      <alignment horizontal="left" vertical="center"/>
    </xf>
    <xf numFmtId="0" fontId="17" fillId="0" borderId="59" xfId="51" applyFont="1" applyFill="1" applyBorder="1" applyAlignment="1">
      <alignment horizontal="left" vertical="center"/>
    </xf>
    <xf numFmtId="0" fontId="17" fillId="0" borderId="60" xfId="51" applyFont="1" applyFill="1" applyBorder="1" applyAlignment="1">
      <alignment horizontal="left" vertical="center"/>
    </xf>
    <xf numFmtId="0" fontId="18" fillId="0" borderId="42" xfId="51" applyFont="1" applyBorder="1" applyAlignment="1">
      <alignment vertical="center"/>
    </xf>
    <xf numFmtId="0" fontId="34" fillId="0" borderId="45" xfId="51" applyFont="1" applyBorder="1" applyAlignment="1">
      <alignment horizontal="center" vertical="center"/>
    </xf>
    <xf numFmtId="0" fontId="18" fillId="0" borderId="43" xfId="51" applyFont="1" applyBorder="1" applyAlignment="1">
      <alignment vertical="center"/>
    </xf>
    <xf numFmtId="0" fontId="17" fillId="0" borderId="61" xfId="51" applyFont="1" applyBorder="1" applyAlignment="1">
      <alignment vertical="center"/>
    </xf>
    <xf numFmtId="0" fontId="18" fillId="0" borderId="61" xfId="51" applyFont="1" applyBorder="1" applyAlignment="1">
      <alignment vertical="center"/>
    </xf>
    <xf numFmtId="58" fontId="23" fillId="0" borderId="43" xfId="51" applyNumberFormat="1" applyFont="1" applyBorder="1" applyAlignment="1">
      <alignment vertical="center"/>
    </xf>
    <xf numFmtId="0" fontId="18" fillId="0" borderId="32" xfId="51" applyFont="1" applyBorder="1" applyAlignment="1">
      <alignment horizontal="center" vertical="center"/>
    </xf>
    <xf numFmtId="0" fontId="17" fillId="0" borderId="56" xfId="51" applyFont="1" applyFill="1" applyBorder="1" applyAlignment="1">
      <alignment horizontal="left" vertical="center"/>
    </xf>
    <xf numFmtId="0" fontId="17" fillId="0" borderId="32" xfId="51" applyFont="1" applyFill="1" applyBorder="1" applyAlignment="1">
      <alignment horizontal="left" vertical="center"/>
    </xf>
    <xf numFmtId="0" fontId="23" fillId="0" borderId="61" xfId="51" applyFont="1" applyBorder="1" applyAlignment="1">
      <alignment vertical="center"/>
    </xf>
    <xf numFmtId="0" fontId="19" fillId="0" borderId="62" xfId="51" applyFont="1" applyBorder="1" applyAlignment="1">
      <alignment horizontal="left" vertical="center"/>
    </xf>
    <xf numFmtId="0" fontId="18" fillId="0" borderId="51" xfId="51" applyFont="1" applyBorder="1" applyAlignment="1">
      <alignment horizontal="left" vertical="center"/>
    </xf>
    <xf numFmtId="0" fontId="17" fillId="0" borderId="52" xfId="51" applyFont="1" applyBorder="1" applyAlignment="1">
      <alignment horizontal="left" vertical="center"/>
    </xf>
    <xf numFmtId="0" fontId="19" fillId="0" borderId="0" xfId="51" applyFont="1" applyBorder="1" applyAlignment="1">
      <alignment vertical="center"/>
    </xf>
    <xf numFmtId="0" fontId="19" fillId="0" borderId="41" xfId="51" applyFont="1" applyBorder="1" applyAlignment="1">
      <alignment horizontal="left" vertical="center" wrapText="1"/>
    </xf>
    <xf numFmtId="0" fontId="19" fillId="0" borderId="52" xfId="51" applyFont="1" applyBorder="1" applyAlignment="1">
      <alignment horizontal="left" vertical="center"/>
    </xf>
    <xf numFmtId="0" fontId="35" fillId="0" borderId="24" xfId="51" applyFont="1" applyBorder="1" applyAlignment="1">
      <alignment horizontal="left" vertical="center" wrapText="1"/>
    </xf>
    <xf numFmtId="0" fontId="35" fillId="0" borderId="24" xfId="51" applyFont="1" applyBorder="1" applyAlignment="1">
      <alignment horizontal="left" vertical="center"/>
    </xf>
    <xf numFmtId="0" fontId="26" fillId="0" borderId="24" xfId="51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9" fontId="17" fillId="0" borderId="39" xfId="51" applyNumberFormat="1" applyFont="1" applyBorder="1" applyAlignment="1">
      <alignment horizontal="left" vertical="center"/>
    </xf>
    <xf numFmtId="9" fontId="17" fillId="0" borderId="41" xfId="51" applyNumberFormat="1" applyFont="1" applyBorder="1" applyAlignment="1">
      <alignment horizontal="left" vertical="center"/>
    </xf>
    <xf numFmtId="0" fontId="25" fillId="0" borderId="52" xfId="51" applyFont="1" applyFill="1" applyBorder="1" applyAlignment="1">
      <alignment horizontal="left" vertical="center"/>
    </xf>
    <xf numFmtId="0" fontId="25" fillId="0" borderId="41" xfId="51" applyFont="1" applyFill="1" applyBorder="1" applyAlignment="1">
      <alignment horizontal="left" vertical="center"/>
    </xf>
    <xf numFmtId="0" fontId="17" fillId="0" borderId="63" xfId="51" applyFont="1" applyFill="1" applyBorder="1" applyAlignment="1">
      <alignment horizontal="left" vertical="center"/>
    </xf>
    <xf numFmtId="0" fontId="18" fillId="0" borderId="64" xfId="51" applyFont="1" applyBorder="1" applyAlignment="1">
      <alignment horizontal="center" vertical="center"/>
    </xf>
    <xf numFmtId="0" fontId="17" fillId="0" borderId="61" xfId="51" applyFont="1" applyBorder="1" applyAlignment="1">
      <alignment horizontal="center" vertical="center"/>
    </xf>
    <xf numFmtId="0" fontId="17" fillId="0" borderId="62" xfId="51" applyFont="1" applyBorder="1" applyAlignment="1">
      <alignment horizontal="center" vertical="center"/>
    </xf>
    <xf numFmtId="0" fontId="17" fillId="0" borderId="62" xfId="51" applyFont="1" applyFill="1" applyBorder="1" applyAlignment="1">
      <alignment horizontal="left" vertical="center"/>
    </xf>
    <xf numFmtId="0" fontId="36" fillId="0" borderId="65" xfId="0" applyFont="1" applyBorder="1" applyAlignment="1">
      <alignment horizontal="center" vertical="center" wrapText="1"/>
    </xf>
    <xf numFmtId="0" fontId="36" fillId="0" borderId="66" xfId="0" applyFont="1" applyBorder="1" applyAlignment="1">
      <alignment horizontal="center" vertical="center" wrapText="1"/>
    </xf>
    <xf numFmtId="0" fontId="37" fillId="0" borderId="67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7" borderId="5" xfId="0" applyFont="1" applyFill="1" applyBorder="1" applyAlignment="1">
      <alignment horizontal="center" vertical="center"/>
    </xf>
    <xf numFmtId="0" fontId="37" fillId="7" borderId="7" xfId="0" applyFont="1" applyFill="1" applyBorder="1" applyAlignment="1">
      <alignment horizontal="center" vertical="center"/>
    </xf>
    <xf numFmtId="0" fontId="37" fillId="7" borderId="2" xfId="0" applyFont="1" applyFill="1" applyBorder="1"/>
    <xf numFmtId="0" fontId="0" fillId="0" borderId="67" xfId="0" applyBorder="1"/>
    <xf numFmtId="0" fontId="0" fillId="7" borderId="2" xfId="0" applyFill="1" applyBorder="1"/>
    <xf numFmtId="0" fontId="0" fillId="0" borderId="68" xfId="0" applyBorder="1"/>
    <xf numFmtId="0" fontId="0" fillId="0" borderId="69" xfId="0" applyBorder="1"/>
    <xf numFmtId="0" fontId="0" fillId="7" borderId="69" xfId="0" applyFill="1" applyBorder="1"/>
    <xf numFmtId="0" fontId="0" fillId="8" borderId="0" xfId="0" applyFill="1"/>
    <xf numFmtId="0" fontId="36" fillId="0" borderId="70" xfId="0" applyFont="1" applyBorder="1" applyAlignment="1">
      <alignment horizontal="center" vertical="center" wrapText="1"/>
    </xf>
    <xf numFmtId="0" fontId="37" fillId="0" borderId="71" xfId="0" applyFont="1" applyBorder="1" applyAlignment="1">
      <alignment horizontal="center" vertical="center"/>
    </xf>
    <xf numFmtId="0" fontId="37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38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37" fillId="9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  <xf numFmtId="0" fontId="5" fillId="0" borderId="2" xfId="55" applyFont="1" applyBorder="1" applyAlignment="1" quotePrefix="1">
      <alignment horizontal="left" vertical="center"/>
    </xf>
    <xf numFmtId="0" fontId="6" fillId="0" borderId="6" xfId="5" applyFont="1" applyBorder="1" applyAlignment="1" quotePrefix="1">
      <alignment horizontal="left" vertical="center"/>
    </xf>
    <xf numFmtId="0" fontId="6" fillId="0" borderId="2" xfId="5" applyFont="1" applyBorder="1" applyAlignment="1" quotePrefix="1">
      <alignment horizontal="left" vertical="center"/>
    </xf>
    <xf numFmtId="0" fontId="0" fillId="0" borderId="3" xfId="0" applyBorder="1" applyAlignment="1" quotePrefix="1">
      <alignment horizontal="center"/>
    </xf>
    <xf numFmtId="0" fontId="5" fillId="4" borderId="11" xfId="55" applyFont="1" applyFill="1" applyBorder="1" applyAlignment="1" quotePrefix="1">
      <alignment horizontal="center" vertical="center" wrapText="1"/>
    </xf>
    <xf numFmtId="0" fontId="5" fillId="4" borderId="12" xfId="56" applyFont="1" applyFill="1" applyBorder="1" applyAlignment="1" quotePrefix="1">
      <alignment horizontal="center" vertical="top" wrapText="1"/>
    </xf>
    <xf numFmtId="0" fontId="5" fillId="3" borderId="2" xfId="55" applyFont="1" applyFill="1" applyBorder="1" applyAlignment="1" quotePrefix="1">
      <alignment horizontal="left" vertical="center"/>
    </xf>
    <xf numFmtId="0" fontId="10" fillId="0" borderId="8" xfId="54" applyFont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/>
    </xf>
    <xf numFmtId="0" fontId="10" fillId="0" borderId="9" xfId="54" applyFont="1" applyBorder="1" applyAlignment="1" quotePrefix="1">
      <alignment horizontal="center" vertical="center" wrapText="1"/>
    </xf>
    <xf numFmtId="0" fontId="5" fillId="3" borderId="4" xfId="55" applyFont="1" applyFill="1" applyBorder="1" applyAlignment="1" quotePrefix="1">
      <alignment horizontal="left" vertical="center"/>
    </xf>
    <xf numFmtId="0" fontId="6" fillId="3" borderId="4" xfId="5" applyFont="1" applyFill="1" applyBorder="1" applyAlignment="1" quotePrefix="1">
      <alignment horizontal="left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S15" xfId="54"/>
    <cellStyle name="S10" xfId="55"/>
    <cellStyle name="S11" xfId="56"/>
    <cellStyle name="常规 10 10" xfId="57"/>
    <cellStyle name="常规 23" xfId="58"/>
    <cellStyle name="常规 11 17" xfId="59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10</xdr:col>
          <xdr:colOff>43815</xdr:colOff>
          <xdr:row>4</xdr:row>
          <xdr:rowOff>8890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51725" y="633730"/>
              <a:ext cx="411480" cy="19431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8155940" y="655320"/>
              <a:ext cx="411480" cy="1879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10</xdr:col>
          <xdr:colOff>50800</xdr:colOff>
          <xdr:row>5</xdr:row>
          <xdr:rowOff>9525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7458710" y="808990"/>
              <a:ext cx="411480" cy="2006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10</xdr:col>
          <xdr:colOff>765810</xdr:colOff>
          <xdr:row>5</xdr:row>
          <xdr:rowOff>9525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8143240" y="803275"/>
              <a:ext cx="44196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130175</xdr:rowOff>
        </xdr:to>
        <xdr:sp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7374890" y="803275"/>
              <a:ext cx="393700" cy="146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7362190" y="63500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8009890" y="59690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146050</xdr:rowOff>
        </xdr:to>
        <xdr:sp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8022590" y="790575"/>
              <a:ext cx="393700" cy="174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701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701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191770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5975" y="1343025"/>
              <a:ext cx="393700" cy="1917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5975" y="1552575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5975" y="11334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94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0575" y="68262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4525"/>
              <a:ext cx="3937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174625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9875" y="866775"/>
              <a:ext cx="3937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2575" y="11334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2575" y="1343025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2575" y="15525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219075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219075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219075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21130"/>
              <a:ext cx="41148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41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62175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044700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225675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432050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03200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225675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368550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225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1621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3431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225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327275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00175"/>
              <a:ext cx="408940" cy="276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5.xml"/><Relationship Id="rId8" Type="http://schemas.openxmlformats.org/officeDocument/2006/relationships/ctrlProp" Target="../ctrlProps/ctrlProp74.xml"/><Relationship Id="rId7" Type="http://schemas.openxmlformats.org/officeDocument/2006/relationships/ctrlProp" Target="../ctrlProps/ctrlProp73.xml"/><Relationship Id="rId6" Type="http://schemas.openxmlformats.org/officeDocument/2006/relationships/ctrlProp" Target="../ctrlProps/ctrlProp72.xml"/><Relationship Id="rId5" Type="http://schemas.openxmlformats.org/officeDocument/2006/relationships/ctrlProp" Target="../ctrlProps/ctrlProp71.xml"/><Relationship Id="rId49" Type="http://schemas.openxmlformats.org/officeDocument/2006/relationships/ctrlProp" Target="../ctrlProps/ctrlProp115.xml"/><Relationship Id="rId48" Type="http://schemas.openxmlformats.org/officeDocument/2006/relationships/ctrlProp" Target="../ctrlProps/ctrlProp114.xml"/><Relationship Id="rId47" Type="http://schemas.openxmlformats.org/officeDocument/2006/relationships/ctrlProp" Target="../ctrlProps/ctrlProp113.xml"/><Relationship Id="rId46" Type="http://schemas.openxmlformats.org/officeDocument/2006/relationships/ctrlProp" Target="../ctrlProps/ctrlProp112.xml"/><Relationship Id="rId45" Type="http://schemas.openxmlformats.org/officeDocument/2006/relationships/ctrlProp" Target="../ctrlProps/ctrlProp111.xml"/><Relationship Id="rId44" Type="http://schemas.openxmlformats.org/officeDocument/2006/relationships/ctrlProp" Target="../ctrlProps/ctrlProp110.xml"/><Relationship Id="rId43" Type="http://schemas.openxmlformats.org/officeDocument/2006/relationships/ctrlProp" Target="../ctrlProps/ctrlProp109.xml"/><Relationship Id="rId42" Type="http://schemas.openxmlformats.org/officeDocument/2006/relationships/ctrlProp" Target="../ctrlProps/ctrlProp108.xml"/><Relationship Id="rId41" Type="http://schemas.openxmlformats.org/officeDocument/2006/relationships/ctrlProp" Target="../ctrlProps/ctrlProp107.xml"/><Relationship Id="rId40" Type="http://schemas.openxmlformats.org/officeDocument/2006/relationships/ctrlProp" Target="../ctrlProps/ctrlProp106.xml"/><Relationship Id="rId4" Type="http://schemas.openxmlformats.org/officeDocument/2006/relationships/ctrlProp" Target="../ctrlProps/ctrlProp70.xml"/><Relationship Id="rId39" Type="http://schemas.openxmlformats.org/officeDocument/2006/relationships/ctrlProp" Target="../ctrlProps/ctrlProp105.xml"/><Relationship Id="rId38" Type="http://schemas.openxmlformats.org/officeDocument/2006/relationships/ctrlProp" Target="../ctrlProps/ctrlProp104.xml"/><Relationship Id="rId37" Type="http://schemas.openxmlformats.org/officeDocument/2006/relationships/ctrlProp" Target="../ctrlProps/ctrlProp103.xml"/><Relationship Id="rId36" Type="http://schemas.openxmlformats.org/officeDocument/2006/relationships/ctrlProp" Target="../ctrlProps/ctrlProp102.xml"/><Relationship Id="rId35" Type="http://schemas.openxmlformats.org/officeDocument/2006/relationships/ctrlProp" Target="../ctrlProps/ctrlProp101.xml"/><Relationship Id="rId34" Type="http://schemas.openxmlformats.org/officeDocument/2006/relationships/ctrlProp" Target="../ctrlProps/ctrlProp100.xml"/><Relationship Id="rId33" Type="http://schemas.openxmlformats.org/officeDocument/2006/relationships/ctrlProp" Target="../ctrlProps/ctrlProp99.xml"/><Relationship Id="rId32" Type="http://schemas.openxmlformats.org/officeDocument/2006/relationships/ctrlProp" Target="../ctrlProps/ctrlProp98.xml"/><Relationship Id="rId31" Type="http://schemas.openxmlformats.org/officeDocument/2006/relationships/ctrlProp" Target="../ctrlProps/ctrlProp97.xml"/><Relationship Id="rId30" Type="http://schemas.openxmlformats.org/officeDocument/2006/relationships/ctrlProp" Target="../ctrlProps/ctrlProp96.xml"/><Relationship Id="rId3" Type="http://schemas.openxmlformats.org/officeDocument/2006/relationships/ctrlProp" Target="../ctrlProps/ctrlProp69.xml"/><Relationship Id="rId29" Type="http://schemas.openxmlformats.org/officeDocument/2006/relationships/ctrlProp" Target="../ctrlProps/ctrlProp95.xml"/><Relationship Id="rId28" Type="http://schemas.openxmlformats.org/officeDocument/2006/relationships/ctrlProp" Target="../ctrlProps/ctrlProp94.xml"/><Relationship Id="rId27" Type="http://schemas.openxmlformats.org/officeDocument/2006/relationships/ctrlProp" Target="../ctrlProps/ctrlProp93.xml"/><Relationship Id="rId26" Type="http://schemas.openxmlformats.org/officeDocument/2006/relationships/ctrlProp" Target="../ctrlProps/ctrlProp92.xml"/><Relationship Id="rId25" Type="http://schemas.openxmlformats.org/officeDocument/2006/relationships/ctrlProp" Target="../ctrlProps/ctrlProp91.xml"/><Relationship Id="rId24" Type="http://schemas.openxmlformats.org/officeDocument/2006/relationships/ctrlProp" Target="../ctrlProps/ctrlProp90.xml"/><Relationship Id="rId23" Type="http://schemas.openxmlformats.org/officeDocument/2006/relationships/ctrlProp" Target="../ctrlProps/ctrlProp89.xml"/><Relationship Id="rId22" Type="http://schemas.openxmlformats.org/officeDocument/2006/relationships/ctrlProp" Target="../ctrlProps/ctrlProp88.xml"/><Relationship Id="rId21" Type="http://schemas.openxmlformats.org/officeDocument/2006/relationships/ctrlProp" Target="../ctrlProps/ctrlProp87.xml"/><Relationship Id="rId20" Type="http://schemas.openxmlformats.org/officeDocument/2006/relationships/ctrlProp" Target="../ctrlProps/ctrlProp8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5.xml"/><Relationship Id="rId18" Type="http://schemas.openxmlformats.org/officeDocument/2006/relationships/ctrlProp" Target="../ctrlProps/ctrlProp84.xml"/><Relationship Id="rId17" Type="http://schemas.openxmlformats.org/officeDocument/2006/relationships/ctrlProp" Target="../ctrlProps/ctrlProp83.xml"/><Relationship Id="rId16" Type="http://schemas.openxmlformats.org/officeDocument/2006/relationships/ctrlProp" Target="../ctrlProps/ctrlProp82.xml"/><Relationship Id="rId15" Type="http://schemas.openxmlformats.org/officeDocument/2006/relationships/ctrlProp" Target="../ctrlProps/ctrlProp81.xml"/><Relationship Id="rId14" Type="http://schemas.openxmlformats.org/officeDocument/2006/relationships/ctrlProp" Target="../ctrlProps/ctrlProp80.xml"/><Relationship Id="rId13" Type="http://schemas.openxmlformats.org/officeDocument/2006/relationships/ctrlProp" Target="../ctrlProps/ctrlProp79.xml"/><Relationship Id="rId12" Type="http://schemas.openxmlformats.org/officeDocument/2006/relationships/ctrlProp" Target="../ctrlProps/ctrlProp78.xml"/><Relationship Id="rId11" Type="http://schemas.openxmlformats.org/officeDocument/2006/relationships/ctrlProp" Target="../ctrlProps/ctrlProp77.xml"/><Relationship Id="rId10" Type="http://schemas.openxmlformats.org/officeDocument/2006/relationships/ctrlProp" Target="../ctrlProps/ctrlProp76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2.xml"/><Relationship Id="rId8" Type="http://schemas.openxmlformats.org/officeDocument/2006/relationships/ctrlProp" Target="../ctrlProps/ctrlProp121.xml"/><Relationship Id="rId7" Type="http://schemas.openxmlformats.org/officeDocument/2006/relationships/ctrlProp" Target="../ctrlProps/ctrlProp120.xml"/><Relationship Id="rId6" Type="http://schemas.openxmlformats.org/officeDocument/2006/relationships/ctrlProp" Target="../ctrlProps/ctrlProp119.xml"/><Relationship Id="rId5" Type="http://schemas.openxmlformats.org/officeDocument/2006/relationships/ctrlProp" Target="../ctrlProps/ctrlProp118.xml"/><Relationship Id="rId41" Type="http://schemas.openxmlformats.org/officeDocument/2006/relationships/ctrlProp" Target="../ctrlProps/ctrlProp154.xml"/><Relationship Id="rId40" Type="http://schemas.openxmlformats.org/officeDocument/2006/relationships/ctrlProp" Target="../ctrlProps/ctrlProp153.xml"/><Relationship Id="rId4" Type="http://schemas.openxmlformats.org/officeDocument/2006/relationships/ctrlProp" Target="../ctrlProps/ctrlProp117.xml"/><Relationship Id="rId39" Type="http://schemas.openxmlformats.org/officeDocument/2006/relationships/ctrlProp" Target="../ctrlProps/ctrlProp152.xml"/><Relationship Id="rId38" Type="http://schemas.openxmlformats.org/officeDocument/2006/relationships/ctrlProp" Target="../ctrlProps/ctrlProp151.xml"/><Relationship Id="rId37" Type="http://schemas.openxmlformats.org/officeDocument/2006/relationships/ctrlProp" Target="../ctrlProps/ctrlProp150.xml"/><Relationship Id="rId36" Type="http://schemas.openxmlformats.org/officeDocument/2006/relationships/ctrlProp" Target="../ctrlProps/ctrlProp149.xml"/><Relationship Id="rId35" Type="http://schemas.openxmlformats.org/officeDocument/2006/relationships/ctrlProp" Target="../ctrlProps/ctrlProp148.xml"/><Relationship Id="rId34" Type="http://schemas.openxmlformats.org/officeDocument/2006/relationships/ctrlProp" Target="../ctrlProps/ctrlProp147.xml"/><Relationship Id="rId33" Type="http://schemas.openxmlformats.org/officeDocument/2006/relationships/ctrlProp" Target="../ctrlProps/ctrlProp146.xml"/><Relationship Id="rId32" Type="http://schemas.openxmlformats.org/officeDocument/2006/relationships/ctrlProp" Target="../ctrlProps/ctrlProp145.xml"/><Relationship Id="rId31" Type="http://schemas.openxmlformats.org/officeDocument/2006/relationships/ctrlProp" Target="../ctrlProps/ctrlProp144.xml"/><Relationship Id="rId30" Type="http://schemas.openxmlformats.org/officeDocument/2006/relationships/ctrlProp" Target="../ctrlProps/ctrlProp143.xml"/><Relationship Id="rId3" Type="http://schemas.openxmlformats.org/officeDocument/2006/relationships/ctrlProp" Target="../ctrlProps/ctrlProp116.xml"/><Relationship Id="rId29" Type="http://schemas.openxmlformats.org/officeDocument/2006/relationships/ctrlProp" Target="../ctrlProps/ctrlProp142.xml"/><Relationship Id="rId28" Type="http://schemas.openxmlformats.org/officeDocument/2006/relationships/ctrlProp" Target="../ctrlProps/ctrlProp141.xml"/><Relationship Id="rId27" Type="http://schemas.openxmlformats.org/officeDocument/2006/relationships/ctrlProp" Target="../ctrlProps/ctrlProp140.xml"/><Relationship Id="rId26" Type="http://schemas.openxmlformats.org/officeDocument/2006/relationships/ctrlProp" Target="../ctrlProps/ctrlProp139.xml"/><Relationship Id="rId25" Type="http://schemas.openxmlformats.org/officeDocument/2006/relationships/ctrlProp" Target="../ctrlProps/ctrlProp138.xml"/><Relationship Id="rId24" Type="http://schemas.openxmlformats.org/officeDocument/2006/relationships/ctrlProp" Target="../ctrlProps/ctrlProp137.xml"/><Relationship Id="rId23" Type="http://schemas.openxmlformats.org/officeDocument/2006/relationships/ctrlProp" Target="../ctrlProps/ctrlProp136.xml"/><Relationship Id="rId22" Type="http://schemas.openxmlformats.org/officeDocument/2006/relationships/ctrlProp" Target="../ctrlProps/ctrlProp135.xml"/><Relationship Id="rId21" Type="http://schemas.openxmlformats.org/officeDocument/2006/relationships/ctrlProp" Target="../ctrlProps/ctrlProp134.xml"/><Relationship Id="rId20" Type="http://schemas.openxmlformats.org/officeDocument/2006/relationships/ctrlProp" Target="../ctrlProps/ctrlProp133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2.xml"/><Relationship Id="rId18" Type="http://schemas.openxmlformats.org/officeDocument/2006/relationships/ctrlProp" Target="../ctrlProps/ctrlProp131.xml"/><Relationship Id="rId17" Type="http://schemas.openxmlformats.org/officeDocument/2006/relationships/ctrlProp" Target="../ctrlProps/ctrlProp130.xml"/><Relationship Id="rId16" Type="http://schemas.openxmlformats.org/officeDocument/2006/relationships/ctrlProp" Target="../ctrlProps/ctrlProp129.xml"/><Relationship Id="rId15" Type="http://schemas.openxmlformats.org/officeDocument/2006/relationships/ctrlProp" Target="../ctrlProps/ctrlProp128.xml"/><Relationship Id="rId14" Type="http://schemas.openxmlformats.org/officeDocument/2006/relationships/ctrlProp" Target="../ctrlProps/ctrlProp127.xml"/><Relationship Id="rId13" Type="http://schemas.openxmlformats.org/officeDocument/2006/relationships/ctrlProp" Target="../ctrlProps/ctrlProp126.xml"/><Relationship Id="rId12" Type="http://schemas.openxmlformats.org/officeDocument/2006/relationships/ctrlProp" Target="../ctrlProps/ctrlProp125.xml"/><Relationship Id="rId11" Type="http://schemas.openxmlformats.org/officeDocument/2006/relationships/ctrlProp" Target="../ctrlProps/ctrlProp124.xml"/><Relationship Id="rId10" Type="http://schemas.openxmlformats.org/officeDocument/2006/relationships/ctrlProp" Target="../ctrlProps/ctrlProp123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333333333333" style="362" customWidth="1"/>
    <col min="3" max="3" width="10.1666666666667" customWidth="1"/>
  </cols>
  <sheetData>
    <row r="1" ht="21" customHeight="1" spans="1:2">
      <c r="A1" s="363"/>
      <c r="B1" s="364" t="s">
        <v>0</v>
      </c>
    </row>
    <row r="2" spans="1:2">
      <c r="A2" s="9">
        <v>1</v>
      </c>
      <c r="B2" s="365" t="s">
        <v>1</v>
      </c>
    </row>
    <row r="3" spans="1:2">
      <c r="A3" s="9">
        <v>2</v>
      </c>
      <c r="B3" s="365" t="s">
        <v>2</v>
      </c>
    </row>
    <row r="4" spans="1:2">
      <c r="A4" s="9">
        <v>3</v>
      </c>
      <c r="B4" s="365" t="s">
        <v>3</v>
      </c>
    </row>
    <row r="5" spans="1:2">
      <c r="A5" s="9">
        <v>4</v>
      </c>
      <c r="B5" s="365" t="s">
        <v>4</v>
      </c>
    </row>
    <row r="6" spans="1:2">
      <c r="A6" s="9">
        <v>5</v>
      </c>
      <c r="B6" s="365" t="s">
        <v>5</v>
      </c>
    </row>
    <row r="7" spans="1:2">
      <c r="A7" s="9">
        <v>6</v>
      </c>
      <c r="B7" s="365" t="s">
        <v>6</v>
      </c>
    </row>
    <row r="8" s="361" customFormat="1" ht="15" customHeight="1" spans="1:2">
      <c r="A8" s="366">
        <v>7</v>
      </c>
      <c r="B8" s="367" t="s">
        <v>7</v>
      </c>
    </row>
    <row r="9" ht="19" customHeight="1" spans="1:2">
      <c r="A9" s="363"/>
      <c r="B9" s="368" t="s">
        <v>8</v>
      </c>
    </row>
    <row r="10" ht="16" customHeight="1" spans="1:2">
      <c r="A10" s="9">
        <v>1</v>
      </c>
      <c r="B10" s="369" t="s">
        <v>9</v>
      </c>
    </row>
    <row r="11" spans="1:2">
      <c r="A11" s="9">
        <v>2</v>
      </c>
      <c r="B11" s="365" t="s">
        <v>10</v>
      </c>
    </row>
    <row r="12" spans="1:2">
      <c r="A12" s="9">
        <v>3</v>
      </c>
      <c r="B12" s="370" t="s">
        <v>11</v>
      </c>
    </row>
    <row r="13" spans="1:2">
      <c r="A13" s="9">
        <v>4</v>
      </c>
      <c r="B13" s="371" t="s">
        <v>12</v>
      </c>
    </row>
    <row r="14" spans="1:2">
      <c r="A14" s="9">
        <v>5</v>
      </c>
      <c r="B14" s="371" t="s">
        <v>13</v>
      </c>
    </row>
    <row r="15" spans="1:2">
      <c r="A15" s="9">
        <v>6</v>
      </c>
      <c r="B15" s="371" t="s">
        <v>14</v>
      </c>
    </row>
    <row r="16" spans="1:2">
      <c r="A16" s="9">
        <v>7</v>
      </c>
      <c r="B16" s="371" t="s">
        <v>15</v>
      </c>
    </row>
    <row r="17" spans="1:2">
      <c r="A17" s="9">
        <v>8</v>
      </c>
      <c r="B17" s="371" t="s">
        <v>16</v>
      </c>
    </row>
    <row r="18" spans="1:2">
      <c r="A18" s="9">
        <v>9</v>
      </c>
      <c r="B18" s="365" t="s">
        <v>17</v>
      </c>
    </row>
    <row r="19" spans="1:2">
      <c r="A19" s="9"/>
      <c r="B19" s="365"/>
    </row>
    <row r="20" ht="20.25" spans="1:2">
      <c r="A20" s="363"/>
      <c r="B20" s="364" t="s">
        <v>18</v>
      </c>
    </row>
    <row r="21" spans="1:2">
      <c r="A21" s="9">
        <v>1</v>
      </c>
      <c r="B21" s="372" t="s">
        <v>19</v>
      </c>
    </row>
    <row r="22" spans="1:2">
      <c r="A22" s="9">
        <v>2</v>
      </c>
      <c r="B22" s="365" t="s">
        <v>20</v>
      </c>
    </row>
    <row r="23" spans="1:2">
      <c r="A23" s="9">
        <v>3</v>
      </c>
      <c r="B23" s="365" t="s">
        <v>21</v>
      </c>
    </row>
    <row r="24" spans="1:2">
      <c r="A24" s="9">
        <v>4</v>
      </c>
      <c r="B24" s="365" t="s">
        <v>22</v>
      </c>
    </row>
    <row r="25" spans="1:2">
      <c r="A25" s="9">
        <v>5</v>
      </c>
      <c r="B25" s="371" t="s">
        <v>23</v>
      </c>
    </row>
    <row r="26" spans="1:2">
      <c r="A26" s="9">
        <v>6</v>
      </c>
      <c r="B26" s="371" t="s">
        <v>24</v>
      </c>
    </row>
    <row r="27" customFormat="1" spans="1:2">
      <c r="A27" s="9">
        <v>7</v>
      </c>
      <c r="B27" s="365" t="s">
        <v>25</v>
      </c>
    </row>
    <row r="28" spans="1:2">
      <c r="A28" s="9"/>
      <c r="B28" s="365"/>
    </row>
    <row r="29" ht="20.25" spans="1:2">
      <c r="A29" s="363"/>
      <c r="B29" s="364" t="s">
        <v>26</v>
      </c>
    </row>
    <row r="30" spans="1:2">
      <c r="A30" s="9">
        <v>1</v>
      </c>
      <c r="B30" s="372" t="s">
        <v>27</v>
      </c>
    </row>
    <row r="31" spans="1:2">
      <c r="A31" s="9">
        <v>2</v>
      </c>
      <c r="B31" s="365" t="s">
        <v>28</v>
      </c>
    </row>
    <row r="32" spans="1:2">
      <c r="A32" s="9">
        <v>3</v>
      </c>
      <c r="B32" s="365" t="s">
        <v>29</v>
      </c>
    </row>
    <row r="33" ht="28.5" spans="1:2">
      <c r="A33" s="9">
        <v>4</v>
      </c>
      <c r="B33" s="365" t="s">
        <v>30</v>
      </c>
    </row>
    <row r="34" spans="1:2">
      <c r="A34" s="9">
        <v>5</v>
      </c>
      <c r="B34" s="365" t="s">
        <v>31</v>
      </c>
    </row>
    <row r="35" spans="1:2">
      <c r="A35" s="9">
        <v>6</v>
      </c>
      <c r="B35" s="365" t="s">
        <v>32</v>
      </c>
    </row>
    <row r="36" customFormat="1" spans="1:2">
      <c r="A36" s="9">
        <v>7</v>
      </c>
      <c r="B36" s="365" t="s">
        <v>33</v>
      </c>
    </row>
    <row r="37" spans="1:2">
      <c r="A37" s="9"/>
      <c r="B37" s="365"/>
    </row>
    <row r="39" spans="1:2">
      <c r="A39" s="373" t="s">
        <v>34</v>
      </c>
      <c r="B39" s="37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4" sqref="F4:F5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281</v>
      </c>
      <c r="B2" s="5" t="s">
        <v>286</v>
      </c>
      <c r="C2" s="5" t="s">
        <v>282</v>
      </c>
      <c r="D2" s="5" t="s">
        <v>283</v>
      </c>
      <c r="E2" s="5" t="s">
        <v>284</v>
      </c>
      <c r="F2" s="5" t="s">
        <v>285</v>
      </c>
      <c r="G2" s="4" t="s">
        <v>306</v>
      </c>
      <c r="H2" s="4"/>
      <c r="I2" s="4" t="s">
        <v>307</v>
      </c>
      <c r="J2" s="4"/>
      <c r="K2" s="6" t="s">
        <v>308</v>
      </c>
      <c r="L2" s="53" t="s">
        <v>309</v>
      </c>
      <c r="M2" s="20" t="s">
        <v>310</v>
      </c>
    </row>
    <row r="3" s="1" customFormat="1" ht="16.5" spans="1:13">
      <c r="A3" s="4"/>
      <c r="B3" s="7"/>
      <c r="C3" s="7"/>
      <c r="D3" s="7"/>
      <c r="E3" s="7"/>
      <c r="F3" s="7"/>
      <c r="G3" s="4" t="s">
        <v>311</v>
      </c>
      <c r="H3" s="4" t="s">
        <v>312</v>
      </c>
      <c r="I3" s="4" t="s">
        <v>311</v>
      </c>
      <c r="J3" s="4" t="s">
        <v>312</v>
      </c>
      <c r="K3" s="8"/>
      <c r="L3" s="54"/>
      <c r="M3" s="21"/>
    </row>
    <row r="4" spans="1:13">
      <c r="A4" s="9">
        <v>1</v>
      </c>
      <c r="B4" s="375" t="s">
        <v>299</v>
      </c>
      <c r="C4" s="13">
        <v>6</v>
      </c>
      <c r="D4" s="375" t="s">
        <v>297</v>
      </c>
      <c r="E4" s="376" t="s">
        <v>298</v>
      </c>
      <c r="F4" s="25" t="s">
        <v>63</v>
      </c>
      <c r="G4" s="13">
        <v>0.3</v>
      </c>
      <c r="H4" s="13">
        <v>0.2</v>
      </c>
      <c r="I4" s="13">
        <v>0.4</v>
      </c>
      <c r="J4" s="13">
        <v>0.3</v>
      </c>
      <c r="K4" s="13">
        <v>1.2</v>
      </c>
      <c r="L4" s="13" t="s">
        <v>313</v>
      </c>
      <c r="M4" s="13" t="s">
        <v>300</v>
      </c>
    </row>
    <row r="5" spans="1:13">
      <c r="A5" s="9">
        <v>2</v>
      </c>
      <c r="B5" s="375" t="s">
        <v>299</v>
      </c>
      <c r="C5" s="13">
        <v>12</v>
      </c>
      <c r="D5" s="375" t="s">
        <v>297</v>
      </c>
      <c r="E5" s="377" t="s">
        <v>301</v>
      </c>
      <c r="F5" s="25" t="s">
        <v>63</v>
      </c>
      <c r="G5" s="13">
        <v>0.2</v>
      </c>
      <c r="H5" s="13">
        <v>0.2</v>
      </c>
      <c r="I5" s="13">
        <v>0.4</v>
      </c>
      <c r="J5" s="13">
        <v>0.3</v>
      </c>
      <c r="K5" s="13">
        <v>1.1</v>
      </c>
      <c r="L5" s="13" t="s">
        <v>313</v>
      </c>
      <c r="M5" s="13" t="s">
        <v>300</v>
      </c>
    </row>
    <row r="6" spans="1:13">
      <c r="A6" s="9"/>
      <c r="B6" s="48"/>
      <c r="C6" s="13"/>
      <c r="D6" s="49"/>
      <c r="E6" s="50"/>
      <c r="F6" s="25"/>
      <c r="G6" s="13"/>
      <c r="H6" s="13"/>
      <c r="I6" s="13"/>
      <c r="J6" s="13"/>
      <c r="K6" s="13"/>
      <c r="L6" s="13"/>
      <c r="M6" s="13"/>
    </row>
    <row r="7" spans="1:13">
      <c r="A7" s="9"/>
      <c r="B7" s="51"/>
      <c r="C7" s="13"/>
      <c r="D7" s="51"/>
      <c r="E7" s="26"/>
      <c r="F7" s="13"/>
      <c r="G7" s="13"/>
      <c r="H7" s="13"/>
      <c r="I7" s="13"/>
      <c r="J7" s="13"/>
      <c r="K7" s="13"/>
      <c r="L7" s="13"/>
      <c r="M7" s="13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4" t="s">
        <v>302</v>
      </c>
      <c r="B12" s="15"/>
      <c r="C12" s="15"/>
      <c r="D12" s="15"/>
      <c r="E12" s="16"/>
      <c r="F12" s="17"/>
      <c r="G12" s="27"/>
      <c r="H12" s="14" t="s">
        <v>303</v>
      </c>
      <c r="I12" s="15"/>
      <c r="J12" s="15"/>
      <c r="K12" s="16"/>
      <c r="L12" s="55"/>
      <c r="M12" s="22"/>
    </row>
    <row r="13" ht="16.5" spans="1:13">
      <c r="A13" s="52" t="s">
        <v>314</v>
      </c>
      <c r="B13" s="52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S13" sqref="S13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316</v>
      </c>
      <c r="B2" s="5" t="s">
        <v>286</v>
      </c>
      <c r="C2" s="5" t="s">
        <v>282</v>
      </c>
      <c r="D2" s="5" t="s">
        <v>283</v>
      </c>
      <c r="E2" s="5" t="s">
        <v>284</v>
      </c>
      <c r="F2" s="5" t="s">
        <v>285</v>
      </c>
      <c r="G2" s="33" t="s">
        <v>317</v>
      </c>
      <c r="H2" s="34"/>
      <c r="I2" s="44"/>
      <c r="J2" s="33" t="s">
        <v>318</v>
      </c>
      <c r="K2" s="34"/>
      <c r="L2" s="44"/>
      <c r="M2" s="33" t="s">
        <v>319</v>
      </c>
      <c r="N2" s="34"/>
      <c r="O2" s="44"/>
      <c r="P2" s="33" t="s">
        <v>320</v>
      </c>
      <c r="Q2" s="34"/>
      <c r="R2" s="44"/>
      <c r="S2" s="34" t="s">
        <v>321</v>
      </c>
      <c r="T2" s="34"/>
      <c r="U2" s="44"/>
      <c r="V2" s="29" t="s">
        <v>322</v>
      </c>
      <c r="W2" s="29" t="s">
        <v>295</v>
      </c>
    </row>
    <row r="3" s="1" customFormat="1" ht="16.5" spans="1:23">
      <c r="A3" s="7"/>
      <c r="B3" s="35"/>
      <c r="C3" s="35"/>
      <c r="D3" s="35"/>
      <c r="E3" s="35"/>
      <c r="F3" s="35"/>
      <c r="G3" s="4" t="s">
        <v>323</v>
      </c>
      <c r="H3" s="4" t="s">
        <v>68</v>
      </c>
      <c r="I3" s="4" t="s">
        <v>286</v>
      </c>
      <c r="J3" s="4" t="s">
        <v>323</v>
      </c>
      <c r="K3" s="4" t="s">
        <v>68</v>
      </c>
      <c r="L3" s="4" t="s">
        <v>286</v>
      </c>
      <c r="M3" s="4" t="s">
        <v>323</v>
      </c>
      <c r="N3" s="4" t="s">
        <v>68</v>
      </c>
      <c r="O3" s="4" t="s">
        <v>286</v>
      </c>
      <c r="P3" s="4" t="s">
        <v>323</v>
      </c>
      <c r="Q3" s="4" t="s">
        <v>68</v>
      </c>
      <c r="R3" s="4" t="s">
        <v>286</v>
      </c>
      <c r="S3" s="4" t="s">
        <v>323</v>
      </c>
      <c r="T3" s="4" t="s">
        <v>68</v>
      </c>
      <c r="U3" s="4" t="s">
        <v>286</v>
      </c>
      <c r="V3" s="45"/>
      <c r="W3" s="45"/>
    </row>
    <row r="4" ht="54" spans="1:23">
      <c r="A4" s="36" t="s">
        <v>324</v>
      </c>
      <c r="B4" s="378" t="s">
        <v>299</v>
      </c>
      <c r="C4" s="37">
        <v>11</v>
      </c>
      <c r="D4" s="378" t="s">
        <v>297</v>
      </c>
      <c r="E4" s="378" t="s">
        <v>298</v>
      </c>
      <c r="F4" s="37" t="s">
        <v>63</v>
      </c>
      <c r="G4" s="379" t="s">
        <v>325</v>
      </c>
      <c r="H4" s="380" t="s">
        <v>326</v>
      </c>
      <c r="I4" s="379" t="s">
        <v>327</v>
      </c>
      <c r="J4" s="379" t="s">
        <v>325</v>
      </c>
      <c r="K4" s="380" t="s">
        <v>326</v>
      </c>
      <c r="L4" s="379" t="s">
        <v>327</v>
      </c>
      <c r="M4" s="13"/>
      <c r="N4" s="13"/>
      <c r="O4" s="13"/>
      <c r="P4" s="13"/>
      <c r="Q4" s="13"/>
      <c r="R4" s="13"/>
      <c r="S4" s="13"/>
      <c r="T4" s="13"/>
      <c r="U4" s="13"/>
      <c r="V4" s="13" t="s">
        <v>328</v>
      </c>
      <c r="W4" s="13" t="s">
        <v>329</v>
      </c>
    </row>
    <row r="5" ht="16.5" spans="1:23">
      <c r="A5" s="40"/>
      <c r="B5" s="41"/>
      <c r="C5" s="41"/>
      <c r="D5" s="41"/>
      <c r="E5" s="41"/>
      <c r="F5" s="41"/>
      <c r="G5" s="33" t="s">
        <v>330</v>
      </c>
      <c r="H5" s="34"/>
      <c r="I5" s="44"/>
      <c r="J5" s="33" t="s">
        <v>331</v>
      </c>
      <c r="K5" s="34"/>
      <c r="L5" s="44"/>
      <c r="M5" s="33" t="s">
        <v>332</v>
      </c>
      <c r="N5" s="34"/>
      <c r="O5" s="44"/>
      <c r="P5" s="33" t="s">
        <v>333</v>
      </c>
      <c r="Q5" s="34"/>
      <c r="R5" s="44"/>
      <c r="S5" s="34" t="s">
        <v>334</v>
      </c>
      <c r="T5" s="34"/>
      <c r="U5" s="44"/>
      <c r="V5" s="13"/>
      <c r="W5" s="13"/>
    </row>
    <row r="6" ht="16.5" spans="1:23">
      <c r="A6" s="40"/>
      <c r="B6" s="41"/>
      <c r="C6" s="41"/>
      <c r="D6" s="41"/>
      <c r="E6" s="41"/>
      <c r="F6" s="41"/>
      <c r="G6" s="4" t="s">
        <v>323</v>
      </c>
      <c r="H6" s="4" t="s">
        <v>68</v>
      </c>
      <c r="I6" s="4" t="s">
        <v>286</v>
      </c>
      <c r="J6" s="4" t="s">
        <v>323</v>
      </c>
      <c r="K6" s="4" t="s">
        <v>68</v>
      </c>
      <c r="L6" s="4" t="s">
        <v>286</v>
      </c>
      <c r="M6" s="4" t="s">
        <v>323</v>
      </c>
      <c r="N6" s="4" t="s">
        <v>68</v>
      </c>
      <c r="O6" s="4" t="s">
        <v>286</v>
      </c>
      <c r="P6" s="4" t="s">
        <v>323</v>
      </c>
      <c r="Q6" s="4" t="s">
        <v>68</v>
      </c>
      <c r="R6" s="4" t="s">
        <v>286</v>
      </c>
      <c r="S6" s="4" t="s">
        <v>323</v>
      </c>
      <c r="T6" s="4" t="s">
        <v>68</v>
      </c>
      <c r="U6" s="4" t="s">
        <v>286</v>
      </c>
      <c r="V6" s="13"/>
      <c r="W6" s="13"/>
    </row>
    <row r="7" spans="1:23">
      <c r="A7" s="42"/>
      <c r="B7" s="43"/>
      <c r="C7" s="43"/>
      <c r="D7" s="43"/>
      <c r="E7" s="43"/>
      <c r="F7" s="4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ht="54" spans="1:23">
      <c r="A8" s="37" t="s">
        <v>335</v>
      </c>
      <c r="B8" s="378" t="s">
        <v>299</v>
      </c>
      <c r="C8" s="37">
        <v>23</v>
      </c>
      <c r="D8" s="378" t="s">
        <v>297</v>
      </c>
      <c r="E8" s="378" t="s">
        <v>301</v>
      </c>
      <c r="F8" s="37" t="s">
        <v>63</v>
      </c>
      <c r="G8" s="379" t="s">
        <v>325</v>
      </c>
      <c r="H8" s="380" t="s">
        <v>326</v>
      </c>
      <c r="I8" s="379" t="s">
        <v>327</v>
      </c>
      <c r="J8" s="379" t="s">
        <v>325</v>
      </c>
      <c r="K8" s="380" t="s">
        <v>326</v>
      </c>
      <c r="L8" s="379" t="s">
        <v>327</v>
      </c>
      <c r="M8" s="13"/>
      <c r="N8" s="13"/>
      <c r="O8" s="13"/>
      <c r="P8" s="13"/>
      <c r="Q8" s="13"/>
      <c r="R8" s="13"/>
      <c r="S8" s="13"/>
      <c r="T8" s="13"/>
      <c r="U8" s="13"/>
      <c r="V8" s="13" t="s">
        <v>328</v>
      </c>
      <c r="W8" s="13" t="s">
        <v>329</v>
      </c>
    </row>
    <row r="9" spans="1:23">
      <c r="A9" s="43"/>
      <c r="B9" s="41"/>
      <c r="C9" s="41"/>
      <c r="D9" s="41"/>
      <c r="E9" s="41"/>
      <c r="F9" s="4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37" t="s">
        <v>336</v>
      </c>
      <c r="B10" s="41"/>
      <c r="C10" s="41"/>
      <c r="D10" s="41"/>
      <c r="E10" s="41"/>
      <c r="F10" s="41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43"/>
      <c r="B11" s="43"/>
      <c r="C11" s="43"/>
      <c r="D11" s="43"/>
      <c r="E11" s="43"/>
      <c r="F11" s="4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37" t="s">
        <v>337</v>
      </c>
      <c r="B12" s="378" t="s">
        <v>299</v>
      </c>
      <c r="C12" s="37">
        <v>2</v>
      </c>
      <c r="D12" s="378" t="s">
        <v>297</v>
      </c>
      <c r="E12" s="378" t="s">
        <v>301</v>
      </c>
      <c r="F12" s="37" t="s">
        <v>63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43"/>
      <c r="B13" s="41"/>
      <c r="C13" s="41"/>
      <c r="D13" s="41"/>
      <c r="E13" s="41"/>
      <c r="F13" s="41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37" t="s">
        <v>338</v>
      </c>
      <c r="B14" s="41"/>
      <c r="C14" s="41"/>
      <c r="D14" s="41"/>
      <c r="E14" s="41"/>
      <c r="F14" s="4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3"/>
      <c r="B15" s="43"/>
      <c r="C15" s="43"/>
      <c r="D15" s="43"/>
      <c r="E15" s="43"/>
      <c r="F15" s="4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4" t="s">
        <v>302</v>
      </c>
      <c r="B17" s="15"/>
      <c r="C17" s="15"/>
      <c r="D17" s="15"/>
      <c r="E17" s="16"/>
      <c r="F17" s="17"/>
      <c r="G17" s="27"/>
      <c r="H17" s="32"/>
      <c r="I17" s="32"/>
      <c r="J17" s="14" t="s">
        <v>339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16.5" spans="1:23">
      <c r="A18" s="18" t="s">
        <v>340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8 W4:W7 W9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342</v>
      </c>
      <c r="B2" s="29" t="s">
        <v>282</v>
      </c>
      <c r="C2" s="29" t="s">
        <v>283</v>
      </c>
      <c r="D2" s="29" t="s">
        <v>284</v>
      </c>
      <c r="E2" s="29" t="s">
        <v>285</v>
      </c>
      <c r="F2" s="29" t="s">
        <v>286</v>
      </c>
      <c r="G2" s="28" t="s">
        <v>343</v>
      </c>
      <c r="H2" s="28" t="s">
        <v>344</v>
      </c>
      <c r="I2" s="28" t="s">
        <v>345</v>
      </c>
      <c r="J2" s="28" t="s">
        <v>344</v>
      </c>
      <c r="K2" s="28" t="s">
        <v>346</v>
      </c>
      <c r="L2" s="28" t="s">
        <v>344</v>
      </c>
      <c r="M2" s="29" t="s">
        <v>322</v>
      </c>
      <c r="N2" s="29" t="s">
        <v>295</v>
      </c>
    </row>
    <row r="3" spans="1:14">
      <c r="A3" s="9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0" t="s">
        <v>342</v>
      </c>
      <c r="B4" s="31" t="s">
        <v>347</v>
      </c>
      <c r="C4" s="31" t="s">
        <v>323</v>
      </c>
      <c r="D4" s="31" t="s">
        <v>284</v>
      </c>
      <c r="E4" s="29" t="s">
        <v>285</v>
      </c>
      <c r="F4" s="29" t="s">
        <v>286</v>
      </c>
      <c r="G4" s="28" t="s">
        <v>343</v>
      </c>
      <c r="H4" s="28" t="s">
        <v>344</v>
      </c>
      <c r="I4" s="28" t="s">
        <v>345</v>
      </c>
      <c r="J4" s="28" t="s">
        <v>344</v>
      </c>
      <c r="K4" s="28" t="s">
        <v>346</v>
      </c>
      <c r="L4" s="28" t="s">
        <v>344</v>
      </c>
      <c r="M4" s="29" t="s">
        <v>322</v>
      </c>
      <c r="N4" s="29" t="s">
        <v>295</v>
      </c>
    </row>
    <row r="5" spans="1:14">
      <c r="A5" s="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9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348</v>
      </c>
      <c r="B11" s="15"/>
      <c r="C11" s="15"/>
      <c r="D11" s="16"/>
      <c r="E11" s="17"/>
      <c r="F11" s="32"/>
      <c r="G11" s="27"/>
      <c r="H11" s="32"/>
      <c r="I11" s="14" t="s">
        <v>349</v>
      </c>
      <c r="J11" s="15"/>
      <c r="K11" s="15"/>
      <c r="L11" s="15"/>
      <c r="M11" s="15"/>
      <c r="N11" s="22"/>
    </row>
    <row r="12" ht="16.5" spans="1:14">
      <c r="A12" s="18" t="s">
        <v>350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D10" sqref="D10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351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316</v>
      </c>
      <c r="B2" s="5" t="s">
        <v>286</v>
      </c>
      <c r="C2" s="5" t="s">
        <v>282</v>
      </c>
      <c r="D2" s="5" t="s">
        <v>283</v>
      </c>
      <c r="E2" s="5" t="s">
        <v>284</v>
      </c>
      <c r="F2" s="5" t="s">
        <v>285</v>
      </c>
      <c r="G2" s="4" t="s">
        <v>352</v>
      </c>
      <c r="H2" s="4" t="s">
        <v>353</v>
      </c>
      <c r="I2" s="4" t="s">
        <v>354</v>
      </c>
      <c r="J2" s="4" t="s">
        <v>355</v>
      </c>
      <c r="K2" s="5" t="s">
        <v>322</v>
      </c>
      <c r="L2" s="5" t="s">
        <v>295</v>
      </c>
    </row>
    <row r="3" spans="1:12">
      <c r="A3" s="9" t="s">
        <v>324</v>
      </c>
      <c r="B3" s="375" t="s">
        <v>299</v>
      </c>
      <c r="C3" s="13">
        <v>11</v>
      </c>
      <c r="D3" s="381" t="s">
        <v>356</v>
      </c>
      <c r="E3" s="382" t="s">
        <v>357</v>
      </c>
      <c r="F3" s="25" t="s">
        <v>63</v>
      </c>
      <c r="G3" s="383" t="s">
        <v>358</v>
      </c>
      <c r="H3" s="383" t="s">
        <v>359</v>
      </c>
      <c r="I3" s="13"/>
      <c r="J3" s="13"/>
      <c r="K3" s="13"/>
      <c r="L3" s="13" t="s">
        <v>300</v>
      </c>
    </row>
    <row r="4" spans="1:12">
      <c r="A4" s="9" t="s">
        <v>335</v>
      </c>
      <c r="B4" s="375" t="s">
        <v>299</v>
      </c>
      <c r="C4" s="13">
        <v>23</v>
      </c>
      <c r="D4" s="381" t="s">
        <v>356</v>
      </c>
      <c r="E4" s="384" t="s">
        <v>360</v>
      </c>
      <c r="F4" s="25" t="s">
        <v>63</v>
      </c>
      <c r="G4" s="383" t="s">
        <v>358</v>
      </c>
      <c r="H4" s="383" t="s">
        <v>359</v>
      </c>
      <c r="I4" s="13"/>
      <c r="J4" s="13"/>
      <c r="K4" s="13"/>
      <c r="L4" s="13" t="s">
        <v>300</v>
      </c>
    </row>
    <row r="5" spans="1:12">
      <c r="A5" s="9" t="s">
        <v>336</v>
      </c>
      <c r="B5" s="9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>
      <c r="A6" s="9" t="s">
        <v>337</v>
      </c>
      <c r="B6" s="9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A7" s="9" t="s">
        <v>338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4" t="s">
        <v>302</v>
      </c>
      <c r="B11" s="15"/>
      <c r="C11" s="15"/>
      <c r="D11" s="15"/>
      <c r="E11" s="16"/>
      <c r="F11" s="17"/>
      <c r="G11" s="27"/>
      <c r="H11" s="14" t="s">
        <v>361</v>
      </c>
      <c r="I11" s="15"/>
      <c r="J11" s="15"/>
      <c r="K11" s="15"/>
      <c r="L11" s="22"/>
    </row>
    <row r="12" ht="16.5" spans="1:12">
      <c r="A12" s="18" t="s">
        <v>362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1" sqref="E11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363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281</v>
      </c>
      <c r="B2" s="5" t="s">
        <v>286</v>
      </c>
      <c r="C2" s="5" t="s">
        <v>323</v>
      </c>
      <c r="D2" s="5" t="s">
        <v>284</v>
      </c>
      <c r="E2" s="5" t="s">
        <v>285</v>
      </c>
      <c r="F2" s="4" t="s">
        <v>364</v>
      </c>
      <c r="G2" s="4" t="s">
        <v>307</v>
      </c>
      <c r="H2" s="6" t="s">
        <v>308</v>
      </c>
      <c r="I2" s="20" t="s">
        <v>310</v>
      </c>
    </row>
    <row r="3" s="1" customFormat="1" ht="16.5" spans="1:9">
      <c r="A3" s="4"/>
      <c r="B3" s="7"/>
      <c r="C3" s="7"/>
      <c r="D3" s="7"/>
      <c r="E3" s="7"/>
      <c r="F3" s="4" t="s">
        <v>365</v>
      </c>
      <c r="G3" s="4" t="s">
        <v>311</v>
      </c>
      <c r="H3" s="8"/>
      <c r="I3" s="21"/>
    </row>
    <row r="4" spans="1:9">
      <c r="A4" s="9"/>
      <c r="B4" s="385" t="s">
        <v>327</v>
      </c>
      <c r="C4" s="381" t="s">
        <v>325</v>
      </c>
      <c r="D4" s="386" t="s">
        <v>366</v>
      </c>
      <c r="E4" s="13" t="s">
        <v>63</v>
      </c>
      <c r="F4" s="13">
        <v>0.2</v>
      </c>
      <c r="G4" s="13">
        <v>0.2</v>
      </c>
      <c r="H4" s="13"/>
      <c r="I4" s="13"/>
    </row>
    <row r="5" spans="1:9">
      <c r="A5" s="9"/>
      <c r="B5" s="9"/>
      <c r="C5" s="13"/>
      <c r="D5" s="13"/>
      <c r="E5" s="13"/>
      <c r="F5" s="13"/>
      <c r="G5" s="13"/>
      <c r="H5" s="13"/>
      <c r="I5" s="13"/>
    </row>
    <row r="6" spans="1:9">
      <c r="A6" s="9"/>
      <c r="B6" s="9"/>
      <c r="C6" s="13"/>
      <c r="D6" s="13"/>
      <c r="E6" s="13"/>
      <c r="F6" s="13"/>
      <c r="G6" s="13"/>
      <c r="H6" s="13"/>
      <c r="I6" s="13"/>
    </row>
    <row r="7" spans="1:9">
      <c r="A7" s="9"/>
      <c r="B7" s="9"/>
      <c r="C7" s="13"/>
      <c r="D7" s="13"/>
      <c r="E7" s="13"/>
      <c r="F7" s="13"/>
      <c r="G7" s="13"/>
      <c r="H7" s="13"/>
      <c r="I7" s="13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302</v>
      </c>
      <c r="B12" s="15"/>
      <c r="C12" s="15"/>
      <c r="D12" s="16"/>
      <c r="E12" s="17"/>
      <c r="F12" s="14" t="s">
        <v>361</v>
      </c>
      <c r="G12" s="15"/>
      <c r="H12" s="16"/>
      <c r="I12" s="22"/>
    </row>
    <row r="13" ht="16.5" spans="1:9">
      <c r="A13" s="18" t="s">
        <v>367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41" t="s">
        <v>35</v>
      </c>
      <c r="C2" s="342"/>
      <c r="D2" s="342"/>
      <c r="E2" s="342"/>
      <c r="F2" s="342"/>
      <c r="G2" s="342"/>
      <c r="H2" s="342"/>
      <c r="I2" s="356"/>
    </row>
    <row r="3" ht="28" customHeight="1" spans="2:9">
      <c r="B3" s="343"/>
      <c r="C3" s="344"/>
      <c r="D3" s="345" t="s">
        <v>36</v>
      </c>
      <c r="E3" s="346"/>
      <c r="F3" s="347" t="s">
        <v>37</v>
      </c>
      <c r="G3" s="348"/>
      <c r="H3" s="345" t="s">
        <v>38</v>
      </c>
      <c r="I3" s="357"/>
    </row>
    <row r="4" ht="28" customHeight="1" spans="2:9">
      <c r="B4" s="343" t="s">
        <v>39</v>
      </c>
      <c r="C4" s="344" t="s">
        <v>40</v>
      </c>
      <c r="D4" s="344" t="s">
        <v>41</v>
      </c>
      <c r="E4" s="344" t="s">
        <v>42</v>
      </c>
      <c r="F4" s="349" t="s">
        <v>41</v>
      </c>
      <c r="G4" s="349" t="s">
        <v>42</v>
      </c>
      <c r="H4" s="344" t="s">
        <v>41</v>
      </c>
      <c r="I4" s="358" t="s">
        <v>42</v>
      </c>
    </row>
    <row r="5" ht="28" customHeight="1" spans="2:9">
      <c r="B5" s="350" t="s">
        <v>43</v>
      </c>
      <c r="C5" s="9">
        <v>13</v>
      </c>
      <c r="D5" s="9">
        <v>0</v>
      </c>
      <c r="E5" s="9">
        <v>1</v>
      </c>
      <c r="F5" s="351">
        <v>0</v>
      </c>
      <c r="G5" s="351">
        <v>1</v>
      </c>
      <c r="H5" s="9">
        <v>1</v>
      </c>
      <c r="I5" s="359">
        <v>2</v>
      </c>
    </row>
    <row r="6" ht="28" customHeight="1" spans="2:9">
      <c r="B6" s="350" t="s">
        <v>44</v>
      </c>
      <c r="C6" s="9">
        <v>20</v>
      </c>
      <c r="D6" s="9">
        <v>0</v>
      </c>
      <c r="E6" s="9">
        <v>1</v>
      </c>
      <c r="F6" s="351">
        <v>1</v>
      </c>
      <c r="G6" s="351">
        <v>2</v>
      </c>
      <c r="H6" s="9">
        <v>2</v>
      </c>
      <c r="I6" s="359">
        <v>3</v>
      </c>
    </row>
    <row r="7" ht="28" customHeight="1" spans="2:9">
      <c r="B7" s="350" t="s">
        <v>45</v>
      </c>
      <c r="C7" s="9">
        <v>32</v>
      </c>
      <c r="D7" s="9">
        <v>0</v>
      </c>
      <c r="E7" s="9">
        <v>1</v>
      </c>
      <c r="F7" s="351">
        <v>2</v>
      </c>
      <c r="G7" s="351">
        <v>3</v>
      </c>
      <c r="H7" s="9">
        <v>3</v>
      </c>
      <c r="I7" s="359">
        <v>4</v>
      </c>
    </row>
    <row r="8" ht="28" customHeight="1" spans="2:9">
      <c r="B8" s="350" t="s">
        <v>46</v>
      </c>
      <c r="C8" s="9">
        <v>50</v>
      </c>
      <c r="D8" s="9">
        <v>1</v>
      </c>
      <c r="E8" s="9">
        <v>2</v>
      </c>
      <c r="F8" s="351">
        <v>3</v>
      </c>
      <c r="G8" s="351">
        <v>4</v>
      </c>
      <c r="H8" s="9">
        <v>5</v>
      </c>
      <c r="I8" s="359">
        <v>6</v>
      </c>
    </row>
    <row r="9" ht="28" customHeight="1" spans="2:9">
      <c r="B9" s="350" t="s">
        <v>47</v>
      </c>
      <c r="C9" s="9">
        <v>80</v>
      </c>
      <c r="D9" s="9">
        <v>2</v>
      </c>
      <c r="E9" s="9">
        <v>3</v>
      </c>
      <c r="F9" s="351">
        <v>5</v>
      </c>
      <c r="G9" s="351">
        <v>6</v>
      </c>
      <c r="H9" s="9">
        <v>7</v>
      </c>
      <c r="I9" s="359">
        <v>8</v>
      </c>
    </row>
    <row r="10" ht="28" customHeight="1" spans="2:9">
      <c r="B10" s="350" t="s">
        <v>48</v>
      </c>
      <c r="C10" s="9">
        <v>125</v>
      </c>
      <c r="D10" s="9">
        <v>3</v>
      </c>
      <c r="E10" s="9">
        <v>4</v>
      </c>
      <c r="F10" s="351">
        <v>7</v>
      </c>
      <c r="G10" s="351">
        <v>8</v>
      </c>
      <c r="H10" s="9">
        <v>10</v>
      </c>
      <c r="I10" s="359">
        <v>11</v>
      </c>
    </row>
    <row r="11" ht="28" customHeight="1" spans="2:9">
      <c r="B11" s="350" t="s">
        <v>49</v>
      </c>
      <c r="C11" s="9">
        <v>200</v>
      </c>
      <c r="D11" s="9">
        <v>5</v>
      </c>
      <c r="E11" s="9">
        <v>6</v>
      </c>
      <c r="F11" s="351">
        <v>10</v>
      </c>
      <c r="G11" s="351">
        <v>11</v>
      </c>
      <c r="H11" s="9">
        <v>14</v>
      </c>
      <c r="I11" s="359">
        <v>15</v>
      </c>
    </row>
    <row r="12" ht="28" customHeight="1" spans="2:9">
      <c r="B12" s="352" t="s">
        <v>50</v>
      </c>
      <c r="C12" s="353">
        <v>315</v>
      </c>
      <c r="D12" s="353">
        <v>7</v>
      </c>
      <c r="E12" s="353">
        <v>8</v>
      </c>
      <c r="F12" s="354">
        <v>14</v>
      </c>
      <c r="G12" s="354">
        <v>15</v>
      </c>
      <c r="H12" s="353">
        <v>21</v>
      </c>
      <c r="I12" s="360">
        <v>22</v>
      </c>
    </row>
    <row r="14" spans="2:4">
      <c r="B14" s="355" t="s">
        <v>51</v>
      </c>
      <c r="C14" s="355"/>
      <c r="D14" s="35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5" sqref="B5:C5"/>
    </sheetView>
  </sheetViews>
  <sheetFormatPr defaultColWidth="10.3333333333333" defaultRowHeight="16.5" customHeight="1"/>
  <cols>
    <col min="1" max="1" width="11.1166666666667" style="162" customWidth="1"/>
    <col min="2" max="9" width="10.3333333333333" style="162"/>
    <col min="10" max="10" width="8.83333333333333" style="162" customWidth="1"/>
    <col min="11" max="11" width="12" style="162" customWidth="1"/>
    <col min="12" max="16384" width="10.3333333333333" style="162"/>
  </cols>
  <sheetData>
    <row r="1" ht="21" spans="1:11">
      <c r="A1" s="275" t="s">
        <v>52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ht="15" spans="1:11">
      <c r="A2" s="164" t="s">
        <v>53</v>
      </c>
      <c r="B2" s="165" t="s">
        <v>54</v>
      </c>
      <c r="C2" s="165"/>
      <c r="D2" s="166" t="s">
        <v>55</v>
      </c>
      <c r="E2" s="166"/>
      <c r="F2" s="165" t="s">
        <v>56</v>
      </c>
      <c r="G2" s="165"/>
      <c r="H2" s="167" t="s">
        <v>57</v>
      </c>
      <c r="I2" s="237" t="s">
        <v>58</v>
      </c>
      <c r="J2" s="237"/>
      <c r="K2" s="238"/>
    </row>
    <row r="3" ht="14.25" spans="1:11">
      <c r="A3" s="168" t="s">
        <v>59</v>
      </c>
      <c r="B3" s="169"/>
      <c r="C3" s="170"/>
      <c r="D3" s="171" t="s">
        <v>60</v>
      </c>
      <c r="E3" s="172"/>
      <c r="F3" s="172"/>
      <c r="G3" s="173"/>
      <c r="H3" s="171" t="s">
        <v>61</v>
      </c>
      <c r="I3" s="172"/>
      <c r="J3" s="172"/>
      <c r="K3" s="173"/>
    </row>
    <row r="4" ht="14.25" spans="1:11">
      <c r="A4" s="174" t="s">
        <v>62</v>
      </c>
      <c r="B4" s="175" t="s">
        <v>63</v>
      </c>
      <c r="C4" s="176"/>
      <c r="D4" s="174" t="s">
        <v>64</v>
      </c>
      <c r="E4" s="177"/>
      <c r="F4" s="178">
        <v>44900</v>
      </c>
      <c r="G4" s="179"/>
      <c r="H4" s="174" t="s">
        <v>65</v>
      </c>
      <c r="I4" s="177"/>
      <c r="J4" s="175" t="s">
        <v>66</v>
      </c>
      <c r="K4" s="176" t="s">
        <v>67</v>
      </c>
    </row>
    <row r="5" ht="14.25" spans="1:11">
      <c r="A5" s="180" t="s">
        <v>68</v>
      </c>
      <c r="B5" s="175" t="s">
        <v>69</v>
      </c>
      <c r="C5" s="176"/>
      <c r="D5" s="174" t="s">
        <v>70</v>
      </c>
      <c r="E5" s="177"/>
      <c r="F5" s="178">
        <v>44866</v>
      </c>
      <c r="G5" s="179"/>
      <c r="H5" s="174" t="s">
        <v>71</v>
      </c>
      <c r="I5" s="177"/>
      <c r="J5" s="175" t="s">
        <v>66</v>
      </c>
      <c r="K5" s="176" t="s">
        <v>67</v>
      </c>
    </row>
    <row r="6" ht="14.25" spans="1:11">
      <c r="A6" s="174" t="s">
        <v>72</v>
      </c>
      <c r="B6">
        <v>2</v>
      </c>
      <c r="C6">
        <v>6</v>
      </c>
      <c r="D6" s="180" t="s">
        <v>73</v>
      </c>
      <c r="E6" s="181"/>
      <c r="F6" s="178">
        <v>44900</v>
      </c>
      <c r="G6" s="179"/>
      <c r="H6" s="174" t="s">
        <v>74</v>
      </c>
      <c r="I6" s="177"/>
      <c r="J6" s="175" t="s">
        <v>66</v>
      </c>
      <c r="K6" s="176" t="s">
        <v>67</v>
      </c>
    </row>
    <row r="7" ht="14.25" spans="1:11">
      <c r="A7" s="174" t="s">
        <v>75</v>
      </c>
      <c r="B7" s="182">
        <v>1199</v>
      </c>
      <c r="C7" s="183"/>
      <c r="D7" s="180" t="s">
        <v>76</v>
      </c>
      <c r="E7" s="184"/>
      <c r="F7" s="178">
        <v>44900</v>
      </c>
      <c r="G7" s="179"/>
      <c r="H7" s="174" t="s">
        <v>77</v>
      </c>
      <c r="I7" s="177"/>
      <c r="J7" s="175" t="s">
        <v>66</v>
      </c>
      <c r="K7" s="176" t="s">
        <v>67</v>
      </c>
    </row>
    <row r="8" ht="15" spans="1:11">
      <c r="A8" s="185" t="s">
        <v>78</v>
      </c>
      <c r="B8" s="186"/>
      <c r="C8" s="187"/>
      <c r="D8" s="188" t="s">
        <v>79</v>
      </c>
      <c r="E8" s="189"/>
      <c r="F8" s="190">
        <v>44900</v>
      </c>
      <c r="G8" s="191"/>
      <c r="H8" s="188" t="s">
        <v>80</v>
      </c>
      <c r="I8" s="189"/>
      <c r="J8" s="207" t="s">
        <v>66</v>
      </c>
      <c r="K8" s="239" t="s">
        <v>67</v>
      </c>
    </row>
    <row r="9" ht="15" spans="1:11">
      <c r="A9" s="276" t="s">
        <v>81</v>
      </c>
      <c r="B9" s="277"/>
      <c r="C9" s="277"/>
      <c r="D9" s="277"/>
      <c r="E9" s="277"/>
      <c r="F9" s="277"/>
      <c r="G9" s="277"/>
      <c r="H9" s="277"/>
      <c r="I9" s="277"/>
      <c r="J9" s="277"/>
      <c r="K9" s="322"/>
    </row>
    <row r="10" ht="15" spans="1:11">
      <c r="A10" s="278" t="s">
        <v>82</v>
      </c>
      <c r="B10" s="279"/>
      <c r="C10" s="279"/>
      <c r="D10" s="279"/>
      <c r="E10" s="279"/>
      <c r="F10" s="279"/>
      <c r="G10" s="279"/>
      <c r="H10" s="279"/>
      <c r="I10" s="279"/>
      <c r="J10" s="279"/>
      <c r="K10" s="323"/>
    </row>
    <row r="11" ht="14.25" spans="1:11">
      <c r="A11" s="280" t="s">
        <v>83</v>
      </c>
      <c r="B11" s="281" t="s">
        <v>84</v>
      </c>
      <c r="C11" s="282" t="s">
        <v>85</v>
      </c>
      <c r="D11" s="283"/>
      <c r="E11" s="284" t="s">
        <v>86</v>
      </c>
      <c r="F11" s="281" t="s">
        <v>84</v>
      </c>
      <c r="G11" s="282" t="s">
        <v>85</v>
      </c>
      <c r="H11" s="282" t="s">
        <v>87</v>
      </c>
      <c r="I11" s="284" t="s">
        <v>88</v>
      </c>
      <c r="J11" s="281" t="s">
        <v>84</v>
      </c>
      <c r="K11" s="324" t="s">
        <v>85</v>
      </c>
    </row>
    <row r="12" ht="14.25" spans="1:11">
      <c r="A12" s="180" t="s">
        <v>89</v>
      </c>
      <c r="B12" s="198" t="s">
        <v>84</v>
      </c>
      <c r="C12" s="175" t="s">
        <v>85</v>
      </c>
      <c r="D12" s="184"/>
      <c r="E12" s="181" t="s">
        <v>90</v>
      </c>
      <c r="F12" s="198" t="s">
        <v>84</v>
      </c>
      <c r="G12" s="175" t="s">
        <v>85</v>
      </c>
      <c r="H12" s="175" t="s">
        <v>87</v>
      </c>
      <c r="I12" s="181" t="s">
        <v>91</v>
      </c>
      <c r="J12" s="198" t="s">
        <v>84</v>
      </c>
      <c r="K12" s="176" t="s">
        <v>85</v>
      </c>
    </row>
    <row r="13" ht="14.25" spans="1:11">
      <c r="A13" s="180" t="s">
        <v>92</v>
      </c>
      <c r="B13" s="198" t="s">
        <v>84</v>
      </c>
      <c r="C13" s="175" t="s">
        <v>85</v>
      </c>
      <c r="D13" s="184"/>
      <c r="E13" s="181" t="s">
        <v>93</v>
      </c>
      <c r="F13" s="175" t="s">
        <v>94</v>
      </c>
      <c r="G13" s="175" t="s">
        <v>95</v>
      </c>
      <c r="H13" s="175" t="s">
        <v>87</v>
      </c>
      <c r="I13" s="181" t="s">
        <v>96</v>
      </c>
      <c r="J13" s="198" t="s">
        <v>84</v>
      </c>
      <c r="K13" s="176" t="s">
        <v>85</v>
      </c>
    </row>
    <row r="14" ht="15" spans="1:11">
      <c r="A14" s="188" t="s">
        <v>97</v>
      </c>
      <c r="B14" s="189"/>
      <c r="C14" s="189"/>
      <c r="D14" s="189"/>
      <c r="E14" s="189"/>
      <c r="F14" s="189"/>
      <c r="G14" s="189"/>
      <c r="H14" s="189"/>
      <c r="I14" s="189"/>
      <c r="J14" s="189"/>
      <c r="K14" s="241"/>
    </row>
    <row r="15" ht="15" spans="1:11">
      <c r="A15" s="278" t="s">
        <v>98</v>
      </c>
      <c r="B15" s="279"/>
      <c r="C15" s="279"/>
      <c r="D15" s="279"/>
      <c r="E15" s="279"/>
      <c r="F15" s="279"/>
      <c r="G15" s="279"/>
      <c r="H15" s="279"/>
      <c r="I15" s="279"/>
      <c r="J15" s="279"/>
      <c r="K15" s="323"/>
    </row>
    <row r="16" ht="14.25" spans="1:11">
      <c r="A16" s="285" t="s">
        <v>99</v>
      </c>
      <c r="B16" s="282" t="s">
        <v>94</v>
      </c>
      <c r="C16" s="282" t="s">
        <v>95</v>
      </c>
      <c r="D16" s="286"/>
      <c r="E16" s="287" t="s">
        <v>100</v>
      </c>
      <c r="F16" s="282" t="s">
        <v>94</v>
      </c>
      <c r="G16" s="282" t="s">
        <v>95</v>
      </c>
      <c r="H16" s="288"/>
      <c r="I16" s="287" t="s">
        <v>101</v>
      </c>
      <c r="J16" s="282" t="s">
        <v>94</v>
      </c>
      <c r="K16" s="324" t="s">
        <v>95</v>
      </c>
    </row>
    <row r="17" customHeight="1" spans="1:22">
      <c r="A17" s="213" t="s">
        <v>102</v>
      </c>
      <c r="B17" s="175" t="s">
        <v>94</v>
      </c>
      <c r="C17" s="175" t="s">
        <v>95</v>
      </c>
      <c r="D17" s="289"/>
      <c r="E17" s="214" t="s">
        <v>103</v>
      </c>
      <c r="F17" s="175" t="s">
        <v>94</v>
      </c>
      <c r="G17" s="175" t="s">
        <v>95</v>
      </c>
      <c r="H17" s="290"/>
      <c r="I17" s="214" t="s">
        <v>104</v>
      </c>
      <c r="J17" s="175" t="s">
        <v>94</v>
      </c>
      <c r="K17" s="176" t="s">
        <v>95</v>
      </c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</row>
    <row r="18" ht="18" customHeight="1" spans="1:11">
      <c r="A18" s="291" t="s">
        <v>105</v>
      </c>
      <c r="B18" s="292"/>
      <c r="C18" s="292"/>
      <c r="D18" s="292"/>
      <c r="E18" s="292"/>
      <c r="F18" s="292"/>
      <c r="G18" s="292"/>
      <c r="H18" s="292"/>
      <c r="I18" s="292"/>
      <c r="J18" s="292"/>
      <c r="K18" s="326"/>
    </row>
    <row r="19" s="274" customFormat="1" ht="18" customHeight="1" spans="1:11">
      <c r="A19" s="278" t="s">
        <v>106</v>
      </c>
      <c r="B19" s="279"/>
      <c r="C19" s="279"/>
      <c r="D19" s="279"/>
      <c r="E19" s="279"/>
      <c r="F19" s="279"/>
      <c r="G19" s="279"/>
      <c r="H19" s="279"/>
      <c r="I19" s="279"/>
      <c r="J19" s="279"/>
      <c r="K19" s="323"/>
    </row>
    <row r="20" customHeight="1" spans="1:11">
      <c r="A20" s="293" t="s">
        <v>107</v>
      </c>
      <c r="B20" s="294"/>
      <c r="C20" s="294"/>
      <c r="D20" s="294"/>
      <c r="E20" s="294"/>
      <c r="F20" s="294"/>
      <c r="G20" s="294"/>
      <c r="H20" s="294"/>
      <c r="I20" s="294"/>
      <c r="J20" s="294"/>
      <c r="K20" s="327"/>
    </row>
    <row r="21" ht="21.75" customHeight="1" spans="1:11">
      <c r="A21" s="295" t="s">
        <v>108</v>
      </c>
      <c r="B21" s="214" t="s">
        <v>109</v>
      </c>
      <c r="C21" s="214" t="s">
        <v>110</v>
      </c>
      <c r="D21" s="214" t="s">
        <v>111</v>
      </c>
      <c r="E21" s="214" t="s">
        <v>112</v>
      </c>
      <c r="F21" s="214" t="s">
        <v>113</v>
      </c>
      <c r="G21" s="214" t="s">
        <v>114</v>
      </c>
      <c r="H21" s="214" t="s">
        <v>115</v>
      </c>
      <c r="I21" s="214" t="s">
        <v>116</v>
      </c>
      <c r="J21" s="214" t="s">
        <v>117</v>
      </c>
      <c r="K21" s="249" t="s">
        <v>118</v>
      </c>
    </row>
    <row r="22" customHeight="1" spans="1:11">
      <c r="A22" s="296" t="s">
        <v>119</v>
      </c>
      <c r="B22" s="297"/>
      <c r="C22" s="298">
        <v>9</v>
      </c>
      <c r="D22" s="298">
        <v>238</v>
      </c>
      <c r="E22" s="298">
        <v>568</v>
      </c>
      <c r="F22" s="298">
        <v>684</v>
      </c>
      <c r="G22" s="298">
        <v>572</v>
      </c>
      <c r="H22" s="298">
        <v>295</v>
      </c>
      <c r="I22" s="297"/>
      <c r="J22" s="297"/>
      <c r="K22" s="328"/>
    </row>
    <row r="23" customHeight="1" spans="1:11">
      <c r="A23" s="296"/>
      <c r="B23" s="297"/>
      <c r="C23" s="297"/>
      <c r="D23" s="297"/>
      <c r="E23" s="297"/>
      <c r="F23" s="297"/>
      <c r="G23" s="297"/>
      <c r="H23" s="297"/>
      <c r="I23" s="297"/>
      <c r="J23" s="297"/>
      <c r="K23" s="329"/>
    </row>
    <row r="24" customHeight="1" spans="1:11">
      <c r="A24" s="296"/>
      <c r="B24" s="297"/>
      <c r="C24" s="297"/>
      <c r="D24" s="297"/>
      <c r="E24" s="297"/>
      <c r="F24" s="297"/>
      <c r="G24" s="297"/>
      <c r="H24" s="297"/>
      <c r="I24" s="297"/>
      <c r="J24" s="297"/>
      <c r="K24" s="329"/>
    </row>
    <row r="25" customHeight="1" spans="1:1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330"/>
    </row>
    <row r="26" customHeight="1" spans="1:11">
      <c r="A26" s="296"/>
      <c r="B26" s="297"/>
      <c r="C26" s="297"/>
      <c r="D26" s="297"/>
      <c r="E26" s="297"/>
      <c r="F26" s="297"/>
      <c r="G26" s="297"/>
      <c r="H26" s="297"/>
      <c r="I26" s="297"/>
      <c r="J26" s="297"/>
      <c r="K26" s="330"/>
    </row>
    <row r="27" customHeight="1" spans="1:11">
      <c r="A27" s="296"/>
      <c r="B27" s="297"/>
      <c r="C27" s="297"/>
      <c r="D27" s="297"/>
      <c r="E27" s="297"/>
      <c r="F27" s="297"/>
      <c r="G27" s="297"/>
      <c r="H27" s="297"/>
      <c r="I27" s="297"/>
      <c r="J27" s="297"/>
      <c r="K27" s="330"/>
    </row>
    <row r="28" customHeight="1" spans="1:11">
      <c r="A28" s="296"/>
      <c r="B28" s="297"/>
      <c r="C28" s="297"/>
      <c r="D28" s="297"/>
      <c r="E28" s="297"/>
      <c r="F28" s="297"/>
      <c r="G28" s="297"/>
      <c r="H28" s="297"/>
      <c r="I28" s="297"/>
      <c r="J28" s="297"/>
      <c r="K28" s="330"/>
    </row>
    <row r="29" ht="18" customHeight="1" spans="1:11">
      <c r="A29" s="299" t="s">
        <v>120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31"/>
    </row>
    <row r="30" ht="18.75" customHeight="1" spans="1:11">
      <c r="A30" s="301" t="s">
        <v>121</v>
      </c>
      <c r="B30" s="302"/>
      <c r="C30" s="302"/>
      <c r="D30" s="302"/>
      <c r="E30" s="302"/>
      <c r="F30" s="302"/>
      <c r="G30" s="302"/>
      <c r="H30" s="302"/>
      <c r="I30" s="302"/>
      <c r="J30" s="302"/>
      <c r="K30" s="332"/>
    </row>
    <row r="31" ht="18.75" customHeight="1" spans="1:11">
      <c r="A31" s="303"/>
      <c r="B31" s="304"/>
      <c r="C31" s="304"/>
      <c r="D31" s="304"/>
      <c r="E31" s="304"/>
      <c r="F31" s="304"/>
      <c r="G31" s="304"/>
      <c r="H31" s="304"/>
      <c r="I31" s="304"/>
      <c r="J31" s="304"/>
      <c r="K31" s="333"/>
    </row>
    <row r="32" ht="18" customHeight="1" spans="1:11">
      <c r="A32" s="299" t="s">
        <v>122</v>
      </c>
      <c r="B32" s="300"/>
      <c r="C32" s="300"/>
      <c r="D32" s="300"/>
      <c r="E32" s="300"/>
      <c r="F32" s="300"/>
      <c r="G32" s="300"/>
      <c r="H32" s="300"/>
      <c r="I32" s="300"/>
      <c r="J32" s="300"/>
      <c r="K32" s="331"/>
    </row>
    <row r="33" ht="14.25" spans="1:11">
      <c r="A33" s="305" t="s">
        <v>123</v>
      </c>
      <c r="B33" s="306"/>
      <c r="C33" s="306"/>
      <c r="D33" s="306"/>
      <c r="E33" s="306"/>
      <c r="F33" s="306"/>
      <c r="G33" s="306"/>
      <c r="H33" s="306"/>
      <c r="I33" s="306"/>
      <c r="J33" s="306"/>
      <c r="K33" s="334"/>
    </row>
    <row r="34" ht="15" spans="1:11">
      <c r="A34" s="98" t="s">
        <v>124</v>
      </c>
      <c r="B34" s="101"/>
      <c r="C34" s="175" t="s">
        <v>66</v>
      </c>
      <c r="D34" s="175" t="s">
        <v>67</v>
      </c>
      <c r="E34" s="307" t="s">
        <v>125</v>
      </c>
      <c r="F34" s="308"/>
      <c r="G34" s="308"/>
      <c r="H34" s="308"/>
      <c r="I34" s="308"/>
      <c r="J34" s="308"/>
      <c r="K34" s="335"/>
    </row>
    <row r="35" ht="15" spans="1:11">
      <c r="A35" s="309" t="s">
        <v>126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09"/>
    </row>
    <row r="36" ht="14.25" spans="1:11">
      <c r="A36" s="310" t="s">
        <v>127</v>
      </c>
      <c r="B36" s="311"/>
      <c r="C36" s="311"/>
      <c r="D36" s="311"/>
      <c r="E36" s="311"/>
      <c r="F36" s="311"/>
      <c r="G36" s="311"/>
      <c r="H36" s="311"/>
      <c r="I36" s="311"/>
      <c r="J36" s="311"/>
      <c r="K36" s="336"/>
    </row>
    <row r="37" ht="14.25" spans="1:11">
      <c r="A37" s="221" t="s">
        <v>128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52"/>
    </row>
    <row r="38" ht="14.25" spans="1:11">
      <c r="A38" s="221" t="s">
        <v>129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52"/>
    </row>
    <row r="39" ht="14.25" spans="1:11">
      <c r="A39" s="221"/>
      <c r="B39" s="222"/>
      <c r="C39" s="222"/>
      <c r="D39" s="222"/>
      <c r="E39" s="222"/>
      <c r="F39" s="222"/>
      <c r="G39" s="222"/>
      <c r="H39" s="222"/>
      <c r="I39" s="222"/>
      <c r="J39" s="222"/>
      <c r="K39" s="252"/>
    </row>
    <row r="40" ht="14.25" spans="1:11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252"/>
    </row>
    <row r="41" ht="14.25" spans="1:11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252"/>
    </row>
    <row r="42" ht="14.25" spans="1:11">
      <c r="A42" s="221"/>
      <c r="B42" s="222"/>
      <c r="C42" s="222"/>
      <c r="D42" s="222"/>
      <c r="E42" s="222"/>
      <c r="F42" s="222"/>
      <c r="G42" s="222"/>
      <c r="H42" s="222"/>
      <c r="I42" s="222"/>
      <c r="J42" s="222"/>
      <c r="K42" s="252"/>
    </row>
    <row r="43" ht="15" spans="1:11">
      <c r="A43" s="216" t="s">
        <v>130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50"/>
    </row>
    <row r="44" ht="15" spans="1:11">
      <c r="A44" s="278" t="s">
        <v>131</v>
      </c>
      <c r="B44" s="279"/>
      <c r="C44" s="279"/>
      <c r="D44" s="279"/>
      <c r="E44" s="279"/>
      <c r="F44" s="279"/>
      <c r="G44" s="279"/>
      <c r="H44" s="279"/>
      <c r="I44" s="279"/>
      <c r="J44" s="279"/>
      <c r="K44" s="323"/>
    </row>
    <row r="45" ht="14.25" spans="1:11">
      <c r="A45" s="285" t="s">
        <v>132</v>
      </c>
      <c r="B45" s="282" t="s">
        <v>94</v>
      </c>
      <c r="C45" s="282" t="s">
        <v>95</v>
      </c>
      <c r="D45" s="282" t="s">
        <v>87</v>
      </c>
      <c r="E45" s="287" t="s">
        <v>133</v>
      </c>
      <c r="F45" s="282" t="s">
        <v>94</v>
      </c>
      <c r="G45" s="282" t="s">
        <v>95</v>
      </c>
      <c r="H45" s="282" t="s">
        <v>87</v>
      </c>
      <c r="I45" s="287" t="s">
        <v>134</v>
      </c>
      <c r="J45" s="282" t="s">
        <v>94</v>
      </c>
      <c r="K45" s="324" t="s">
        <v>95</v>
      </c>
    </row>
    <row r="46" ht="14.25" spans="1:11">
      <c r="A46" s="213" t="s">
        <v>86</v>
      </c>
      <c r="B46" s="175" t="s">
        <v>94</v>
      </c>
      <c r="C46" s="175" t="s">
        <v>95</v>
      </c>
      <c r="D46" s="175" t="s">
        <v>87</v>
      </c>
      <c r="E46" s="214" t="s">
        <v>93</v>
      </c>
      <c r="F46" s="175" t="s">
        <v>94</v>
      </c>
      <c r="G46" s="175" t="s">
        <v>95</v>
      </c>
      <c r="H46" s="175" t="s">
        <v>87</v>
      </c>
      <c r="I46" s="214" t="s">
        <v>104</v>
      </c>
      <c r="J46" s="175" t="s">
        <v>94</v>
      </c>
      <c r="K46" s="176" t="s">
        <v>95</v>
      </c>
    </row>
    <row r="47" ht="15" spans="1:11">
      <c r="A47" s="188" t="s">
        <v>97</v>
      </c>
      <c r="B47" s="189"/>
      <c r="C47" s="189"/>
      <c r="D47" s="189"/>
      <c r="E47" s="189"/>
      <c r="F47" s="189"/>
      <c r="G47" s="189"/>
      <c r="H47" s="189"/>
      <c r="I47" s="189"/>
      <c r="J47" s="189"/>
      <c r="K47" s="241"/>
    </row>
    <row r="48" ht="15" spans="1:11">
      <c r="A48" s="309" t="s">
        <v>135</v>
      </c>
      <c r="B48" s="309"/>
      <c r="C48" s="309"/>
      <c r="D48" s="309"/>
      <c r="E48" s="309"/>
      <c r="F48" s="309"/>
      <c r="G48" s="309"/>
      <c r="H48" s="309"/>
      <c r="I48" s="309"/>
      <c r="J48" s="309"/>
      <c r="K48" s="309"/>
    </row>
    <row r="49" ht="15" spans="1:11">
      <c r="A49" s="310"/>
      <c r="B49" s="311"/>
      <c r="C49" s="311"/>
      <c r="D49" s="311"/>
      <c r="E49" s="311"/>
      <c r="F49" s="311"/>
      <c r="G49" s="311"/>
      <c r="H49" s="311"/>
      <c r="I49" s="311"/>
      <c r="J49" s="311"/>
      <c r="K49" s="336"/>
    </row>
    <row r="50" ht="15" spans="1:11">
      <c r="A50" s="312" t="s">
        <v>136</v>
      </c>
      <c r="B50" s="313" t="s">
        <v>137</v>
      </c>
      <c r="C50" s="313"/>
      <c r="D50" s="314" t="s">
        <v>138</v>
      </c>
      <c r="E50" s="315"/>
      <c r="F50" s="316" t="s">
        <v>139</v>
      </c>
      <c r="G50" s="317"/>
      <c r="H50" s="318" t="s">
        <v>140</v>
      </c>
      <c r="I50" s="337"/>
      <c r="J50" s="338"/>
      <c r="K50" s="339"/>
    </row>
    <row r="51" ht="15" spans="1:11">
      <c r="A51" s="309" t="s">
        <v>141</v>
      </c>
      <c r="B51" s="309"/>
      <c r="C51" s="309"/>
      <c r="D51" s="309"/>
      <c r="E51" s="309"/>
      <c r="F51" s="309"/>
      <c r="G51" s="309"/>
      <c r="H51" s="309"/>
      <c r="I51" s="309"/>
      <c r="J51" s="309"/>
      <c r="K51" s="309"/>
    </row>
    <row r="52" ht="15" spans="1:11">
      <c r="A52" s="319"/>
      <c r="B52" s="320"/>
      <c r="C52" s="320"/>
      <c r="D52" s="320"/>
      <c r="E52" s="320"/>
      <c r="F52" s="320"/>
      <c r="G52" s="320"/>
      <c r="H52" s="320"/>
      <c r="I52" s="320"/>
      <c r="J52" s="320"/>
      <c r="K52" s="340"/>
    </row>
    <row r="53" ht="15" spans="1:11">
      <c r="A53" s="312" t="s">
        <v>136</v>
      </c>
      <c r="B53" s="313" t="s">
        <v>137</v>
      </c>
      <c r="C53" s="313"/>
      <c r="D53" s="314" t="s">
        <v>138</v>
      </c>
      <c r="E53" s="321" t="s">
        <v>142</v>
      </c>
      <c r="F53" s="316" t="s">
        <v>143</v>
      </c>
      <c r="G53" s="317"/>
      <c r="H53" s="318" t="s">
        <v>140</v>
      </c>
      <c r="I53" s="337"/>
      <c r="J53" s="338" t="s">
        <v>144</v>
      </c>
      <c r="K53" s="33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2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3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3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3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3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3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3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3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3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3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3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4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4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4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4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4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4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4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4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4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4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5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5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5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5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5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5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5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5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10</xdr:col>
                    <xdr:colOff>43815</xdr:colOff>
                    <xdr:row>4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5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5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10</xdr:col>
                    <xdr:colOff>50800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6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10</xdr:col>
                    <xdr:colOff>765810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61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62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63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name="Check Box 72" r:id="rId64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name="Check Box 73" r:id="rId65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name="Check Box 74" r:id="rId66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name="Check Box 75" r:id="rId67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name="Check Box 76" r:id="rId68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name="Check Box 77" r:id="rId69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name="Check Box 78" r:id="rId70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A6" sqref="A6:G19"/>
    </sheetView>
  </sheetViews>
  <sheetFormatPr defaultColWidth="9" defaultRowHeight="26" customHeight="1"/>
  <cols>
    <col min="1" max="1" width="17.1666666666667" style="56" customWidth="1"/>
    <col min="2" max="7" width="9.33333333333333" style="56" customWidth="1"/>
    <col min="8" max="8" width="1.33333333333333" style="56" customWidth="1"/>
    <col min="9" max="9" width="16.5" style="56" customWidth="1"/>
    <col min="10" max="10" width="17" style="56" customWidth="1"/>
    <col min="11" max="11" width="18.5" style="56" customWidth="1"/>
    <col min="12" max="12" width="16.6666666666667" style="56" customWidth="1"/>
    <col min="13" max="13" width="14.1666666666667" style="56" customWidth="1"/>
    <col min="14" max="14" width="16.3333333333333" style="56" customWidth="1"/>
    <col min="15" max="16384" width="9" style="56"/>
  </cols>
  <sheetData>
    <row r="1" ht="30" customHeight="1" spans="1:14">
      <c r="A1" s="57" t="s">
        <v>145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" customHeight="1" spans="1:14">
      <c r="A2" s="59" t="s">
        <v>62</v>
      </c>
      <c r="B2" s="60" t="s">
        <v>63</v>
      </c>
      <c r="C2" s="60"/>
      <c r="D2" s="61" t="s">
        <v>68</v>
      </c>
      <c r="E2" s="60" t="s">
        <v>69</v>
      </c>
      <c r="F2" s="60"/>
      <c r="G2" s="60"/>
      <c r="H2" s="62"/>
      <c r="I2" s="265" t="s">
        <v>57</v>
      </c>
      <c r="J2" s="60"/>
      <c r="K2" s="60"/>
      <c r="L2" s="60"/>
      <c r="M2" s="60"/>
      <c r="N2" s="76"/>
    </row>
    <row r="3" ht="29" customHeight="1" spans="1:14">
      <c r="A3" s="63" t="s">
        <v>146</v>
      </c>
      <c r="B3" s="64" t="s">
        <v>147</v>
      </c>
      <c r="C3" s="64"/>
      <c r="D3" s="64"/>
      <c r="E3" s="64"/>
      <c r="F3" s="64"/>
      <c r="G3" s="64"/>
      <c r="H3" s="65"/>
      <c r="I3" s="77" t="s">
        <v>148</v>
      </c>
      <c r="J3" s="77"/>
      <c r="K3" s="77"/>
      <c r="L3" s="77"/>
      <c r="M3" s="77"/>
      <c r="N3" s="78"/>
    </row>
    <row r="4" ht="29" customHeight="1" spans="1:14">
      <c r="A4" s="63"/>
      <c r="B4" s="260" t="s">
        <v>110</v>
      </c>
      <c r="C4" s="159" t="s">
        <v>111</v>
      </c>
      <c r="D4" s="159" t="s">
        <v>112</v>
      </c>
      <c r="E4" s="159" t="s">
        <v>113</v>
      </c>
      <c r="F4" s="159" t="s">
        <v>114</v>
      </c>
      <c r="G4" s="159" t="s">
        <v>115</v>
      </c>
      <c r="H4" s="65"/>
      <c r="I4" s="266" t="s">
        <v>149</v>
      </c>
      <c r="J4" s="266" t="s">
        <v>150</v>
      </c>
      <c r="K4" s="266"/>
      <c r="L4" s="266"/>
      <c r="M4" s="266"/>
      <c r="N4" s="267"/>
    </row>
    <row r="5" ht="29" customHeight="1" spans="1:14">
      <c r="A5" s="63"/>
      <c r="B5" s="66" t="s">
        <v>151</v>
      </c>
      <c r="C5" s="66" t="s">
        <v>152</v>
      </c>
      <c r="D5" s="68" t="s">
        <v>153</v>
      </c>
      <c r="E5" s="66" t="s">
        <v>154</v>
      </c>
      <c r="F5" s="66" t="s">
        <v>155</v>
      </c>
      <c r="G5" s="66" t="s">
        <v>156</v>
      </c>
      <c r="H5" s="65"/>
      <c r="I5" s="66" t="s">
        <v>154</v>
      </c>
      <c r="J5" s="66" t="s">
        <v>154</v>
      </c>
      <c r="K5" s="268"/>
      <c r="L5" s="268"/>
      <c r="M5" s="268"/>
      <c r="N5" s="269"/>
    </row>
    <row r="6" ht="29" customHeight="1" spans="1:14">
      <c r="A6" s="69" t="s">
        <v>157</v>
      </c>
      <c r="B6" s="70">
        <f>C6-2.1</f>
        <v>87.8</v>
      </c>
      <c r="C6" s="70">
        <f>D6-2.1</f>
        <v>89.9</v>
      </c>
      <c r="D6" s="71">
        <v>92</v>
      </c>
      <c r="E6" s="70">
        <f t="shared" ref="E6:G6" si="0">D6+2.1</f>
        <v>94.1</v>
      </c>
      <c r="F6" s="70">
        <f t="shared" si="0"/>
        <v>96.2</v>
      </c>
      <c r="G6" s="70">
        <f t="shared" si="0"/>
        <v>98.3</v>
      </c>
      <c r="H6" s="65"/>
      <c r="I6" s="79" t="s">
        <v>158</v>
      </c>
      <c r="J6" s="79" t="s">
        <v>159</v>
      </c>
      <c r="K6" s="270"/>
      <c r="L6" s="270"/>
      <c r="M6" s="270"/>
      <c r="N6" s="271"/>
    </row>
    <row r="7" ht="29" customHeight="1" spans="1:14">
      <c r="A7" s="72" t="s">
        <v>160</v>
      </c>
      <c r="B7" s="70">
        <f>C7-1.5</f>
        <v>63</v>
      </c>
      <c r="C7" s="70">
        <f>D7-1.5</f>
        <v>64.5</v>
      </c>
      <c r="D7" s="71">
        <v>66</v>
      </c>
      <c r="E7" s="70">
        <f t="shared" ref="E7:G7" si="1">D7+1.5</f>
        <v>67.5</v>
      </c>
      <c r="F7" s="70">
        <f t="shared" si="1"/>
        <v>69</v>
      </c>
      <c r="G7" s="70">
        <f t="shared" si="1"/>
        <v>70.5</v>
      </c>
      <c r="H7" s="65"/>
      <c r="I7" s="79" t="s">
        <v>161</v>
      </c>
      <c r="J7" s="79" t="s">
        <v>162</v>
      </c>
      <c r="K7" s="272"/>
      <c r="L7" s="272"/>
      <c r="M7" s="272"/>
      <c r="N7" s="273"/>
    </row>
    <row r="8" ht="29" customHeight="1" spans="1:14">
      <c r="A8" s="72" t="s">
        <v>163</v>
      </c>
      <c r="B8" s="70">
        <f>C8-4</f>
        <v>64</v>
      </c>
      <c r="C8" s="70">
        <f>D8-4</f>
        <v>68</v>
      </c>
      <c r="D8" s="71">
        <v>72</v>
      </c>
      <c r="E8" s="70">
        <f t="shared" ref="E8:E10" si="2">D8+4</f>
        <v>76</v>
      </c>
      <c r="F8" s="70">
        <f>E8+5</f>
        <v>81</v>
      </c>
      <c r="G8" s="73">
        <f>F8+6</f>
        <v>87</v>
      </c>
      <c r="H8" s="65"/>
      <c r="I8" s="79" t="s">
        <v>164</v>
      </c>
      <c r="J8" s="79" t="s">
        <v>165</v>
      </c>
      <c r="K8" s="272"/>
      <c r="L8" s="272"/>
      <c r="M8" s="272"/>
      <c r="N8" s="273"/>
    </row>
    <row r="9" ht="29" customHeight="1" spans="1:14">
      <c r="A9" s="72" t="s">
        <v>166</v>
      </c>
      <c r="B9" s="70">
        <f>C9-4</f>
        <v>80</v>
      </c>
      <c r="C9" s="70">
        <f>D9-4</f>
        <v>84</v>
      </c>
      <c r="D9" s="71">
        <v>88</v>
      </c>
      <c r="E9" s="70">
        <f t="shared" si="2"/>
        <v>92</v>
      </c>
      <c r="F9" s="70">
        <f>E9+5</f>
        <v>97</v>
      </c>
      <c r="G9" s="73">
        <f>F9+6</f>
        <v>103</v>
      </c>
      <c r="H9" s="65"/>
      <c r="I9" s="79" t="s">
        <v>161</v>
      </c>
      <c r="J9" s="79" t="s">
        <v>161</v>
      </c>
      <c r="K9" s="272"/>
      <c r="L9" s="272"/>
      <c r="M9" s="272"/>
      <c r="N9" s="273"/>
    </row>
    <row r="10" ht="29" customHeight="1" spans="1:14">
      <c r="A10" s="72" t="s">
        <v>167</v>
      </c>
      <c r="B10" s="70">
        <f>C10-3.6</f>
        <v>90.8</v>
      </c>
      <c r="C10" s="70">
        <f>D10-3.6</f>
        <v>94.4</v>
      </c>
      <c r="D10" s="71">
        <v>98</v>
      </c>
      <c r="E10" s="70">
        <f t="shared" si="2"/>
        <v>102</v>
      </c>
      <c r="F10" s="70">
        <f>E10+4</f>
        <v>106</v>
      </c>
      <c r="G10" s="73">
        <f>F10+4</f>
        <v>110</v>
      </c>
      <c r="H10" s="65"/>
      <c r="I10" s="79" t="s">
        <v>164</v>
      </c>
      <c r="J10" s="79" t="s">
        <v>164</v>
      </c>
      <c r="K10" s="272"/>
      <c r="L10" s="272"/>
      <c r="M10" s="272"/>
      <c r="N10" s="273"/>
    </row>
    <row r="11" ht="29" customHeight="1" spans="1:14">
      <c r="A11" s="72" t="s">
        <v>168</v>
      </c>
      <c r="B11" s="70">
        <f>C11-1.15</f>
        <v>28.2</v>
      </c>
      <c r="C11" s="70">
        <f>D11-1.15</f>
        <v>29.35</v>
      </c>
      <c r="D11" s="71">
        <v>30.5</v>
      </c>
      <c r="E11" s="70">
        <f t="shared" ref="E11:G11" si="3">D11+1.3</f>
        <v>31.8</v>
      </c>
      <c r="F11" s="70">
        <f t="shared" si="3"/>
        <v>33.1</v>
      </c>
      <c r="G11" s="70">
        <f t="shared" si="3"/>
        <v>34.4</v>
      </c>
      <c r="H11" s="65"/>
      <c r="I11" s="79" t="s">
        <v>165</v>
      </c>
      <c r="J11" s="79" t="s">
        <v>165</v>
      </c>
      <c r="K11" s="272"/>
      <c r="L11" s="272"/>
      <c r="M11" s="272"/>
      <c r="N11" s="273"/>
    </row>
    <row r="12" ht="29" customHeight="1" spans="1:14">
      <c r="A12" s="72" t="s">
        <v>169</v>
      </c>
      <c r="B12" s="70">
        <f>C12-0.7</f>
        <v>20.6</v>
      </c>
      <c r="C12" s="70">
        <f>D12-0.7</f>
        <v>21.3</v>
      </c>
      <c r="D12" s="71">
        <v>22</v>
      </c>
      <c r="E12" s="70">
        <f>D12+0.7</f>
        <v>22.7</v>
      </c>
      <c r="F12" s="70">
        <f>E12+0.7</f>
        <v>23.4</v>
      </c>
      <c r="G12" s="73">
        <f>F12+0.9</f>
        <v>24.3</v>
      </c>
      <c r="H12" s="65"/>
      <c r="I12" s="79" t="s">
        <v>164</v>
      </c>
      <c r="J12" s="79" t="s">
        <v>164</v>
      </c>
      <c r="K12" s="272"/>
      <c r="L12" s="272"/>
      <c r="M12" s="272"/>
      <c r="N12" s="273"/>
    </row>
    <row r="13" ht="29" customHeight="1" spans="1:14">
      <c r="A13" s="72" t="s">
        <v>170</v>
      </c>
      <c r="B13" s="70">
        <f>C13-0.5</f>
        <v>13</v>
      </c>
      <c r="C13" s="70">
        <f>D13-0.5</f>
        <v>13.5</v>
      </c>
      <c r="D13" s="71">
        <v>14</v>
      </c>
      <c r="E13" s="70">
        <f>D13+0.5</f>
        <v>14.5</v>
      </c>
      <c r="F13" s="70">
        <f>E13+0.5</f>
        <v>15</v>
      </c>
      <c r="G13" s="73">
        <f>F13+0.7</f>
        <v>15.7</v>
      </c>
      <c r="H13" s="65"/>
      <c r="I13" s="79" t="s">
        <v>164</v>
      </c>
      <c r="J13" s="79" t="s">
        <v>164</v>
      </c>
      <c r="K13" s="272"/>
      <c r="L13" s="272"/>
      <c r="M13" s="272"/>
      <c r="N13" s="273"/>
    </row>
    <row r="14" ht="29" customHeight="1" spans="1:14">
      <c r="A14" s="72" t="s">
        <v>171</v>
      </c>
      <c r="B14" s="70">
        <f>C14</f>
        <v>1.5</v>
      </c>
      <c r="C14" s="70">
        <f>D14</f>
        <v>1.5</v>
      </c>
      <c r="D14" s="71">
        <v>1.5</v>
      </c>
      <c r="E14" s="70">
        <f t="shared" ref="E14:G14" si="4">D14</f>
        <v>1.5</v>
      </c>
      <c r="F14" s="70">
        <f t="shared" si="4"/>
        <v>1.5</v>
      </c>
      <c r="G14" s="70">
        <f t="shared" si="4"/>
        <v>1.5</v>
      </c>
      <c r="H14" s="65"/>
      <c r="I14" s="79" t="s">
        <v>164</v>
      </c>
      <c r="J14" s="79" t="s">
        <v>164</v>
      </c>
      <c r="K14" s="272"/>
      <c r="L14" s="272"/>
      <c r="M14" s="272"/>
      <c r="N14" s="273"/>
    </row>
    <row r="15" ht="29" customHeight="1" spans="1:14">
      <c r="A15" s="261" t="s">
        <v>172</v>
      </c>
      <c r="B15" s="262">
        <f>C15-4</f>
        <v>112</v>
      </c>
      <c r="C15" s="262">
        <f>D15-4</f>
        <v>116</v>
      </c>
      <c r="D15" s="263">
        <v>120</v>
      </c>
      <c r="E15" s="262">
        <f>D15+4</f>
        <v>124</v>
      </c>
      <c r="F15" s="262">
        <f>E15+5</f>
        <v>129</v>
      </c>
      <c r="G15" s="264">
        <f>F15+6</f>
        <v>135</v>
      </c>
      <c r="H15" s="65"/>
      <c r="I15" s="79" t="s">
        <v>164</v>
      </c>
      <c r="J15" s="79" t="s">
        <v>164</v>
      </c>
      <c r="K15" s="272"/>
      <c r="L15" s="272"/>
      <c r="M15" s="272"/>
      <c r="N15" s="273"/>
    </row>
    <row r="16" ht="29" customHeight="1" spans="1:14">
      <c r="A16" s="72" t="s">
        <v>173</v>
      </c>
      <c r="B16" s="70">
        <f>C16</f>
        <v>4</v>
      </c>
      <c r="C16" s="70">
        <f>D16</f>
        <v>4</v>
      </c>
      <c r="D16" s="71">
        <v>4</v>
      </c>
      <c r="E16" s="70">
        <f t="shared" ref="E16:G16" si="5">D16</f>
        <v>4</v>
      </c>
      <c r="F16" s="70">
        <f t="shared" si="5"/>
        <v>4</v>
      </c>
      <c r="G16" s="70">
        <f t="shared" si="5"/>
        <v>4</v>
      </c>
      <c r="H16" s="65"/>
      <c r="I16" s="79" t="s">
        <v>164</v>
      </c>
      <c r="J16" s="79" t="s">
        <v>164</v>
      </c>
      <c r="K16" s="272"/>
      <c r="L16" s="272"/>
      <c r="M16" s="272"/>
      <c r="N16" s="273"/>
    </row>
    <row r="17" ht="29" customHeight="1" spans="1:14">
      <c r="A17" s="72" t="s">
        <v>174</v>
      </c>
      <c r="B17" s="70">
        <f>C17-0.7</f>
        <v>26.2</v>
      </c>
      <c r="C17" s="70">
        <f>D17-0.6</f>
        <v>26.9</v>
      </c>
      <c r="D17" s="71">
        <v>27.5</v>
      </c>
      <c r="E17" s="70">
        <f>D17+0.6</f>
        <v>28.1</v>
      </c>
      <c r="F17" s="70">
        <f>E17+0.7</f>
        <v>28.8</v>
      </c>
      <c r="G17" s="73">
        <f>F17+0.6</f>
        <v>29.4</v>
      </c>
      <c r="H17" s="65"/>
      <c r="I17" s="79" t="s">
        <v>164</v>
      </c>
      <c r="J17" s="79" t="s">
        <v>164</v>
      </c>
      <c r="K17" s="272"/>
      <c r="L17" s="272"/>
      <c r="M17" s="272"/>
      <c r="N17" s="273"/>
    </row>
    <row r="18" ht="29" customHeight="1" spans="1:14">
      <c r="A18" s="72" t="s">
        <v>175</v>
      </c>
      <c r="B18" s="70">
        <f>C18-0.9</f>
        <v>35.7</v>
      </c>
      <c r="C18" s="70">
        <f>D18-0.9</f>
        <v>36.6</v>
      </c>
      <c r="D18" s="71">
        <v>37.5</v>
      </c>
      <c r="E18" s="70">
        <f t="shared" ref="E18:G18" si="6">D18+1.1</f>
        <v>38.6</v>
      </c>
      <c r="F18" s="70">
        <f t="shared" si="6"/>
        <v>39.7</v>
      </c>
      <c r="G18" s="73">
        <f t="shared" si="6"/>
        <v>40.8</v>
      </c>
      <c r="H18" s="65"/>
      <c r="I18" s="79" t="s">
        <v>164</v>
      </c>
      <c r="J18" s="79" t="s">
        <v>164</v>
      </c>
      <c r="K18" s="272"/>
      <c r="L18" s="272"/>
      <c r="M18" s="272"/>
      <c r="N18" s="273"/>
    </row>
    <row r="19" ht="29" customHeight="1" spans="1:14">
      <c r="A19" s="72" t="s">
        <v>176</v>
      </c>
      <c r="B19" s="70">
        <f>C19-0</f>
        <v>15.5</v>
      </c>
      <c r="C19" s="70">
        <f>D19-0.5</f>
        <v>15.5</v>
      </c>
      <c r="D19" s="71">
        <v>16</v>
      </c>
      <c r="E19" s="70">
        <f>D19+0</f>
        <v>16</v>
      </c>
      <c r="F19" s="70">
        <f>E19+1.5</f>
        <v>17.5</v>
      </c>
      <c r="G19" s="70">
        <f>F19+0</f>
        <v>17.5</v>
      </c>
      <c r="H19" s="65"/>
      <c r="I19" s="79" t="s">
        <v>164</v>
      </c>
      <c r="J19" s="79" t="s">
        <v>164</v>
      </c>
      <c r="K19" s="272"/>
      <c r="L19" s="272"/>
      <c r="M19" s="272"/>
      <c r="N19" s="273"/>
    </row>
    <row r="20" ht="14.25" spans="1:14">
      <c r="A20" s="74" t="s">
        <v>125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</row>
    <row r="21" ht="14.25" spans="1:14">
      <c r="A21" s="56" t="s">
        <v>177</v>
      </c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</row>
    <row r="22" ht="14.25" spans="1:13">
      <c r="A22" s="75"/>
      <c r="B22" s="75"/>
      <c r="C22" s="75"/>
      <c r="D22" s="75"/>
      <c r="E22" s="75"/>
      <c r="F22" s="75"/>
      <c r="G22" s="75"/>
      <c r="H22" s="75"/>
      <c r="I22" s="74" t="s">
        <v>178</v>
      </c>
      <c r="J22" s="81"/>
      <c r="K22" s="74" t="s">
        <v>179</v>
      </c>
      <c r="L22" s="74"/>
      <c r="M22" s="74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B5" sqref="B5:C5"/>
    </sheetView>
  </sheetViews>
  <sheetFormatPr defaultColWidth="10" defaultRowHeight="16.5" customHeight="1"/>
  <cols>
    <col min="1" max="1" width="10.875" style="162" customWidth="1"/>
    <col min="2" max="16384" width="10" style="162"/>
  </cols>
  <sheetData>
    <row r="1" ht="22.5" customHeight="1" spans="1:11">
      <c r="A1" s="163" t="s">
        <v>181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ht="17.25" customHeight="1" spans="1:11">
      <c r="A2" s="164" t="s">
        <v>53</v>
      </c>
      <c r="B2" s="165" t="s">
        <v>54</v>
      </c>
      <c r="C2" s="165"/>
      <c r="D2" s="166" t="s">
        <v>55</v>
      </c>
      <c r="E2" s="166"/>
      <c r="F2" s="165" t="s">
        <v>56</v>
      </c>
      <c r="G2" s="165"/>
      <c r="H2" s="167" t="s">
        <v>57</v>
      </c>
      <c r="I2" s="237" t="s">
        <v>58</v>
      </c>
      <c r="J2" s="237"/>
      <c r="K2" s="238"/>
    </row>
    <row r="3" customHeight="1" spans="1:11">
      <c r="A3" s="168" t="s">
        <v>59</v>
      </c>
      <c r="B3" s="169"/>
      <c r="C3" s="170"/>
      <c r="D3" s="171" t="s">
        <v>60</v>
      </c>
      <c r="E3" s="172"/>
      <c r="F3" s="172"/>
      <c r="G3" s="173"/>
      <c r="H3" s="171" t="s">
        <v>61</v>
      </c>
      <c r="I3" s="172"/>
      <c r="J3" s="172"/>
      <c r="K3" s="173"/>
    </row>
    <row r="4" customHeight="1" spans="1:11">
      <c r="A4" s="174" t="s">
        <v>62</v>
      </c>
      <c r="B4" s="175" t="s">
        <v>63</v>
      </c>
      <c r="C4" s="176"/>
      <c r="D4" s="174" t="s">
        <v>64</v>
      </c>
      <c r="E4" s="177"/>
      <c r="F4" s="178">
        <v>44900</v>
      </c>
      <c r="G4" s="179"/>
      <c r="H4" s="174" t="s">
        <v>65</v>
      </c>
      <c r="I4" s="177"/>
      <c r="J4" s="175" t="s">
        <v>66</v>
      </c>
      <c r="K4" s="176" t="s">
        <v>67</v>
      </c>
    </row>
    <row r="5" customHeight="1" spans="1:11">
      <c r="A5" s="180" t="s">
        <v>68</v>
      </c>
      <c r="B5" s="175" t="s">
        <v>69</v>
      </c>
      <c r="C5" s="176"/>
      <c r="D5" s="174" t="s">
        <v>70</v>
      </c>
      <c r="E5" s="177"/>
      <c r="F5" s="178">
        <v>44866</v>
      </c>
      <c r="G5" s="179"/>
      <c r="H5" s="174" t="s">
        <v>71</v>
      </c>
      <c r="I5" s="177"/>
      <c r="J5" s="175" t="s">
        <v>66</v>
      </c>
      <c r="K5" s="176" t="s">
        <v>67</v>
      </c>
    </row>
    <row r="6" customHeight="1" spans="1:11">
      <c r="A6" s="174" t="s">
        <v>72</v>
      </c>
      <c r="B6">
        <v>2</v>
      </c>
      <c r="C6">
        <v>6</v>
      </c>
      <c r="D6" s="180" t="s">
        <v>73</v>
      </c>
      <c r="E6" s="181"/>
      <c r="F6" s="178">
        <v>44900</v>
      </c>
      <c r="G6" s="179"/>
      <c r="H6" s="174" t="s">
        <v>74</v>
      </c>
      <c r="I6" s="177"/>
      <c r="J6" s="175" t="s">
        <v>66</v>
      </c>
      <c r="K6" s="176" t="s">
        <v>67</v>
      </c>
    </row>
    <row r="7" customHeight="1" spans="1:11">
      <c r="A7" s="174" t="s">
        <v>75</v>
      </c>
      <c r="B7" s="182">
        <v>1199</v>
      </c>
      <c r="C7" s="183"/>
      <c r="D7" s="180" t="s">
        <v>76</v>
      </c>
      <c r="E7" s="184"/>
      <c r="F7" s="178">
        <v>44900</v>
      </c>
      <c r="G7" s="179"/>
      <c r="H7" s="174" t="s">
        <v>77</v>
      </c>
      <c r="I7" s="177"/>
      <c r="J7" s="175" t="s">
        <v>66</v>
      </c>
      <c r="K7" s="176" t="s">
        <v>67</v>
      </c>
    </row>
    <row r="8" customHeight="1" spans="1:11">
      <c r="A8" s="185" t="s">
        <v>78</v>
      </c>
      <c r="B8" s="186"/>
      <c r="C8" s="187"/>
      <c r="D8" s="188" t="s">
        <v>79</v>
      </c>
      <c r="E8" s="189"/>
      <c r="F8" s="190">
        <v>44900</v>
      </c>
      <c r="G8" s="191"/>
      <c r="H8" s="188" t="s">
        <v>80</v>
      </c>
      <c r="I8" s="189"/>
      <c r="J8" s="207" t="s">
        <v>66</v>
      </c>
      <c r="K8" s="239" t="s">
        <v>67</v>
      </c>
    </row>
    <row r="9" customHeight="1" spans="1:11">
      <c r="A9" s="192" t="s">
        <v>182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</row>
    <row r="10" customHeight="1" spans="1:11">
      <c r="A10" s="193" t="s">
        <v>83</v>
      </c>
      <c r="B10" s="194" t="s">
        <v>84</v>
      </c>
      <c r="C10" s="195" t="s">
        <v>85</v>
      </c>
      <c r="D10" s="196"/>
      <c r="E10" s="197" t="s">
        <v>88</v>
      </c>
      <c r="F10" s="194" t="s">
        <v>84</v>
      </c>
      <c r="G10" s="195" t="s">
        <v>85</v>
      </c>
      <c r="H10" s="194"/>
      <c r="I10" s="197" t="s">
        <v>86</v>
      </c>
      <c r="J10" s="194" t="s">
        <v>84</v>
      </c>
      <c r="K10" s="240" t="s">
        <v>85</v>
      </c>
    </row>
    <row r="11" customHeight="1" spans="1:11">
      <c r="A11" s="180" t="s">
        <v>89</v>
      </c>
      <c r="B11" s="198" t="s">
        <v>84</v>
      </c>
      <c r="C11" s="175" t="s">
        <v>85</v>
      </c>
      <c r="D11" s="184"/>
      <c r="E11" s="181" t="s">
        <v>91</v>
      </c>
      <c r="F11" s="198" t="s">
        <v>84</v>
      </c>
      <c r="G11" s="175" t="s">
        <v>85</v>
      </c>
      <c r="H11" s="198"/>
      <c r="I11" s="181" t="s">
        <v>96</v>
      </c>
      <c r="J11" s="198" t="s">
        <v>84</v>
      </c>
      <c r="K11" s="176" t="s">
        <v>85</v>
      </c>
    </row>
    <row r="12" customHeight="1" spans="1:11">
      <c r="A12" s="188" t="s">
        <v>125</v>
      </c>
      <c r="B12" s="189"/>
      <c r="C12" s="189"/>
      <c r="D12" s="189"/>
      <c r="E12" s="189"/>
      <c r="F12" s="189"/>
      <c r="G12" s="189"/>
      <c r="H12" s="189"/>
      <c r="I12" s="189"/>
      <c r="J12" s="189"/>
      <c r="K12" s="241"/>
    </row>
    <row r="13" customHeight="1" spans="1:11">
      <c r="A13" s="199" t="s">
        <v>183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</row>
    <row r="14" customHeight="1" spans="1:11">
      <c r="A14" s="200" t="s">
        <v>184</v>
      </c>
      <c r="B14" s="201"/>
      <c r="C14" s="201"/>
      <c r="D14" s="201"/>
      <c r="E14" s="201"/>
      <c r="F14" s="201"/>
      <c r="G14" s="201"/>
      <c r="H14" s="201"/>
      <c r="I14" s="242"/>
      <c r="J14" s="242"/>
      <c r="K14" s="243"/>
    </row>
    <row r="15" customHeight="1" spans="1:11">
      <c r="A15" s="202"/>
      <c r="B15" s="203"/>
      <c r="C15" s="203"/>
      <c r="D15" s="204"/>
      <c r="E15" s="205"/>
      <c r="F15" s="203"/>
      <c r="G15" s="203"/>
      <c r="H15" s="204"/>
      <c r="I15" s="244"/>
      <c r="J15" s="245"/>
      <c r="K15" s="246"/>
    </row>
    <row r="16" customHeight="1" spans="1:11">
      <c r="A16" s="206"/>
      <c r="B16" s="207"/>
      <c r="C16" s="207"/>
      <c r="D16" s="207"/>
      <c r="E16" s="207"/>
      <c r="F16" s="207"/>
      <c r="G16" s="207"/>
      <c r="H16" s="207"/>
      <c r="I16" s="207"/>
      <c r="J16" s="207"/>
      <c r="K16" s="239"/>
    </row>
    <row r="17" customHeight="1" spans="1:11">
      <c r="A17" s="199" t="s">
        <v>185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</row>
    <row r="18" customHeight="1" spans="1:11">
      <c r="A18" s="200" t="s">
        <v>186</v>
      </c>
      <c r="B18" s="201"/>
      <c r="C18" s="201"/>
      <c r="D18" s="201"/>
      <c r="E18" s="201"/>
      <c r="F18" s="201"/>
      <c r="G18" s="201"/>
      <c r="H18" s="201"/>
      <c r="I18" s="242"/>
      <c r="J18" s="242"/>
      <c r="K18" s="243"/>
    </row>
    <row r="19" customHeight="1" spans="1:11">
      <c r="A19" s="202"/>
      <c r="B19" s="203"/>
      <c r="C19" s="203"/>
      <c r="D19" s="204"/>
      <c r="E19" s="205"/>
      <c r="F19" s="203"/>
      <c r="G19" s="203"/>
      <c r="H19" s="204"/>
      <c r="I19" s="244"/>
      <c r="J19" s="245"/>
      <c r="K19" s="246"/>
    </row>
    <row r="20" customHeight="1" spans="1:11">
      <c r="A20" s="206"/>
      <c r="B20" s="207"/>
      <c r="C20" s="207"/>
      <c r="D20" s="207"/>
      <c r="E20" s="207"/>
      <c r="F20" s="207"/>
      <c r="G20" s="207"/>
      <c r="H20" s="207"/>
      <c r="I20" s="207"/>
      <c r="J20" s="207"/>
      <c r="K20" s="239"/>
    </row>
    <row r="21" customHeight="1" spans="1:11">
      <c r="A21" s="208" t="s">
        <v>122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08"/>
    </row>
    <row r="22" customHeight="1" spans="1:11">
      <c r="A22" s="86" t="s">
        <v>123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50"/>
    </row>
    <row r="23" customHeight="1" spans="1:11">
      <c r="A23" s="98" t="s">
        <v>124</v>
      </c>
      <c r="B23" s="101"/>
      <c r="C23" s="175" t="s">
        <v>66</v>
      </c>
      <c r="D23" s="175" t="s">
        <v>67</v>
      </c>
      <c r="E23" s="97"/>
      <c r="F23" s="97"/>
      <c r="G23" s="97"/>
      <c r="H23" s="97"/>
      <c r="I23" s="97"/>
      <c r="J23" s="97"/>
      <c r="K23" s="144"/>
    </row>
    <row r="24" customHeight="1" spans="1:11">
      <c r="A24" s="209" t="s">
        <v>187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47"/>
    </row>
    <row r="25" customHeight="1" spans="1:1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48"/>
    </row>
    <row r="26" customHeight="1" spans="1:11">
      <c r="A26" s="192" t="s">
        <v>131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</row>
    <row r="27" customHeight="1" spans="1:11">
      <c r="A27" s="168" t="s">
        <v>132</v>
      </c>
      <c r="B27" s="195" t="s">
        <v>94</v>
      </c>
      <c r="C27" s="195" t="s">
        <v>95</v>
      </c>
      <c r="D27" s="195" t="s">
        <v>87</v>
      </c>
      <c r="E27" s="169" t="s">
        <v>133</v>
      </c>
      <c r="F27" s="195" t="s">
        <v>94</v>
      </c>
      <c r="G27" s="195" t="s">
        <v>95</v>
      </c>
      <c r="H27" s="195" t="s">
        <v>87</v>
      </c>
      <c r="I27" s="169" t="s">
        <v>134</v>
      </c>
      <c r="J27" s="195" t="s">
        <v>94</v>
      </c>
      <c r="K27" s="240" t="s">
        <v>95</v>
      </c>
    </row>
    <row r="28" customHeight="1" spans="1:11">
      <c r="A28" s="213" t="s">
        <v>86</v>
      </c>
      <c r="B28" s="175" t="s">
        <v>94</v>
      </c>
      <c r="C28" s="175" t="s">
        <v>95</v>
      </c>
      <c r="D28" s="175" t="s">
        <v>87</v>
      </c>
      <c r="E28" s="214" t="s">
        <v>93</v>
      </c>
      <c r="F28" s="175" t="s">
        <v>94</v>
      </c>
      <c r="G28" s="175" t="s">
        <v>95</v>
      </c>
      <c r="H28" s="175" t="s">
        <v>87</v>
      </c>
      <c r="I28" s="214" t="s">
        <v>104</v>
      </c>
      <c r="J28" s="175" t="s">
        <v>94</v>
      </c>
      <c r="K28" s="176" t="s">
        <v>95</v>
      </c>
    </row>
    <row r="29" customHeight="1" spans="1:11">
      <c r="A29" s="174" t="s">
        <v>97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49"/>
    </row>
    <row r="30" customHeight="1" spans="1:11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50"/>
    </row>
    <row r="31" customHeight="1" spans="1:11">
      <c r="A31" s="218" t="s">
        <v>188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</row>
    <row r="32" ht="17.25" customHeight="1" spans="1:11">
      <c r="A32" s="219" t="s">
        <v>189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51"/>
    </row>
    <row r="33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52"/>
    </row>
    <row r="34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52"/>
    </row>
    <row r="35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52"/>
    </row>
    <row r="36" ht="17.25" customHeight="1" spans="1:1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52"/>
    </row>
    <row r="37" ht="17.25" customHeight="1" spans="1:11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52"/>
    </row>
    <row r="38" ht="17.25" customHeight="1" spans="1:11">
      <c r="A38" s="221"/>
      <c r="B38" s="222"/>
      <c r="C38" s="222"/>
      <c r="D38" s="222"/>
      <c r="E38" s="222"/>
      <c r="F38" s="222"/>
      <c r="G38" s="222"/>
      <c r="H38" s="222"/>
      <c r="I38" s="222"/>
      <c r="J38" s="222"/>
      <c r="K38" s="252"/>
    </row>
    <row r="39" ht="17.25" customHeight="1" spans="1:11">
      <c r="A39" s="221"/>
      <c r="B39" s="222"/>
      <c r="C39" s="222"/>
      <c r="D39" s="222"/>
      <c r="E39" s="222"/>
      <c r="F39" s="222"/>
      <c r="G39" s="222"/>
      <c r="H39" s="222"/>
      <c r="I39" s="222"/>
      <c r="J39" s="222"/>
      <c r="K39" s="252"/>
    </row>
    <row r="40" ht="17.25" customHeight="1" spans="1:11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252"/>
    </row>
    <row r="41" ht="17.25" customHeight="1" spans="1:11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252"/>
    </row>
    <row r="42" ht="17.25" customHeight="1" spans="1:11">
      <c r="A42" s="221"/>
      <c r="B42" s="222"/>
      <c r="C42" s="222"/>
      <c r="D42" s="222"/>
      <c r="E42" s="222"/>
      <c r="F42" s="222"/>
      <c r="G42" s="222"/>
      <c r="H42" s="222"/>
      <c r="I42" s="222"/>
      <c r="J42" s="222"/>
      <c r="K42" s="252"/>
    </row>
    <row r="43" ht="17.25" customHeight="1" spans="1:11">
      <c r="A43" s="216" t="s">
        <v>130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50"/>
    </row>
    <row r="44" customHeight="1" spans="1:11">
      <c r="A44" s="218" t="s">
        <v>190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</row>
    <row r="45" ht="18" customHeight="1" spans="1:11">
      <c r="A45" s="223" t="s">
        <v>125</v>
      </c>
      <c r="B45" s="224"/>
      <c r="C45" s="224"/>
      <c r="D45" s="224"/>
      <c r="E45" s="224"/>
      <c r="F45" s="224"/>
      <c r="G45" s="224"/>
      <c r="H45" s="224"/>
      <c r="I45" s="224"/>
      <c r="J45" s="224"/>
      <c r="K45" s="253"/>
    </row>
    <row r="46" ht="18" customHeight="1" spans="1:11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53"/>
    </row>
    <row r="47" ht="18" customHeight="1" spans="1:11">
      <c r="A47" s="211"/>
      <c r="B47" s="212"/>
      <c r="C47" s="212"/>
      <c r="D47" s="212"/>
      <c r="E47" s="212"/>
      <c r="F47" s="212"/>
      <c r="G47" s="212"/>
      <c r="H47" s="212"/>
      <c r="I47" s="212"/>
      <c r="J47" s="212"/>
      <c r="K47" s="248"/>
    </row>
    <row r="48" ht="21" customHeight="1" spans="1:11">
      <c r="A48" s="225" t="s">
        <v>136</v>
      </c>
      <c r="B48" s="226" t="s">
        <v>137</v>
      </c>
      <c r="C48" s="226"/>
      <c r="D48" s="227" t="s">
        <v>138</v>
      </c>
      <c r="E48" s="228"/>
      <c r="F48" s="227" t="s">
        <v>139</v>
      </c>
      <c r="G48" s="229"/>
      <c r="H48" s="230" t="s">
        <v>140</v>
      </c>
      <c r="I48" s="230"/>
      <c r="J48" s="226"/>
      <c r="K48" s="254"/>
    </row>
    <row r="49" customHeight="1" spans="1:11">
      <c r="A49" s="231" t="s">
        <v>141</v>
      </c>
      <c r="B49" s="232"/>
      <c r="C49" s="232"/>
      <c r="D49" s="232"/>
      <c r="E49" s="232"/>
      <c r="F49" s="232"/>
      <c r="G49" s="232"/>
      <c r="H49" s="232"/>
      <c r="I49" s="232"/>
      <c r="J49" s="232"/>
      <c r="K49" s="255"/>
    </row>
    <row r="50" customHeight="1" spans="1:11">
      <c r="A50" s="233"/>
      <c r="B50" s="234"/>
      <c r="C50" s="234"/>
      <c r="D50" s="234"/>
      <c r="E50" s="234"/>
      <c r="F50" s="234"/>
      <c r="G50" s="234"/>
      <c r="H50" s="234"/>
      <c r="I50" s="234"/>
      <c r="J50" s="234"/>
      <c r="K50" s="256"/>
    </row>
    <row r="51" customHeight="1" spans="1:11">
      <c r="A51" s="235"/>
      <c r="B51" s="236"/>
      <c r="C51" s="236"/>
      <c r="D51" s="236"/>
      <c r="E51" s="236"/>
      <c r="F51" s="236"/>
      <c r="G51" s="236"/>
      <c r="H51" s="236"/>
      <c r="I51" s="236"/>
      <c r="J51" s="236"/>
      <c r="K51" s="257"/>
    </row>
    <row r="52" ht="21" customHeight="1" spans="1:11">
      <c r="A52" s="225" t="s">
        <v>136</v>
      </c>
      <c r="B52" s="226" t="s">
        <v>137</v>
      </c>
      <c r="C52" s="226"/>
      <c r="D52" s="227" t="s">
        <v>138</v>
      </c>
      <c r="E52" s="227"/>
      <c r="F52" s="227" t="s">
        <v>139</v>
      </c>
      <c r="G52" s="227"/>
      <c r="H52" s="230" t="s">
        <v>140</v>
      </c>
      <c r="I52" s="230"/>
      <c r="J52" s="258"/>
      <c r="K52" s="259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I7" sqref="I7"/>
    </sheetView>
  </sheetViews>
  <sheetFormatPr defaultColWidth="9" defaultRowHeight="26" customHeight="1"/>
  <cols>
    <col min="1" max="1" width="17.1666666666667" style="56" customWidth="1"/>
    <col min="2" max="7" width="9.33333333333333" style="56" customWidth="1"/>
    <col min="8" max="8" width="1.33333333333333" style="56" customWidth="1"/>
    <col min="9" max="13" width="12.125" style="56" customWidth="1"/>
    <col min="14" max="16384" width="9" style="56"/>
  </cols>
  <sheetData>
    <row r="1" ht="30" customHeight="1" spans="1:13">
      <c r="A1" s="57" t="s">
        <v>145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ht="29" customHeight="1" spans="1:13">
      <c r="A2" s="59" t="s">
        <v>62</v>
      </c>
      <c r="B2" s="60" t="s">
        <v>63</v>
      </c>
      <c r="C2" s="60"/>
      <c r="D2" s="61" t="s">
        <v>68</v>
      </c>
      <c r="E2" s="60" t="s">
        <v>69</v>
      </c>
      <c r="F2" s="60"/>
      <c r="G2" s="60"/>
      <c r="H2" s="62"/>
      <c r="I2" s="60" t="s">
        <v>69</v>
      </c>
      <c r="J2" s="60"/>
      <c r="K2" s="60"/>
      <c r="L2" s="60"/>
      <c r="M2" s="76"/>
    </row>
    <row r="3" ht="29" customHeight="1" spans="1:13">
      <c r="A3" s="63" t="s">
        <v>146</v>
      </c>
      <c r="B3" s="64" t="s">
        <v>147</v>
      </c>
      <c r="C3" s="64"/>
      <c r="D3" s="64"/>
      <c r="E3" s="64"/>
      <c r="F3" s="64"/>
      <c r="G3" s="64"/>
      <c r="H3" s="65"/>
      <c r="I3" s="77"/>
      <c r="J3" s="77"/>
      <c r="K3" s="77"/>
      <c r="L3" s="77"/>
      <c r="M3" s="78"/>
    </row>
    <row r="4" ht="29" customHeight="1" spans="1:13">
      <c r="A4" s="63"/>
      <c r="B4" s="66" t="s">
        <v>110</v>
      </c>
      <c r="C4" s="66" t="s">
        <v>111</v>
      </c>
      <c r="D4" s="67" t="s">
        <v>112</v>
      </c>
      <c r="E4" s="66" t="s">
        <v>113</v>
      </c>
      <c r="F4" s="66" t="s">
        <v>114</v>
      </c>
      <c r="G4" s="66" t="s">
        <v>115</v>
      </c>
      <c r="H4" s="65"/>
      <c r="I4" s="66" t="s">
        <v>111</v>
      </c>
      <c r="J4" s="67" t="s">
        <v>112</v>
      </c>
      <c r="K4" s="66" t="s">
        <v>113</v>
      </c>
      <c r="L4" s="66" t="s">
        <v>114</v>
      </c>
      <c r="M4" s="66" t="s">
        <v>115</v>
      </c>
    </row>
    <row r="5" ht="29" customHeight="1" spans="1:13">
      <c r="A5" s="63"/>
      <c r="B5" s="66" t="s">
        <v>151</v>
      </c>
      <c r="C5" s="66" t="s">
        <v>152</v>
      </c>
      <c r="D5" s="68" t="s">
        <v>153</v>
      </c>
      <c r="E5" s="66" t="s">
        <v>154</v>
      </c>
      <c r="F5" s="66" t="s">
        <v>155</v>
      </c>
      <c r="G5" s="66" t="s">
        <v>156</v>
      </c>
      <c r="H5" s="65"/>
      <c r="I5" s="66" t="s">
        <v>152</v>
      </c>
      <c r="J5" s="68" t="s">
        <v>153</v>
      </c>
      <c r="K5" s="66" t="s">
        <v>154</v>
      </c>
      <c r="L5" s="66" t="s">
        <v>155</v>
      </c>
      <c r="M5" s="66" t="s">
        <v>156</v>
      </c>
    </row>
    <row r="6" ht="29" customHeight="1" spans="1:13">
      <c r="A6" s="69" t="s">
        <v>157</v>
      </c>
      <c r="B6" s="70">
        <f>C6-2.1</f>
        <v>87.8</v>
      </c>
      <c r="C6" s="70">
        <f>D6-2.1</f>
        <v>89.9</v>
      </c>
      <c r="D6" s="71">
        <v>92</v>
      </c>
      <c r="E6" s="70">
        <f t="shared" ref="E6:G6" si="0">D6+2.1</f>
        <v>94.1</v>
      </c>
      <c r="F6" s="70">
        <f t="shared" si="0"/>
        <v>96.2</v>
      </c>
      <c r="G6" s="70">
        <f t="shared" si="0"/>
        <v>98.3</v>
      </c>
      <c r="H6" s="65"/>
      <c r="I6" s="79" t="s">
        <v>191</v>
      </c>
      <c r="J6" s="79" t="s">
        <v>192</v>
      </c>
      <c r="K6" s="79" t="s">
        <v>193</v>
      </c>
      <c r="L6" s="79" t="s">
        <v>194</v>
      </c>
      <c r="M6" s="79" t="s">
        <v>195</v>
      </c>
    </row>
    <row r="7" ht="29" customHeight="1" spans="1:13">
      <c r="A7" s="72" t="s">
        <v>160</v>
      </c>
      <c r="B7" s="70">
        <f>C7-1.5</f>
        <v>63</v>
      </c>
      <c r="C7" s="70">
        <f>D7-1.5</f>
        <v>64.5</v>
      </c>
      <c r="D7" s="71">
        <v>66</v>
      </c>
      <c r="E7" s="70">
        <f t="shared" ref="E7:G7" si="1">D7+1.5</f>
        <v>67.5</v>
      </c>
      <c r="F7" s="70">
        <f t="shared" si="1"/>
        <v>69</v>
      </c>
      <c r="G7" s="70">
        <f t="shared" si="1"/>
        <v>70.5</v>
      </c>
      <c r="H7" s="65"/>
      <c r="I7" s="79" t="s">
        <v>196</v>
      </c>
      <c r="J7" s="79" t="s">
        <v>161</v>
      </c>
      <c r="K7" s="79" t="s">
        <v>164</v>
      </c>
      <c r="L7" s="79" t="s">
        <v>197</v>
      </c>
      <c r="M7" s="79" t="s">
        <v>164</v>
      </c>
    </row>
    <row r="8" ht="29" customHeight="1" spans="1:13">
      <c r="A8" s="72" t="s">
        <v>163</v>
      </c>
      <c r="B8" s="70">
        <f>C8-4</f>
        <v>64</v>
      </c>
      <c r="C8" s="70">
        <f>D8-4</f>
        <v>68</v>
      </c>
      <c r="D8" s="71">
        <v>72</v>
      </c>
      <c r="E8" s="70">
        <f t="shared" ref="E8:E10" si="2">D8+4</f>
        <v>76</v>
      </c>
      <c r="F8" s="70">
        <f>E8+5</f>
        <v>81</v>
      </c>
      <c r="G8" s="73">
        <f>F8+6</f>
        <v>87</v>
      </c>
      <c r="H8" s="65"/>
      <c r="I8" s="80" t="s">
        <v>198</v>
      </c>
      <c r="J8" s="80" t="s">
        <v>164</v>
      </c>
      <c r="K8" s="80" t="s">
        <v>161</v>
      </c>
      <c r="L8" s="80" t="s">
        <v>199</v>
      </c>
      <c r="M8" s="80" t="s">
        <v>161</v>
      </c>
    </row>
    <row r="9" ht="29" customHeight="1" spans="1:13">
      <c r="A9" s="72" t="s">
        <v>166</v>
      </c>
      <c r="B9" s="70">
        <f>C9-4</f>
        <v>80</v>
      </c>
      <c r="C9" s="70">
        <f>D9-4</f>
        <v>84</v>
      </c>
      <c r="D9" s="71">
        <v>88</v>
      </c>
      <c r="E9" s="70">
        <f t="shared" si="2"/>
        <v>92</v>
      </c>
      <c r="F9" s="70">
        <f>E9+5</f>
        <v>97</v>
      </c>
      <c r="G9" s="73">
        <f>F9+6</f>
        <v>103</v>
      </c>
      <c r="H9" s="65"/>
      <c r="I9" s="79">
        <v>-0.7</v>
      </c>
      <c r="J9" s="79" t="s">
        <v>161</v>
      </c>
      <c r="K9" s="79" t="s">
        <v>200</v>
      </c>
      <c r="L9" s="79">
        <v>-0.2</v>
      </c>
      <c r="M9" s="79" t="s">
        <v>200</v>
      </c>
    </row>
    <row r="10" ht="29" customHeight="1" spans="1:13">
      <c r="A10" s="72" t="s">
        <v>167</v>
      </c>
      <c r="B10" s="70">
        <f>C10-3.6</f>
        <v>90.8</v>
      </c>
      <c r="C10" s="70">
        <f>D10-3.6</f>
        <v>94.4</v>
      </c>
      <c r="D10" s="71">
        <v>98</v>
      </c>
      <c r="E10" s="70">
        <f t="shared" si="2"/>
        <v>102</v>
      </c>
      <c r="F10" s="70">
        <f>E10+4</f>
        <v>106</v>
      </c>
      <c r="G10" s="73">
        <f>F10+4</f>
        <v>110</v>
      </c>
      <c r="H10" s="65"/>
      <c r="I10" s="79">
        <v>-0.2</v>
      </c>
      <c r="J10" s="79" t="s">
        <v>201</v>
      </c>
      <c r="K10" s="79" t="s">
        <v>202</v>
      </c>
      <c r="L10" s="79" t="s">
        <v>203</v>
      </c>
      <c r="M10" s="79" t="s">
        <v>202</v>
      </c>
    </row>
    <row r="11" ht="29" customHeight="1" spans="1:13">
      <c r="A11" s="72" t="s">
        <v>168</v>
      </c>
      <c r="B11" s="70">
        <f>C11-1.15</f>
        <v>28.2</v>
      </c>
      <c r="C11" s="70">
        <f>D11-1.15</f>
        <v>29.35</v>
      </c>
      <c r="D11" s="71">
        <v>30.5</v>
      </c>
      <c r="E11" s="70">
        <f t="shared" ref="E11:G11" si="3">D11+1.3</f>
        <v>31.8</v>
      </c>
      <c r="F11" s="70">
        <f t="shared" si="3"/>
        <v>33.1</v>
      </c>
      <c r="G11" s="70">
        <f t="shared" si="3"/>
        <v>34.4</v>
      </c>
      <c r="H11" s="65"/>
      <c r="I11" s="79" t="s">
        <v>204</v>
      </c>
      <c r="J11" s="79" t="s">
        <v>197</v>
      </c>
      <c r="K11" s="79" t="s">
        <v>164</v>
      </c>
      <c r="L11" s="79" t="s">
        <v>164</v>
      </c>
      <c r="M11" s="79" t="s">
        <v>164</v>
      </c>
    </row>
    <row r="12" ht="29" customHeight="1" spans="1:13">
      <c r="A12" s="72" t="s">
        <v>169</v>
      </c>
      <c r="B12" s="70">
        <f>C12-0.7</f>
        <v>20.6</v>
      </c>
      <c r="C12" s="70">
        <f>D12-0.7</f>
        <v>21.3</v>
      </c>
      <c r="D12" s="71">
        <v>22</v>
      </c>
      <c r="E12" s="70">
        <f>D12+0.7</f>
        <v>22.7</v>
      </c>
      <c r="F12" s="70">
        <f>E12+0.7</f>
        <v>23.4</v>
      </c>
      <c r="G12" s="73">
        <f>F12+0.9</f>
        <v>24.3</v>
      </c>
      <c r="H12" s="65"/>
      <c r="I12" s="79" t="s">
        <v>205</v>
      </c>
      <c r="J12" s="79" t="s">
        <v>164</v>
      </c>
      <c r="K12" s="79" t="s">
        <v>206</v>
      </c>
      <c r="L12" s="79" t="s">
        <v>164</v>
      </c>
      <c r="M12" s="79" t="s">
        <v>207</v>
      </c>
    </row>
    <row r="13" ht="29" customHeight="1" spans="1:13">
      <c r="A13" s="72" t="s">
        <v>170</v>
      </c>
      <c r="B13" s="70">
        <f>C13-0.5</f>
        <v>13</v>
      </c>
      <c r="C13" s="70">
        <f>D13-0.5</f>
        <v>13.5</v>
      </c>
      <c r="D13" s="71">
        <v>14</v>
      </c>
      <c r="E13" s="70">
        <f>D13+0.5</f>
        <v>14.5</v>
      </c>
      <c r="F13" s="70">
        <f>E13+0.5</f>
        <v>15</v>
      </c>
      <c r="G13" s="73">
        <f>F13+0.7</f>
        <v>15.7</v>
      </c>
      <c r="H13" s="65"/>
      <c r="I13" s="79"/>
      <c r="J13" s="79"/>
      <c r="K13" s="79"/>
      <c r="L13" s="79"/>
      <c r="M13" s="79"/>
    </row>
    <row r="14" ht="29" customHeight="1" spans="1:13">
      <c r="A14" s="159" t="s">
        <v>175</v>
      </c>
      <c r="B14" s="160">
        <f>C14-0.5</f>
        <v>39</v>
      </c>
      <c r="C14" s="160">
        <f>D14-0.5</f>
        <v>39.5</v>
      </c>
      <c r="D14" s="161">
        <v>40</v>
      </c>
      <c r="E14" s="160">
        <f t="shared" ref="E14:G14" si="4">D14+1.1</f>
        <v>41.1</v>
      </c>
      <c r="F14" s="160">
        <f t="shared" si="4"/>
        <v>42.2</v>
      </c>
      <c r="G14" s="160">
        <f t="shared" si="4"/>
        <v>43.3</v>
      </c>
      <c r="H14" s="65"/>
      <c r="I14" s="79" t="s">
        <v>164</v>
      </c>
      <c r="J14" s="79" t="s">
        <v>208</v>
      </c>
      <c r="K14" s="79" t="s">
        <v>164</v>
      </c>
      <c r="L14" s="79" t="s">
        <v>209</v>
      </c>
      <c r="M14" s="79" t="s">
        <v>164</v>
      </c>
    </row>
    <row r="15" ht="14.25" spans="1:13">
      <c r="A15" s="74" t="s">
        <v>125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</row>
    <row r="16" ht="14.25" spans="1:13">
      <c r="A16" s="56" t="s">
        <v>210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</row>
    <row r="17" ht="14.25" spans="1:12">
      <c r="A17" s="75"/>
      <c r="B17" s="75"/>
      <c r="C17" s="75"/>
      <c r="D17" s="75"/>
      <c r="E17" s="75"/>
      <c r="F17" s="75"/>
      <c r="G17" s="75"/>
      <c r="H17" s="75"/>
      <c r="I17" s="81"/>
      <c r="J17" s="74" t="s">
        <v>179</v>
      </c>
      <c r="K17" s="74"/>
      <c r="L17" s="74" t="s">
        <v>180</v>
      </c>
    </row>
  </sheetData>
  <mergeCells count="8">
    <mergeCell ref="A1:M1"/>
    <mergeCell ref="B2:C2"/>
    <mergeCell ref="E2:G2"/>
    <mergeCell ref="I2:M2"/>
    <mergeCell ref="B3:G3"/>
    <mergeCell ref="I3:M3"/>
    <mergeCell ref="A3:A5"/>
    <mergeCell ref="H2:H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21" workbookViewId="0">
      <selection activeCell="A33" sqref="A33:K33"/>
    </sheetView>
  </sheetViews>
  <sheetFormatPr defaultColWidth="10.1666666666667" defaultRowHeight="14.25"/>
  <cols>
    <col min="1" max="1" width="9.66666666666667" style="84" customWidth="1"/>
    <col min="2" max="2" width="11.1666666666667" style="84" customWidth="1"/>
    <col min="3" max="3" width="9.16666666666667" style="84" customWidth="1"/>
    <col min="4" max="4" width="9.5" style="84" customWidth="1"/>
    <col min="5" max="5" width="9.16666666666667" style="84" customWidth="1"/>
    <col min="6" max="6" width="10.3333333333333" style="84" customWidth="1"/>
    <col min="7" max="7" width="9.5" style="84" customWidth="1"/>
    <col min="8" max="8" width="9.16666666666667" style="84" customWidth="1"/>
    <col min="9" max="9" width="8.16666666666667" style="84" customWidth="1"/>
    <col min="10" max="10" width="10.5" style="84" customWidth="1"/>
    <col min="11" max="11" width="12.1666666666667" style="84" customWidth="1"/>
    <col min="12" max="16384" width="10.1666666666667" style="84"/>
  </cols>
  <sheetData>
    <row r="1" ht="26.25" spans="1:11">
      <c r="A1" s="85" t="s">
        <v>211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>
      <c r="A2" s="86" t="s">
        <v>53</v>
      </c>
      <c r="B2" s="87" t="s">
        <v>54</v>
      </c>
      <c r="C2" s="87"/>
      <c r="D2" s="88" t="s">
        <v>62</v>
      </c>
      <c r="E2" s="89" t="s">
        <v>63</v>
      </c>
      <c r="F2" s="90" t="s">
        <v>212</v>
      </c>
      <c r="G2" s="91" t="s">
        <v>69</v>
      </c>
      <c r="H2" s="91"/>
      <c r="I2" s="121" t="s">
        <v>57</v>
      </c>
      <c r="J2" s="91" t="s">
        <v>58</v>
      </c>
      <c r="K2" s="143"/>
    </row>
    <row r="3" spans="1:11">
      <c r="A3" s="92" t="s">
        <v>75</v>
      </c>
      <c r="B3" s="93">
        <v>1199</v>
      </c>
      <c r="C3" s="93"/>
      <c r="D3" s="94" t="s">
        <v>213</v>
      </c>
      <c r="E3" s="95" t="s">
        <v>214</v>
      </c>
      <c r="F3" s="96"/>
      <c r="G3" s="96"/>
      <c r="H3" s="97" t="s">
        <v>215</v>
      </c>
      <c r="I3" s="97"/>
      <c r="J3" s="97"/>
      <c r="K3" s="144"/>
    </row>
    <row r="4" spans="1:11">
      <c r="A4" s="98" t="s">
        <v>72</v>
      </c>
      <c r="B4" s="99">
        <v>2</v>
      </c>
      <c r="C4" s="100">
        <v>6</v>
      </c>
      <c r="D4" s="101" t="s">
        <v>216</v>
      </c>
      <c r="E4" s="96" t="s">
        <v>217</v>
      </c>
      <c r="F4" s="96"/>
      <c r="G4" s="96"/>
      <c r="H4" s="101" t="s">
        <v>218</v>
      </c>
      <c r="I4" s="101"/>
      <c r="J4" s="114" t="s">
        <v>66</v>
      </c>
      <c r="K4" s="145" t="s">
        <v>67</v>
      </c>
    </row>
    <row r="5" spans="1:11">
      <c r="A5" s="98" t="s">
        <v>219</v>
      </c>
      <c r="B5" s="93">
        <v>1</v>
      </c>
      <c r="C5" s="93"/>
      <c r="D5" s="94" t="s">
        <v>220</v>
      </c>
      <c r="E5" s="94" t="s">
        <v>221</v>
      </c>
      <c r="F5" s="94" t="s">
        <v>222</v>
      </c>
      <c r="G5" s="94" t="s">
        <v>223</v>
      </c>
      <c r="H5" s="101" t="s">
        <v>224</v>
      </c>
      <c r="I5" s="101"/>
      <c r="J5" s="114" t="s">
        <v>66</v>
      </c>
      <c r="K5" s="145" t="s">
        <v>67</v>
      </c>
    </row>
    <row r="6" ht="15" spans="1:11">
      <c r="A6" s="102" t="s">
        <v>225</v>
      </c>
      <c r="B6" s="103">
        <v>80</v>
      </c>
      <c r="C6" s="103"/>
      <c r="D6" s="104" t="s">
        <v>226</v>
      </c>
      <c r="E6" s="105"/>
      <c r="F6" s="106">
        <v>874</v>
      </c>
      <c r="G6" s="104"/>
      <c r="H6" s="107" t="s">
        <v>227</v>
      </c>
      <c r="I6" s="107"/>
      <c r="J6" s="106" t="s">
        <v>66</v>
      </c>
      <c r="K6" s="146" t="s">
        <v>67</v>
      </c>
    </row>
    <row r="7" ht="15" spans="1:11">
      <c r="A7" s="108"/>
      <c r="B7" s="109"/>
      <c r="C7" s="109"/>
      <c r="D7" s="108"/>
      <c r="E7" s="109"/>
      <c r="F7" s="110"/>
      <c r="G7" s="108"/>
      <c r="H7" s="110"/>
      <c r="I7" s="109"/>
      <c r="J7" s="109"/>
      <c r="K7" s="109"/>
    </row>
    <row r="8" spans="1:11">
      <c r="A8" s="111" t="s">
        <v>228</v>
      </c>
      <c r="B8" s="90" t="s">
        <v>229</v>
      </c>
      <c r="C8" s="90" t="s">
        <v>230</v>
      </c>
      <c r="D8" s="90" t="s">
        <v>231</v>
      </c>
      <c r="E8" s="90" t="s">
        <v>232</v>
      </c>
      <c r="F8" s="90" t="s">
        <v>233</v>
      </c>
      <c r="G8" s="112" t="s">
        <v>78</v>
      </c>
      <c r="H8" s="113"/>
      <c r="I8" s="113"/>
      <c r="J8" s="113"/>
      <c r="K8" s="147"/>
    </row>
    <row r="9" spans="1:11">
      <c r="A9" s="98" t="s">
        <v>234</v>
      </c>
      <c r="B9" s="101"/>
      <c r="C9" s="114" t="s">
        <v>66</v>
      </c>
      <c r="D9" s="114" t="s">
        <v>67</v>
      </c>
      <c r="E9" s="94" t="s">
        <v>235</v>
      </c>
      <c r="F9" s="115" t="s">
        <v>236</v>
      </c>
      <c r="G9" s="116"/>
      <c r="H9" s="117"/>
      <c r="I9" s="117"/>
      <c r="J9" s="117"/>
      <c r="K9" s="148"/>
    </row>
    <row r="10" spans="1:11">
      <c r="A10" s="98" t="s">
        <v>237</v>
      </c>
      <c r="B10" s="101"/>
      <c r="C10" s="114" t="s">
        <v>66</v>
      </c>
      <c r="D10" s="114" t="s">
        <v>67</v>
      </c>
      <c r="E10" s="94" t="s">
        <v>238</v>
      </c>
      <c r="F10" s="115" t="s">
        <v>239</v>
      </c>
      <c r="G10" s="116" t="s">
        <v>240</v>
      </c>
      <c r="H10" s="117"/>
      <c r="I10" s="117"/>
      <c r="J10" s="117"/>
      <c r="K10" s="148"/>
    </row>
    <row r="11" spans="1:11">
      <c r="A11" s="118" t="s">
        <v>182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49"/>
    </row>
    <row r="12" spans="1:11">
      <c r="A12" s="92" t="s">
        <v>88</v>
      </c>
      <c r="B12" s="114" t="s">
        <v>84</v>
      </c>
      <c r="C12" s="114" t="s">
        <v>85</v>
      </c>
      <c r="D12" s="115"/>
      <c r="E12" s="94" t="s">
        <v>86</v>
      </c>
      <c r="F12" s="114" t="s">
        <v>84</v>
      </c>
      <c r="G12" s="114" t="s">
        <v>85</v>
      </c>
      <c r="H12" s="114"/>
      <c r="I12" s="94" t="s">
        <v>241</v>
      </c>
      <c r="J12" s="114" t="s">
        <v>84</v>
      </c>
      <c r="K12" s="145" t="s">
        <v>85</v>
      </c>
    </row>
    <row r="13" spans="1:11">
      <c r="A13" s="92" t="s">
        <v>91</v>
      </c>
      <c r="B13" s="114" t="s">
        <v>84</v>
      </c>
      <c r="C13" s="114" t="s">
        <v>85</v>
      </c>
      <c r="D13" s="115"/>
      <c r="E13" s="94" t="s">
        <v>96</v>
      </c>
      <c r="F13" s="114" t="s">
        <v>84</v>
      </c>
      <c r="G13" s="114" t="s">
        <v>85</v>
      </c>
      <c r="H13" s="114"/>
      <c r="I13" s="94" t="s">
        <v>242</v>
      </c>
      <c r="J13" s="114" t="s">
        <v>84</v>
      </c>
      <c r="K13" s="145" t="s">
        <v>85</v>
      </c>
    </row>
    <row r="14" ht="15" spans="1:11">
      <c r="A14" s="102" t="s">
        <v>243</v>
      </c>
      <c r="B14" s="106" t="s">
        <v>84</v>
      </c>
      <c r="C14" s="106" t="s">
        <v>85</v>
      </c>
      <c r="D14" s="105"/>
      <c r="E14" s="104" t="s">
        <v>244</v>
      </c>
      <c r="F14" s="106" t="s">
        <v>84</v>
      </c>
      <c r="G14" s="106" t="s">
        <v>85</v>
      </c>
      <c r="H14" s="106"/>
      <c r="I14" s="104" t="s">
        <v>245</v>
      </c>
      <c r="J14" s="106" t="s">
        <v>84</v>
      </c>
      <c r="K14" s="146" t="s">
        <v>85</v>
      </c>
    </row>
    <row r="15" ht="15" spans="1:11">
      <c r="A15" s="108"/>
      <c r="B15" s="120"/>
      <c r="C15" s="120"/>
      <c r="D15" s="109"/>
      <c r="E15" s="108"/>
      <c r="F15" s="120"/>
      <c r="G15" s="120"/>
      <c r="H15" s="120"/>
      <c r="I15" s="108"/>
      <c r="J15" s="120"/>
      <c r="K15" s="120"/>
    </row>
    <row r="16" s="82" customFormat="1" spans="1:11">
      <c r="A16" s="86" t="s">
        <v>246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50"/>
    </row>
    <row r="17" spans="1:11">
      <c r="A17" s="98" t="s">
        <v>247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51"/>
    </row>
    <row r="18" spans="1:11">
      <c r="A18" s="98" t="s">
        <v>248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51"/>
    </row>
    <row r="19" spans="1:11">
      <c r="A19" s="122" t="s">
        <v>249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45"/>
    </row>
    <row r="20" spans="1:11">
      <c r="A20" s="123" t="s">
        <v>250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52"/>
    </row>
    <row r="21" spans="1:11">
      <c r="A21" s="123"/>
      <c r="B21" s="124"/>
      <c r="C21" s="124"/>
      <c r="D21" s="124"/>
      <c r="E21" s="124"/>
      <c r="F21" s="124"/>
      <c r="G21" s="124"/>
      <c r="H21" s="124"/>
      <c r="I21" s="124"/>
      <c r="J21" s="124"/>
      <c r="K21" s="152"/>
    </row>
    <row r="22" spans="1:11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52"/>
    </row>
    <row r="23" spans="1:11">
      <c r="A23" s="125"/>
      <c r="B23" s="126"/>
      <c r="C23" s="126"/>
      <c r="D23" s="126"/>
      <c r="E23" s="126"/>
      <c r="F23" s="126"/>
      <c r="G23" s="126"/>
      <c r="H23" s="126"/>
      <c r="I23" s="126"/>
      <c r="J23" s="126"/>
      <c r="K23" s="153"/>
    </row>
    <row r="24" spans="1:11">
      <c r="A24" s="98" t="s">
        <v>124</v>
      </c>
      <c r="B24" s="101"/>
      <c r="C24" s="114" t="s">
        <v>66</v>
      </c>
      <c r="D24" s="114" t="s">
        <v>67</v>
      </c>
      <c r="E24" s="97"/>
      <c r="F24" s="97"/>
      <c r="G24" s="97"/>
      <c r="H24" s="97"/>
      <c r="I24" s="97"/>
      <c r="J24" s="97"/>
      <c r="K24" s="144"/>
    </row>
    <row r="25" ht="15" spans="1:11">
      <c r="A25" s="127" t="s">
        <v>251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54"/>
    </row>
    <row r="26" ht="15" spans="1:11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</row>
    <row r="27" spans="1:11">
      <c r="A27" s="130" t="s">
        <v>252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47"/>
    </row>
    <row r="28" spans="1:11">
      <c r="A28" s="131" t="s">
        <v>253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55"/>
    </row>
    <row r="29" spans="1:11">
      <c r="A29" s="131" t="s">
        <v>254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55"/>
    </row>
    <row r="30" spans="1:11">
      <c r="A30" s="131" t="s">
        <v>255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55"/>
    </row>
    <row r="31" spans="1:11">
      <c r="A31" s="131"/>
      <c r="B31" s="132"/>
      <c r="C31" s="132"/>
      <c r="D31" s="132"/>
      <c r="E31" s="132"/>
      <c r="F31" s="132"/>
      <c r="G31" s="132"/>
      <c r="H31" s="132"/>
      <c r="I31" s="132"/>
      <c r="J31" s="132"/>
      <c r="K31" s="155"/>
    </row>
    <row r="32" spans="1:11">
      <c r="A32" s="131"/>
      <c r="B32" s="132"/>
      <c r="C32" s="132"/>
      <c r="D32" s="132"/>
      <c r="E32" s="132"/>
      <c r="F32" s="132"/>
      <c r="G32" s="132"/>
      <c r="H32" s="132"/>
      <c r="I32" s="132"/>
      <c r="J32" s="132"/>
      <c r="K32" s="155"/>
    </row>
    <row r="33" ht="23" customHeight="1" spans="1:11">
      <c r="A33" s="131"/>
      <c r="B33" s="132"/>
      <c r="C33" s="132"/>
      <c r="D33" s="132"/>
      <c r="E33" s="132"/>
      <c r="F33" s="132"/>
      <c r="G33" s="132"/>
      <c r="H33" s="132"/>
      <c r="I33" s="132"/>
      <c r="J33" s="132"/>
      <c r="K33" s="155"/>
    </row>
    <row r="34" ht="23" customHeight="1" spans="1:11">
      <c r="A34" s="123"/>
      <c r="B34" s="124"/>
      <c r="C34" s="124"/>
      <c r="D34" s="124"/>
      <c r="E34" s="124"/>
      <c r="F34" s="124"/>
      <c r="G34" s="124"/>
      <c r="H34" s="124"/>
      <c r="I34" s="124"/>
      <c r="J34" s="124"/>
      <c r="K34" s="152"/>
    </row>
    <row r="35" ht="23" customHeight="1" spans="1:11">
      <c r="A35" s="133"/>
      <c r="B35" s="124"/>
      <c r="C35" s="124"/>
      <c r="D35" s="124"/>
      <c r="E35" s="124"/>
      <c r="F35" s="124"/>
      <c r="G35" s="124"/>
      <c r="H35" s="124"/>
      <c r="I35" s="124"/>
      <c r="J35" s="124"/>
      <c r="K35" s="152"/>
    </row>
    <row r="36" ht="23" customHeight="1" spans="1:11">
      <c r="A36" s="134"/>
      <c r="B36" s="135"/>
      <c r="C36" s="135"/>
      <c r="D36" s="135"/>
      <c r="E36" s="135"/>
      <c r="F36" s="135"/>
      <c r="G36" s="135"/>
      <c r="H36" s="135"/>
      <c r="I36" s="135"/>
      <c r="J36" s="135"/>
      <c r="K36" s="156"/>
    </row>
    <row r="37" ht="18.75" customHeight="1" spans="1:11">
      <c r="A37" s="136" t="s">
        <v>256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57"/>
    </row>
    <row r="38" s="83" customFormat="1" ht="18.75" customHeight="1" spans="1:11">
      <c r="A38" s="98" t="s">
        <v>257</v>
      </c>
      <c r="B38" s="101"/>
      <c r="C38" s="101"/>
      <c r="D38" s="97" t="s">
        <v>258</v>
      </c>
      <c r="E38" s="97"/>
      <c r="F38" s="138" t="s">
        <v>259</v>
      </c>
      <c r="G38" s="139"/>
      <c r="H38" s="101" t="s">
        <v>260</v>
      </c>
      <c r="I38" s="101"/>
      <c r="J38" s="101" t="s">
        <v>261</v>
      </c>
      <c r="K38" s="151"/>
    </row>
    <row r="39" ht="18.75" customHeight="1" spans="1:13">
      <c r="A39" s="98" t="s">
        <v>125</v>
      </c>
      <c r="B39" s="101" t="s">
        <v>262</v>
      </c>
      <c r="C39" s="101"/>
      <c r="D39" s="101"/>
      <c r="E39" s="101"/>
      <c r="F39" s="101"/>
      <c r="G39" s="101"/>
      <c r="H39" s="101"/>
      <c r="I39" s="101"/>
      <c r="J39" s="101"/>
      <c r="K39" s="151"/>
      <c r="M39" s="83"/>
    </row>
    <row r="40" ht="31" customHeight="1" spans="1:11">
      <c r="A40" s="98" t="s">
        <v>263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51"/>
    </row>
    <row r="41" ht="18.75" customHeight="1" spans="1:11">
      <c r="A41" s="98"/>
      <c r="B41" s="101"/>
      <c r="C41" s="101"/>
      <c r="D41" s="101"/>
      <c r="E41" s="101"/>
      <c r="F41" s="101"/>
      <c r="G41" s="101"/>
      <c r="H41" s="101"/>
      <c r="I41" s="101"/>
      <c r="J41" s="101"/>
      <c r="K41" s="151"/>
    </row>
    <row r="42" ht="32" customHeight="1" spans="1:11">
      <c r="A42" s="102" t="s">
        <v>136</v>
      </c>
      <c r="B42" s="140" t="s">
        <v>264</v>
      </c>
      <c r="C42" s="140"/>
      <c r="D42" s="104" t="s">
        <v>265</v>
      </c>
      <c r="E42" s="105" t="s">
        <v>266</v>
      </c>
      <c r="F42" s="104" t="s">
        <v>139</v>
      </c>
      <c r="G42" s="141">
        <v>44901</v>
      </c>
      <c r="H42" s="142" t="s">
        <v>140</v>
      </c>
      <c r="I42" s="142"/>
      <c r="J42" s="140" t="s">
        <v>144</v>
      </c>
      <c r="K42" s="15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N7" sqref="N7"/>
    </sheetView>
  </sheetViews>
  <sheetFormatPr defaultColWidth="9" defaultRowHeight="26" customHeight="1"/>
  <cols>
    <col min="1" max="1" width="17.1666666666667" style="56" customWidth="1"/>
    <col min="2" max="7" width="9.33333333333333" style="56" customWidth="1"/>
    <col min="8" max="8" width="1.33333333333333" style="56" customWidth="1"/>
    <col min="9" max="9" width="17" style="56" customWidth="1"/>
    <col min="10" max="10" width="18.5" style="56" customWidth="1"/>
    <col min="11" max="11" width="16.6666666666667" style="56" customWidth="1"/>
    <col min="12" max="12" width="14.1666666666667" style="56" customWidth="1"/>
    <col min="13" max="13" width="16.3333333333333" style="56" customWidth="1"/>
    <col min="14" max="16384" width="9" style="56"/>
  </cols>
  <sheetData>
    <row r="1" ht="30" customHeight="1" spans="1:13">
      <c r="A1" s="57" t="s">
        <v>145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ht="29" customHeight="1" spans="1:13">
      <c r="A2" s="59" t="s">
        <v>62</v>
      </c>
      <c r="B2" s="60" t="s">
        <v>63</v>
      </c>
      <c r="C2" s="60"/>
      <c r="D2" s="61" t="s">
        <v>68</v>
      </c>
      <c r="E2" s="60" t="s">
        <v>69</v>
      </c>
      <c r="F2" s="60"/>
      <c r="G2" s="60"/>
      <c r="H2" s="62"/>
      <c r="I2" s="60" t="s">
        <v>267</v>
      </c>
      <c r="J2" s="60"/>
      <c r="K2" s="60"/>
      <c r="L2" s="60"/>
      <c r="M2" s="76"/>
    </row>
    <row r="3" ht="29" customHeight="1" spans="1:13">
      <c r="A3" s="63" t="s">
        <v>146</v>
      </c>
      <c r="B3" s="64" t="s">
        <v>147</v>
      </c>
      <c r="C3" s="64"/>
      <c r="D3" s="64"/>
      <c r="E3" s="64"/>
      <c r="F3" s="64"/>
      <c r="G3" s="64"/>
      <c r="H3" s="65"/>
      <c r="I3" s="77"/>
      <c r="J3" s="77"/>
      <c r="K3" s="77"/>
      <c r="L3" s="77"/>
      <c r="M3" s="78"/>
    </row>
    <row r="4" ht="29" customHeight="1" spans="1:13">
      <c r="A4" s="63"/>
      <c r="B4" s="66" t="s">
        <v>110</v>
      </c>
      <c r="C4" s="66" t="s">
        <v>111</v>
      </c>
      <c r="D4" s="67" t="s">
        <v>112</v>
      </c>
      <c r="E4" s="66" t="s">
        <v>113</v>
      </c>
      <c r="F4" s="66" t="s">
        <v>114</v>
      </c>
      <c r="G4" s="66" t="s">
        <v>115</v>
      </c>
      <c r="H4" s="65"/>
      <c r="I4" s="66" t="s">
        <v>111</v>
      </c>
      <c r="J4" s="67" t="s">
        <v>112</v>
      </c>
      <c r="K4" s="66" t="s">
        <v>113</v>
      </c>
      <c r="L4" s="66" t="s">
        <v>114</v>
      </c>
      <c r="M4" s="66" t="s">
        <v>115</v>
      </c>
    </row>
    <row r="5" ht="29" customHeight="1" spans="1:13">
      <c r="A5" s="63"/>
      <c r="B5" s="66" t="s">
        <v>151</v>
      </c>
      <c r="C5" s="66" t="s">
        <v>152</v>
      </c>
      <c r="D5" s="68" t="s">
        <v>153</v>
      </c>
      <c r="E5" s="66" t="s">
        <v>154</v>
      </c>
      <c r="F5" s="66" t="s">
        <v>155</v>
      </c>
      <c r="G5" s="66" t="s">
        <v>156</v>
      </c>
      <c r="H5" s="65"/>
      <c r="I5" s="66" t="s">
        <v>152</v>
      </c>
      <c r="J5" s="68" t="s">
        <v>153</v>
      </c>
      <c r="K5" s="66" t="s">
        <v>154</v>
      </c>
      <c r="L5" s="66" t="s">
        <v>155</v>
      </c>
      <c r="M5" s="66" t="s">
        <v>156</v>
      </c>
    </row>
    <row r="6" ht="29" customHeight="1" spans="1:13">
      <c r="A6" s="69" t="s">
        <v>157</v>
      </c>
      <c r="B6" s="70">
        <f>C6-2.1</f>
        <v>87.8</v>
      </c>
      <c r="C6" s="70">
        <f>D6-2.1</f>
        <v>89.9</v>
      </c>
      <c r="D6" s="71">
        <v>92</v>
      </c>
      <c r="E6" s="70">
        <f t="shared" ref="E6:G6" si="0">D6+2.1</f>
        <v>94.1</v>
      </c>
      <c r="F6" s="70">
        <f t="shared" si="0"/>
        <v>96.2</v>
      </c>
      <c r="G6" s="70">
        <f t="shared" si="0"/>
        <v>98.3</v>
      </c>
      <c r="H6" s="65"/>
      <c r="I6" s="79" t="s">
        <v>191</v>
      </c>
      <c r="J6" s="79" t="s">
        <v>268</v>
      </c>
      <c r="K6" s="79" t="s">
        <v>269</v>
      </c>
      <c r="L6" s="79" t="s">
        <v>194</v>
      </c>
      <c r="M6" s="79" t="s">
        <v>270</v>
      </c>
    </row>
    <row r="7" ht="29" customHeight="1" spans="1:13">
      <c r="A7" s="72" t="s">
        <v>160</v>
      </c>
      <c r="B7" s="70">
        <f>C7-1.5</f>
        <v>63</v>
      </c>
      <c r="C7" s="70">
        <f>D7-1.5</f>
        <v>64.5</v>
      </c>
      <c r="D7" s="71">
        <v>66</v>
      </c>
      <c r="E7" s="70">
        <f t="shared" ref="E7:G7" si="1">D7+1.5</f>
        <v>67.5</v>
      </c>
      <c r="F7" s="70">
        <f t="shared" si="1"/>
        <v>69</v>
      </c>
      <c r="G7" s="70">
        <f t="shared" si="1"/>
        <v>70.5</v>
      </c>
      <c r="H7" s="65"/>
      <c r="I7" s="79" t="s">
        <v>196</v>
      </c>
      <c r="J7" s="79" t="s">
        <v>271</v>
      </c>
      <c r="K7" s="79" t="s">
        <v>272</v>
      </c>
      <c r="L7" s="79" t="s">
        <v>273</v>
      </c>
      <c r="M7" s="79" t="s">
        <v>274</v>
      </c>
    </row>
    <row r="8" ht="29" customHeight="1" spans="1:13">
      <c r="A8" s="72" t="s">
        <v>163</v>
      </c>
      <c r="B8" s="70">
        <f>C8-4</f>
        <v>64</v>
      </c>
      <c r="C8" s="70">
        <f>D8-4</f>
        <v>68</v>
      </c>
      <c r="D8" s="71">
        <v>72</v>
      </c>
      <c r="E8" s="70">
        <f t="shared" ref="E8:E10" si="2">D8+4</f>
        <v>76</v>
      </c>
      <c r="F8" s="70">
        <f>E8+5</f>
        <v>81</v>
      </c>
      <c r="G8" s="73">
        <f>F8+6</f>
        <v>87</v>
      </c>
      <c r="H8" s="65"/>
      <c r="I8" s="80" t="s">
        <v>198</v>
      </c>
      <c r="J8" s="80" t="s">
        <v>271</v>
      </c>
      <c r="K8" s="80" t="s">
        <v>271</v>
      </c>
      <c r="L8" s="80" t="s">
        <v>275</v>
      </c>
      <c r="M8" s="80" t="s">
        <v>271</v>
      </c>
    </row>
    <row r="9" ht="29" customHeight="1" spans="1:13">
      <c r="A9" s="72" t="s">
        <v>166</v>
      </c>
      <c r="B9" s="70">
        <f>C9-4</f>
        <v>80</v>
      </c>
      <c r="C9" s="70">
        <f>D9-4</f>
        <v>84</v>
      </c>
      <c r="D9" s="71">
        <v>88</v>
      </c>
      <c r="E9" s="70">
        <f t="shared" si="2"/>
        <v>92</v>
      </c>
      <c r="F9" s="70">
        <f>E9+5</f>
        <v>97</v>
      </c>
      <c r="G9" s="73">
        <f>F9+6</f>
        <v>103</v>
      </c>
      <c r="H9" s="65"/>
      <c r="I9" s="79">
        <v>-0.7</v>
      </c>
      <c r="J9" s="79" t="s">
        <v>276</v>
      </c>
      <c r="K9" s="79" t="s">
        <v>200</v>
      </c>
      <c r="L9" s="79">
        <v>-0.2</v>
      </c>
      <c r="M9" s="79" t="s">
        <v>200</v>
      </c>
    </row>
    <row r="10" ht="29" customHeight="1" spans="1:13">
      <c r="A10" s="72" t="s">
        <v>167</v>
      </c>
      <c r="B10" s="70">
        <f>C10-3.6</f>
        <v>90.8</v>
      </c>
      <c r="C10" s="70">
        <f>D10-3.6</f>
        <v>94.4</v>
      </c>
      <c r="D10" s="71">
        <v>98</v>
      </c>
      <c r="E10" s="70">
        <f t="shared" si="2"/>
        <v>102</v>
      </c>
      <c r="F10" s="70">
        <f>E10+4</f>
        <v>106</v>
      </c>
      <c r="G10" s="73">
        <f>F10+4</f>
        <v>110</v>
      </c>
      <c r="H10" s="65"/>
      <c r="I10" s="79">
        <v>-0.2</v>
      </c>
      <c r="J10" s="79" t="s">
        <v>201</v>
      </c>
      <c r="K10" s="79" t="s">
        <v>202</v>
      </c>
      <c r="L10" s="79" t="s">
        <v>203</v>
      </c>
      <c r="M10" s="79" t="s">
        <v>202</v>
      </c>
    </row>
    <row r="11" ht="29" customHeight="1" spans="1:13">
      <c r="A11" s="72" t="s">
        <v>168</v>
      </c>
      <c r="B11" s="70">
        <f>C11-1.15</f>
        <v>28.2</v>
      </c>
      <c r="C11" s="70">
        <f>D11-1.15</f>
        <v>29.35</v>
      </c>
      <c r="D11" s="71">
        <v>30.5</v>
      </c>
      <c r="E11" s="70">
        <f t="shared" ref="E11:G11" si="3">D11+1.3</f>
        <v>31.8</v>
      </c>
      <c r="F11" s="70">
        <f t="shared" si="3"/>
        <v>33.1</v>
      </c>
      <c r="G11" s="70">
        <f t="shared" si="3"/>
        <v>34.4</v>
      </c>
      <c r="H11" s="65"/>
      <c r="I11" s="79" t="s">
        <v>277</v>
      </c>
      <c r="J11" s="79" t="s">
        <v>278</v>
      </c>
      <c r="K11" s="79" t="s">
        <v>274</v>
      </c>
      <c r="L11" s="79" t="s">
        <v>273</v>
      </c>
      <c r="M11" s="79" t="s">
        <v>274</v>
      </c>
    </row>
    <row r="12" ht="29" customHeight="1" spans="1:13">
      <c r="A12" s="72" t="s">
        <v>169</v>
      </c>
      <c r="B12" s="70">
        <f>C12-0.7</f>
        <v>20.6</v>
      </c>
      <c r="C12" s="70">
        <f>D12-0.7</f>
        <v>21.3</v>
      </c>
      <c r="D12" s="71">
        <v>22</v>
      </c>
      <c r="E12" s="70">
        <f>D12+0.7</f>
        <v>22.7</v>
      </c>
      <c r="F12" s="70">
        <f>E12+0.7</f>
        <v>23.4</v>
      </c>
      <c r="G12" s="73">
        <f>F12+0.9</f>
        <v>24.3</v>
      </c>
      <c r="H12" s="65"/>
      <c r="I12" s="79" t="s">
        <v>205</v>
      </c>
      <c r="J12" s="79" t="s">
        <v>276</v>
      </c>
      <c r="K12" s="79" t="s">
        <v>206</v>
      </c>
      <c r="L12" s="79" t="s">
        <v>273</v>
      </c>
      <c r="M12" s="79" t="s">
        <v>207</v>
      </c>
    </row>
    <row r="13" ht="29" customHeight="1" spans="1:13">
      <c r="A13" s="72" t="s">
        <v>170</v>
      </c>
      <c r="B13" s="70">
        <f>C13-0.5</f>
        <v>13</v>
      </c>
      <c r="C13" s="70">
        <f>D13-0.5</f>
        <v>13.5</v>
      </c>
      <c r="D13" s="71">
        <v>14</v>
      </c>
      <c r="E13" s="70">
        <f>D13+0.5</f>
        <v>14.5</v>
      </c>
      <c r="F13" s="70">
        <f>E13+0.5</f>
        <v>15</v>
      </c>
      <c r="G13" s="73">
        <f>F13+0.7</f>
        <v>15.7</v>
      </c>
      <c r="H13" s="65"/>
      <c r="I13" s="79" t="s">
        <v>274</v>
      </c>
      <c r="J13" s="79" t="s">
        <v>208</v>
      </c>
      <c r="K13" s="79" t="s">
        <v>274</v>
      </c>
      <c r="L13" s="79" t="s">
        <v>209</v>
      </c>
      <c r="M13" s="79" t="s">
        <v>274</v>
      </c>
    </row>
    <row r="14" ht="14.25" spans="1:13">
      <c r="A14" s="74" t="s">
        <v>125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</row>
    <row r="15" ht="14.25" spans="1:13">
      <c r="A15" s="56" t="s">
        <v>279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</row>
    <row r="16" ht="14.25" spans="1:12">
      <c r="A16" s="75"/>
      <c r="B16" s="75"/>
      <c r="C16" s="75"/>
      <c r="D16" s="75"/>
      <c r="E16" s="75"/>
      <c r="F16" s="75"/>
      <c r="G16" s="75"/>
      <c r="H16" s="75"/>
      <c r="I16" s="81"/>
      <c r="J16" s="74" t="s">
        <v>179</v>
      </c>
      <c r="K16" s="74"/>
      <c r="L16" s="74" t="s">
        <v>180</v>
      </c>
    </row>
  </sheetData>
  <mergeCells count="8">
    <mergeCell ref="A1:M1"/>
    <mergeCell ref="B2:C2"/>
    <mergeCell ref="E2:G2"/>
    <mergeCell ref="I2:M2"/>
    <mergeCell ref="B3:G3"/>
    <mergeCell ref="I3:M3"/>
    <mergeCell ref="A3:A5"/>
    <mergeCell ref="H2:H1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5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281</v>
      </c>
      <c r="B2" s="5" t="s">
        <v>282</v>
      </c>
      <c r="C2" s="5" t="s">
        <v>283</v>
      </c>
      <c r="D2" s="5" t="s">
        <v>284</v>
      </c>
      <c r="E2" s="5" t="s">
        <v>285</v>
      </c>
      <c r="F2" s="5" t="s">
        <v>286</v>
      </c>
      <c r="G2" s="5" t="s">
        <v>287</v>
      </c>
      <c r="H2" s="5" t="s">
        <v>288</v>
      </c>
      <c r="I2" s="4" t="s">
        <v>289</v>
      </c>
      <c r="J2" s="4" t="s">
        <v>290</v>
      </c>
      <c r="K2" s="4" t="s">
        <v>291</v>
      </c>
      <c r="L2" s="4" t="s">
        <v>292</v>
      </c>
      <c r="M2" s="4" t="s">
        <v>293</v>
      </c>
      <c r="N2" s="5" t="s">
        <v>294</v>
      </c>
      <c r="O2" s="5" t="s">
        <v>295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296</v>
      </c>
      <c r="J3" s="4" t="s">
        <v>296</v>
      </c>
      <c r="K3" s="4" t="s">
        <v>296</v>
      </c>
      <c r="L3" s="4" t="s">
        <v>296</v>
      </c>
      <c r="M3" s="4" t="s">
        <v>296</v>
      </c>
      <c r="N3" s="7"/>
      <c r="O3" s="7"/>
    </row>
    <row r="4" spans="1:15">
      <c r="A4" s="9">
        <v>1</v>
      </c>
      <c r="B4" s="13">
        <v>6</v>
      </c>
      <c r="C4" s="375" t="s">
        <v>297</v>
      </c>
      <c r="D4" s="376" t="s">
        <v>298</v>
      </c>
      <c r="E4" s="25" t="s">
        <v>63</v>
      </c>
      <c r="F4" s="375" t="s">
        <v>299</v>
      </c>
      <c r="G4" s="13" t="s">
        <v>66</v>
      </c>
      <c r="H4" s="13" t="s">
        <v>66</v>
      </c>
      <c r="I4" s="13">
        <v>2</v>
      </c>
      <c r="J4" s="13">
        <v>1</v>
      </c>
      <c r="K4" s="13">
        <v>2</v>
      </c>
      <c r="L4" s="13">
        <v>1</v>
      </c>
      <c r="M4" s="13">
        <v>3</v>
      </c>
      <c r="N4" s="13">
        <v>9</v>
      </c>
      <c r="O4" s="13" t="s">
        <v>300</v>
      </c>
    </row>
    <row r="5" spans="1:15">
      <c r="A5" s="9">
        <v>2</v>
      </c>
      <c r="B5" s="13">
        <v>12</v>
      </c>
      <c r="C5" s="375" t="s">
        <v>297</v>
      </c>
      <c r="D5" s="377" t="s">
        <v>301</v>
      </c>
      <c r="E5" s="25" t="s">
        <v>63</v>
      </c>
      <c r="F5" s="375" t="s">
        <v>299</v>
      </c>
      <c r="G5" s="13" t="s">
        <v>66</v>
      </c>
      <c r="H5" s="13" t="s">
        <v>66</v>
      </c>
      <c r="I5" s="13">
        <v>3</v>
      </c>
      <c r="J5" s="13">
        <v>1</v>
      </c>
      <c r="K5" s="13">
        <v>1</v>
      </c>
      <c r="L5" s="13">
        <v>1</v>
      </c>
      <c r="M5" s="13">
        <v>3</v>
      </c>
      <c r="N5" s="13">
        <v>9</v>
      </c>
      <c r="O5" s="13" t="s">
        <v>300</v>
      </c>
    </row>
    <row r="6" spans="1:15">
      <c r="A6" s="9"/>
      <c r="B6" s="13"/>
      <c r="C6" s="49"/>
      <c r="D6" s="50"/>
      <c r="E6" s="25"/>
      <c r="F6" s="48"/>
      <c r="G6" s="13"/>
      <c r="H6" s="13"/>
      <c r="I6" s="13"/>
      <c r="J6" s="13"/>
      <c r="K6" s="13"/>
      <c r="L6" s="13"/>
      <c r="M6" s="13"/>
      <c r="N6" s="13"/>
      <c r="O6" s="13"/>
    </row>
    <row r="7" spans="1:15">
      <c r="A7" s="9"/>
      <c r="B7" s="13"/>
      <c r="C7" s="51"/>
      <c r="D7" s="26"/>
      <c r="E7" s="13"/>
      <c r="F7" s="51"/>
      <c r="G7" s="13"/>
      <c r="H7" s="13"/>
      <c r="I7" s="13"/>
      <c r="J7" s="13"/>
      <c r="K7" s="13"/>
      <c r="L7" s="13"/>
      <c r="M7" s="13"/>
      <c r="N7" s="13"/>
      <c r="O7" s="13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4" t="s">
        <v>302</v>
      </c>
      <c r="B12" s="15"/>
      <c r="C12" s="15"/>
      <c r="D12" s="16"/>
      <c r="E12" s="17"/>
      <c r="F12" s="32"/>
      <c r="G12" s="32"/>
      <c r="H12" s="32"/>
      <c r="I12" s="27"/>
      <c r="J12" s="14" t="s">
        <v>303</v>
      </c>
      <c r="K12" s="15"/>
      <c r="L12" s="15"/>
      <c r="M12" s="16"/>
      <c r="N12" s="15"/>
      <c r="O12" s="22"/>
    </row>
    <row r="13" ht="16.5" spans="1:15">
      <c r="A13" s="18" t="s">
        <v>304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2022-12-08T09:09:48Z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