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855" firstSheet="1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验货尺寸表1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</sheets>
  <calcPr calcId="144525" concurrentCalc="0"/>
</workbook>
</file>

<file path=xl/sharedStrings.xml><?xml version="1.0" encoding="utf-8"?>
<sst xmlns="http://schemas.openxmlformats.org/spreadsheetml/2006/main" count="1529" uniqueCount="410">
  <si>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</si>
  <si>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</si>
  <si>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</si>
  <si>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</si>
  <si>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</si>
  <si>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</si>
  <si>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</si>
  <si>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</si>
  <si>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</si>
  <si>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</si>
  <si>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</si>
  <si>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</si>
  <si>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</si>
  <si>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</si>
  <si>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</si>
  <si>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</si>
  <si>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</si>
  <si>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</si>
  <si>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</si>
  <si>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</si>
  <si>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</si>
  <si>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</si>
  <si>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</si>
  <si>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</si>
  <si>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</si>
  <si>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</si>
  <si>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</si>
  <si>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</si>
  <si>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</si>
  <si>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</si>
  <si>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</si>
  <si>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</si>
  <si>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</si>
  <si>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</si>
  <si>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</si>
  <si>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</si>
  <si>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</si>
  <si>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</si>
  <si>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</si>
  <si>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</si>
  <si>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</si>
  <si>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</si>
  <si>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</si>
  <si>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</si>
  <si>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</si>
  <si>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</si>
  <si>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</si>
  <si>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</si>
  <si>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</si>
  <si>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</si>
  <si>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</si>
  <si>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</si>
  <si>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</si>
  <si>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</si>
  <si>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</si>
  <si>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</si>
  <si>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</si>
  <si>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</si>
  <si>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</t>
  </si>
  <si>
    <t>订单基础信息</t>
  </si>
  <si>
    <t>生产.出货进度</t>
  </si>
  <si>
    <t>指示•确认资料</t>
  </si>
  <si>
    <t>款号</t>
  </si>
  <si>
    <t>TAZZAL82274</t>
  </si>
  <si>
    <t>合同交期</t>
  </si>
  <si>
    <t>产前确认样</t>
  </si>
  <si>
    <t>有</t>
  </si>
  <si>
    <t>无</t>
  </si>
  <si>
    <t>品名</t>
  </si>
  <si>
    <t>女式皮肤衣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</si>
  <si>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</si>
  <si>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</si>
  <si>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</si>
  <si>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</si>
  <si>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</si>
  <si>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</si>
  <si>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</si>
  <si>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</si>
  <si>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</si>
  <si>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</si>
  <si>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</si>
  <si>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</si>
  <si>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</si>
  <si>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</si>
  <si>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</si>
  <si>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</si>
  <si>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</si>
  <si>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</si>
  <si>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</si>
  <si>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</si>
  <si>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</si>
  <si>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</si>
  <si>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</si>
  <si>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</si>
  <si>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</si>
  <si>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</si>
  <si>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</si>
  <si>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</si>
  <si>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</si>
  <si>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</si>
  <si>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</si>
  <si>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</si>
  <si>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</si>
  <si>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</si>
  <si>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</si>
  <si>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</si>
  <si>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</si>
  <si>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</si>
  <si>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</si>
  <si>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</si>
  <si>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</si>
  <si>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</si>
  <si>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</si>
  <si>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</si>
  <si>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</si>
  <si>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</si>
  <si>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</si>
  <si>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</si>
  <si>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</si>
  <si>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海灰蓝</t>
  </si>
  <si>
    <t>薄藤紫</t>
  </si>
  <si>
    <t>白色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</si>
  <si>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</si>
  <si>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薄藤紫：L--2,XL--2,XXXL--2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</si>
  <si>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</si>
  <si>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</si>
  <si>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</si>
  <si>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</si>
  <si>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</si>
  <si>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1.门襟不平</t>
  </si>
  <si>
    <t>2.包边打扭</t>
  </si>
  <si>
    <t>3.脏污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</si>
  <si>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</si>
  <si>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</si>
  <si>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</si>
  <si>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</si>
  <si>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</si>
  <si>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</si>
  <si>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</si>
  <si>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</si>
  <si>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</si>
  <si>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全昌根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</si>
  <si>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</si>
  <si>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</si>
  <si>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</si>
  <si>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</si>
  <si>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</si>
  <si>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</si>
  <si>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</si>
  <si>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</si>
  <si>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150/80B</t>
  </si>
  <si>
    <t>155/84B</t>
  </si>
  <si>
    <t>160/88B</t>
  </si>
  <si>
    <t>165/92B</t>
  </si>
  <si>
    <t>170/96B</t>
  </si>
  <si>
    <t>175/100B</t>
  </si>
  <si>
    <t>180/104B</t>
  </si>
  <si>
    <t>洗前/洗后</t>
  </si>
  <si>
    <t>后中长</t>
  </si>
  <si>
    <t>-1.5/-2</t>
  </si>
  <si>
    <t>-1/-3</t>
  </si>
  <si>
    <t>0/-1</t>
  </si>
  <si>
    <t>前中长</t>
  </si>
  <si>
    <t>-1/-2</t>
  </si>
  <si>
    <t>-1/-1.5</t>
  </si>
  <si>
    <t>胸围</t>
  </si>
  <si>
    <t>111</t>
  </si>
  <si>
    <t>腰围</t>
  </si>
  <si>
    <t>-2/-3</t>
  </si>
  <si>
    <t>摆围</t>
  </si>
  <si>
    <t>119</t>
  </si>
  <si>
    <t>-2.5/-3.5</t>
  </si>
  <si>
    <t>-1.3/-2.3</t>
  </si>
  <si>
    <t>0/-0.4</t>
  </si>
  <si>
    <t>肩宽</t>
  </si>
  <si>
    <t>-0.5/-0.5</t>
  </si>
  <si>
    <t>-0.3/-0.3</t>
  </si>
  <si>
    <t>-0.9/-0.4</t>
  </si>
  <si>
    <t>肩点袖长</t>
  </si>
  <si>
    <t>0/0</t>
  </si>
  <si>
    <t>0.5/0.3</t>
  </si>
  <si>
    <t>0.3/0.4</t>
  </si>
  <si>
    <t>袖肥/2</t>
  </si>
  <si>
    <t>0/-0.2</t>
  </si>
  <si>
    <t>袖肘围/2</t>
  </si>
  <si>
    <t>-1/-1</t>
  </si>
  <si>
    <t>袖口围/2</t>
  </si>
  <si>
    <t>前领高</t>
  </si>
  <si>
    <t>下领围</t>
  </si>
  <si>
    <t>帽高</t>
  </si>
  <si>
    <t>帽宽</t>
  </si>
  <si>
    <t>下袋口宽</t>
  </si>
  <si>
    <t>胸袋口</t>
  </si>
  <si>
    <t>备注：</t>
  </si>
  <si>
    <t xml:space="preserve">     初期请洗测2-3件，有问题的另加测量数量。</t>
  </si>
  <si>
    <t>验货时间：</t>
  </si>
  <si>
    <t>跟单QC：</t>
  </si>
  <si>
    <t>工厂负责人：刘文哲</t>
  </si>
  <si>
    <t>TOREAD-QC中期检验报告书</t>
  </si>
  <si>
    <t>生产•出货进度</t>
  </si>
  <si>
    <t>首件检验报告</t>
  </si>
  <si>
    <t>首件检验未尽事项</t>
  </si>
  <si>
    <t>【附属资料确认】</t>
  </si>
  <si>
    <t>【检验明细】：检验明细（要求齐色、齐号至少10件检查）</t>
  </si>
  <si>
    <t>薄藤紫各3件</t>
  </si>
  <si>
    <t>海灰蓝全码各3件</t>
  </si>
  <si>
    <t>白色全码各3件</t>
  </si>
  <si>
    <t>【耐水洗测试】：耐洗水测试明细（要求齐色、齐号）</t>
  </si>
  <si>
    <t>薄藤紫、海灰兰、白色各3件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</si>
  <si>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</si>
  <si>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</si>
  <si>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1.斗口线迹不良一件</t>
  </si>
  <si>
    <t>2.脏污一件</t>
  </si>
  <si>
    <t>【整改的严重缺陷及整改复核时间】</t>
  </si>
  <si>
    <t>玲草兰</t>
  </si>
  <si>
    <t>S洗前/洗后</t>
  </si>
  <si>
    <t>M洗前/洗后</t>
  </si>
  <si>
    <t>L洗前/洗后</t>
  </si>
  <si>
    <t>XL洗前/洗后</t>
  </si>
  <si>
    <t>XXL洗前/洗后</t>
  </si>
  <si>
    <t>XXXL洗前/洗后</t>
  </si>
  <si>
    <t>0.6/0</t>
  </si>
  <si>
    <t>0.5/+1</t>
  </si>
  <si>
    <t>-0.5/-1</t>
  </si>
  <si>
    <t>0/-0.5</t>
  </si>
  <si>
    <t>-0.5/0</t>
  </si>
  <si>
    <t>0.5/-0.5</t>
  </si>
  <si>
    <t>-0.6/0</t>
  </si>
  <si>
    <t>1/0</t>
  </si>
  <si>
    <t>-0.2/0</t>
  </si>
  <si>
    <t>-0.4/-0.5</t>
  </si>
  <si>
    <t>0/-0.3</t>
  </si>
  <si>
    <t>0/0.5</t>
  </si>
  <si>
    <t>-0.3/0</t>
  </si>
  <si>
    <t>0.5/0</t>
  </si>
  <si>
    <t>0.3/-0.3</t>
  </si>
  <si>
    <t>0.3/0.5</t>
  </si>
  <si>
    <t>1/0.6</t>
  </si>
  <si>
    <t>-0.4/-0.6</t>
  </si>
  <si>
    <t>-0.7/-1</t>
  </si>
  <si>
    <t>0/0.6</t>
  </si>
  <si>
    <t>跟单QC:</t>
  </si>
  <si>
    <t>青岛金缕衣</t>
  </si>
  <si>
    <t>150/70B</t>
  </si>
  <si>
    <t>155/74B</t>
  </si>
  <si>
    <t>160/78B</t>
  </si>
  <si>
    <t>165/82B</t>
  </si>
  <si>
    <t>170/86B</t>
  </si>
  <si>
    <t>175/90B</t>
  </si>
  <si>
    <t>180/94B</t>
  </si>
  <si>
    <t>√√</t>
  </si>
  <si>
    <t>-0.5-0.5</t>
  </si>
  <si>
    <t>-1-1</t>
  </si>
  <si>
    <t>-2-1</t>
  </si>
  <si>
    <t>√+1</t>
  </si>
  <si>
    <t>-2√</t>
  </si>
  <si>
    <t>工厂负责人：</t>
  </si>
  <si>
    <t>QC出货报告书</t>
  </si>
  <si>
    <t>产品名称</t>
  </si>
  <si>
    <t>青岛金缕衣服饰有限公司</t>
  </si>
  <si>
    <t>合同日期</t>
  </si>
  <si>
    <t>2022.12.5</t>
  </si>
  <si>
    <t>检验资料确认</t>
  </si>
  <si>
    <t>交货形式</t>
  </si>
  <si>
    <t>入天津库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</si>
  <si>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</si>
  <si>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</si>
  <si>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</si>
  <si>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</si>
  <si>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</si>
  <si>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</si>
  <si>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</si>
  <si>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</si>
  <si>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</si>
  <si>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</si>
  <si>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</si>
  <si>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</si>
  <si>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</si>
  <si>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</si>
  <si>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</si>
  <si>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</si>
  <si>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采购凭证编号：CGDD22110200132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</si>
  <si>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</si>
  <si>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</si>
  <si>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</si>
  <si>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</si>
  <si>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</si>
  <si>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</si>
  <si>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</si>
  <si>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</si>
  <si>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</si>
  <si>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</si>
  <si>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</si>
  <si>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</si>
  <si>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</si>
  <si>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</si>
  <si>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</si>
  <si>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薄藤紫：4/6/8/10</t>
  </si>
  <si>
    <t>海灰蓝：1/2</t>
  </si>
  <si>
    <t>白色：13/15/17/18/20</t>
  </si>
  <si>
    <t>共抽验11箱，每箱8件，合计：80件</t>
  </si>
  <si>
    <t>情况说明：</t>
  </si>
  <si>
    <t xml:space="preserve">【问题点描述】  </t>
  </si>
  <si>
    <t>领口死折-1件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</si>
  <si>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</si>
  <si>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</si>
  <si>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</si>
  <si>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</si>
  <si>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</si>
  <si>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</si>
  <si>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</si>
  <si>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</si>
  <si>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刘福云</t>
  </si>
  <si>
    <t>12月5号</t>
  </si>
  <si>
    <t>刘慧</t>
  </si>
  <si>
    <t>-2-2</t>
  </si>
  <si>
    <t>-0.5-1</t>
  </si>
  <si>
    <t>-0.5√</t>
  </si>
  <si>
    <t>-0.7-1</t>
  </si>
  <si>
    <t>+0.4-0.3</t>
  </si>
  <si>
    <t>√-0.2</t>
  </si>
  <si>
    <t>-0.7-0.7</t>
  </si>
  <si>
    <t>+0.5√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</si>
  <si>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</si>
  <si>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</si>
  <si>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</si>
  <si>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</si>
  <si>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</si>
  <si>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</si>
  <si>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</si>
  <si>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</si>
  <si>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</si>
  <si>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</si>
  <si>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</si>
  <si>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</si>
  <si>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</si>
  <si>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</si>
  <si>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</si>
  <si>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</si>
  <si>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</si>
  <si>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2893#</t>
  </si>
  <si>
    <t>20D纬弹横条尼丝纺</t>
  </si>
  <si>
    <t>YES</t>
  </si>
  <si>
    <t>2894#</t>
  </si>
  <si>
    <t>2911#</t>
  </si>
  <si>
    <t>2912#</t>
  </si>
  <si>
    <t>2913#</t>
  </si>
  <si>
    <t>2914#</t>
  </si>
  <si>
    <t>制表时间：10.27</t>
  </si>
  <si>
    <t>测试人签名：高丽静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</si>
  <si>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</si>
  <si>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</si>
  <si>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</si>
  <si>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</si>
  <si>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</si>
  <si>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</si>
  <si>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</si>
  <si>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</si>
  <si>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</si>
  <si>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</si>
  <si>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</si>
  <si>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</si>
  <si>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 xml:space="preserve">20D纬弹横条尼丝纺 20D*（20d+20d) 90*71 50G  138CM 
</t>
  </si>
  <si>
    <t>380T尼丝纺</t>
  </si>
  <si>
    <t>网布</t>
  </si>
  <si>
    <t>3#尼龙反装开尾拉链  葫芦头</t>
  </si>
  <si>
    <t>双孔卡扣KK00117扣</t>
  </si>
  <si>
    <t>合格</t>
  </si>
  <si>
    <t>物料6</t>
  </si>
  <si>
    <t>物料7</t>
  </si>
  <si>
    <t>物料8</t>
  </si>
  <si>
    <t>物料9</t>
  </si>
  <si>
    <t>物料10</t>
  </si>
  <si>
    <t>普通弹力绳</t>
  </si>
  <si>
    <t>花纹弹力绳</t>
  </si>
  <si>
    <t>2cm松紧带</t>
  </si>
  <si>
    <t>树脂四合扣</t>
  </si>
  <si>
    <t>厚板胶印</t>
  </si>
  <si>
    <t>盈凯</t>
  </si>
  <si>
    <t>物料11</t>
  </si>
  <si>
    <t>物料12</t>
  </si>
  <si>
    <t>物料13</t>
  </si>
  <si>
    <t>物料14</t>
  </si>
  <si>
    <t>物料15</t>
  </si>
  <si>
    <t>制表时间：</t>
  </si>
  <si>
    <t>测试人签名：左丽娟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</si>
  <si>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</si>
  <si>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</si>
  <si>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</si>
  <si>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</si>
  <si>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</si>
  <si>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</si>
  <si>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</si>
  <si>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</si>
  <si>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</si>
  <si>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</si>
  <si>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</si>
  <si>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</si>
  <si>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</si>
  <si>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</si>
  <si>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</si>
  <si>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</si>
  <si>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</si>
  <si>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</si>
  <si>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水缩</t>
  </si>
  <si>
    <t>累计缩率</t>
  </si>
  <si>
    <t>判定结果是否合格</t>
  </si>
  <si>
    <t>经向百分比</t>
  </si>
  <si>
    <t>径向百分比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</si>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</sst>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6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9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8"/>
      <color theme="1"/>
      <name val="微软雅黑"/>
      <charset val="134"/>
    </font>
    <font>
      <sz val="6"/>
      <color theme="1"/>
      <name val="微软雅黑"/>
      <charset val="134"/>
    </font>
    <font>
      <sz val="11"/>
      <color rgb="FF000000"/>
      <name val="宋体"/>
      <charset val="134"/>
      <scheme val="minor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0"/>
      <color rgb="FFFF0000"/>
      <name val="微软雅黑"/>
      <charset val="134"/>
    </font>
    <font>
      <b/>
      <sz val="10"/>
      <color rgb="FFFF0000"/>
      <name val="微软雅黑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8"/>
      <name val="宋体"/>
      <charset val="134"/>
    </font>
    <font>
      <sz val="12"/>
      <name val="宋体"/>
      <charset val="134"/>
      <scheme val="minor"/>
    </font>
    <font>
      <sz val="12"/>
      <name val="仿宋_GB2312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2"/>
      <color rgb="FFFF0000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2" fontId="44" fillId="0" borderId="0" applyFont="0" applyFill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65" applyNumberFormat="0" applyAlignment="0" applyProtection="0">
      <alignment vertical="center"/>
    </xf>
    <xf numFmtId="44" fontId="44" fillId="0" borderId="0" applyFont="0" applyFill="0" applyBorder="0" applyAlignment="0" applyProtection="0">
      <alignment vertical="center"/>
    </xf>
    <xf numFmtId="41" fontId="44" fillId="0" borderId="0" applyFont="0" applyFill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43" fontId="44" fillId="0" borderId="0" applyFont="0" applyFill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4" fillId="0" borderId="0">
      <alignment vertical="center"/>
    </xf>
    <xf numFmtId="9" fontId="44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4" fillId="14" borderId="66" applyNumberFormat="0" applyFont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67" applyNumberFormat="0" applyFill="0" applyAlignment="0" applyProtection="0">
      <alignment vertical="center"/>
    </xf>
    <xf numFmtId="0" fontId="56" fillId="0" borderId="67" applyNumberFormat="0" applyFill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51" fillId="0" borderId="68" applyNumberFormat="0" applyFill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57" fillId="18" borderId="69" applyNumberFormat="0" applyAlignment="0" applyProtection="0">
      <alignment vertical="center"/>
    </xf>
    <xf numFmtId="0" fontId="58" fillId="18" borderId="65" applyNumberFormat="0" applyAlignment="0" applyProtection="0">
      <alignment vertical="center"/>
    </xf>
    <xf numFmtId="0" fontId="59" fillId="19" borderId="70" applyNumberFormat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60" fillId="0" borderId="71" applyNumberFormat="0" applyFill="0" applyAlignment="0" applyProtection="0">
      <alignment vertical="center"/>
    </xf>
    <xf numFmtId="0" fontId="61" fillId="0" borderId="72" applyNumberFormat="0" applyFill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3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64" fillId="0" borderId="0">
      <alignment vertical="center"/>
    </xf>
    <xf numFmtId="0" fontId="45" fillId="27" borderId="0" applyNumberFormat="0" applyBorder="0" applyAlignment="0" applyProtection="0">
      <alignment vertical="center"/>
    </xf>
    <xf numFmtId="0" fontId="64" fillId="0" borderId="0">
      <alignment vertical="center"/>
    </xf>
    <xf numFmtId="0" fontId="45" fillId="28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44" fillId="0" borderId="0">
      <alignment vertical="center"/>
    </xf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49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0" fillId="0" borderId="2" xfId="0" applyFont="1" applyBorder="1"/>
    <xf numFmtId="49" fontId="10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0" fontId="7" fillId="0" borderId="2" xfId="0" applyFont="1" applyBorder="1" applyAlignment="1">
      <alignment horizontal="center" wrapText="1"/>
    </xf>
    <xf numFmtId="20" fontId="7" fillId="0" borderId="2" xfId="0" applyNumberFormat="1" applyFont="1" applyFill="1" applyBorder="1" applyAlignment="1">
      <alignment horizontal="center"/>
    </xf>
    <xf numFmtId="0" fontId="7" fillId="0" borderId="2" xfId="55" applyFont="1" applyBorder="1" applyAlignment="1">
      <alignment horizontal="center"/>
    </xf>
    <xf numFmtId="58" fontId="0" fillId="0" borderId="2" xfId="0" applyNumberFormat="1" applyBorder="1"/>
    <xf numFmtId="20" fontId="7" fillId="0" borderId="2" xfId="0" applyNumberFormat="1" applyFont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20" fontId="7" fillId="0" borderId="2" xfId="55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55" applyFont="1"/>
    <xf numFmtId="0" fontId="8" fillId="0" borderId="0" xfId="55" applyFont="1"/>
    <xf numFmtId="0" fontId="8" fillId="0" borderId="0" xfId="0" applyFont="1" applyAlignment="1">
      <alignment horizontal="center" vertical="center"/>
    </xf>
    <xf numFmtId="0" fontId="0" fillId="0" borderId="0" xfId="55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55"/>
    <xf numFmtId="0" fontId="2" fillId="0" borderId="1" xfId="55" applyFont="1" applyBorder="1" applyAlignment="1">
      <alignment horizontal="center" vertical="center"/>
    </xf>
    <xf numFmtId="0" fontId="3" fillId="4" borderId="3" xfId="55" applyFont="1" applyFill="1" applyBorder="1" applyAlignment="1">
      <alignment horizontal="center" vertical="center"/>
    </xf>
    <xf numFmtId="0" fontId="3" fillId="4" borderId="5" xfId="55" applyFont="1" applyFill="1" applyBorder="1" applyAlignment="1">
      <alignment horizontal="center" vertical="center"/>
    </xf>
    <xf numFmtId="0" fontId="3" fillId="4" borderId="6" xfId="55" applyFont="1" applyFill="1" applyBorder="1" applyAlignment="1">
      <alignment horizontal="center" vertical="center"/>
    </xf>
    <xf numFmtId="0" fontId="3" fillId="4" borderId="4" xfId="55" applyFont="1" applyFill="1" applyBorder="1" applyAlignment="1">
      <alignment horizontal="center" vertical="center"/>
    </xf>
    <xf numFmtId="0" fontId="3" fillId="4" borderId="8" xfId="55" applyFont="1" applyFill="1" applyBorder="1" applyAlignment="1">
      <alignment horizontal="center" vertical="center"/>
    </xf>
    <xf numFmtId="0" fontId="3" fillId="4" borderId="2" xfId="55" applyFont="1" applyFill="1" applyBorder="1" applyAlignment="1">
      <alignment horizontal="center" vertical="center"/>
    </xf>
    <xf numFmtId="0" fontId="8" fillId="0" borderId="2" xfId="55" applyFont="1" applyBorder="1" applyAlignment="1">
      <alignment horizontal="center" vertical="center"/>
    </xf>
    <xf numFmtId="49" fontId="8" fillId="0" borderId="2" xfId="55" applyNumberFormat="1" applyFont="1" applyBorder="1" applyAlignment="1">
      <alignment horizontal="center" vertical="center"/>
    </xf>
    <xf numFmtId="0" fontId="8" fillId="0" borderId="2" xfId="55" applyFont="1" applyBorder="1" applyAlignment="1">
      <alignment horizontal="center" vertical="center" wrapText="1"/>
    </xf>
    <xf numFmtId="0" fontId="12" fillId="0" borderId="2" xfId="55" applyFont="1" applyBorder="1" applyAlignment="1">
      <alignment horizontal="center"/>
    </xf>
    <xf numFmtId="0" fontId="12" fillId="0" borderId="2" xfId="55" applyFont="1" applyBorder="1" applyAlignment="1">
      <alignment horizontal="center" wrapText="1"/>
    </xf>
    <xf numFmtId="0" fontId="0" fillId="0" borderId="2" xfId="55" applyBorder="1" applyAlignment="1">
      <alignment horizontal="center" vertical="center"/>
    </xf>
    <xf numFmtId="49" fontId="0" fillId="0" borderId="2" xfId="55" applyNumberFormat="1" applyBorder="1" applyAlignment="1">
      <alignment horizontal="center" vertical="center"/>
    </xf>
    <xf numFmtId="0" fontId="0" fillId="0" borderId="2" xfId="55" applyBorder="1" applyAlignment="1">
      <alignment horizontal="center" vertical="center" wrapText="1"/>
    </xf>
    <xf numFmtId="0" fontId="8" fillId="0" borderId="2" xfId="55" applyFont="1" applyBorder="1" applyAlignment="1">
      <alignment horizontal="center"/>
    </xf>
    <xf numFmtId="0" fontId="8" fillId="0" borderId="2" xfId="55" applyFont="1" applyBorder="1" applyAlignment="1">
      <alignment horizontal="center" wrapText="1"/>
    </xf>
    <xf numFmtId="0" fontId="0" fillId="0" borderId="8" xfId="55" applyBorder="1" applyAlignment="1">
      <alignment horizontal="center" vertical="center"/>
    </xf>
    <xf numFmtId="0" fontId="8" fillId="0" borderId="4" xfId="55" applyFont="1" applyBorder="1" applyAlignment="1">
      <alignment horizontal="center" vertical="center"/>
    </xf>
    <xf numFmtId="0" fontId="0" fillId="0" borderId="4" xfId="55" applyBorder="1" applyAlignment="1">
      <alignment horizontal="center" vertical="center"/>
    </xf>
    <xf numFmtId="0" fontId="0" fillId="0" borderId="3" xfId="55" applyBorder="1" applyAlignment="1">
      <alignment horizontal="center" vertical="center"/>
    </xf>
    <xf numFmtId="0" fontId="0" fillId="0" borderId="2" xfId="55" applyBorder="1" applyAlignment="1">
      <alignment vertical="center"/>
    </xf>
    <xf numFmtId="0" fontId="0" fillId="0" borderId="2" xfId="55" applyBorder="1"/>
    <xf numFmtId="0" fontId="5" fillId="0" borderId="5" xfId="55" applyFont="1" applyBorder="1" applyAlignment="1">
      <alignment horizontal="left" vertical="center"/>
    </xf>
    <xf numFmtId="0" fontId="5" fillId="0" borderId="6" xfId="55" applyFont="1" applyBorder="1" applyAlignment="1">
      <alignment horizontal="left" vertical="center"/>
    </xf>
    <xf numFmtId="0" fontId="5" fillId="0" borderId="7" xfId="55" applyFont="1" applyBorder="1" applyAlignment="1">
      <alignment horizontal="left" vertical="center"/>
    </xf>
    <xf numFmtId="0" fontId="6" fillId="0" borderId="5" xfId="55" applyFont="1" applyBorder="1" applyAlignment="1">
      <alignment horizontal="center" vertical="center"/>
    </xf>
    <xf numFmtId="0" fontId="6" fillId="0" borderId="7" xfId="55" applyFont="1" applyBorder="1" applyAlignment="1">
      <alignment horizontal="center" vertical="center"/>
    </xf>
    <xf numFmtId="0" fontId="6" fillId="0" borderId="6" xfId="55" applyFont="1" applyBorder="1" applyAlignment="1">
      <alignment horizontal="center" vertical="center"/>
    </xf>
    <xf numFmtId="0" fontId="3" fillId="0" borderId="2" xfId="55" applyFont="1" applyBorder="1" applyAlignment="1">
      <alignment horizontal="left" vertical="top" wrapText="1"/>
    </xf>
    <xf numFmtId="0" fontId="7" fillId="0" borderId="2" xfId="55" applyFont="1" applyBorder="1" applyAlignment="1">
      <alignment horizontal="left" vertical="top"/>
    </xf>
    <xf numFmtId="0" fontId="3" fillId="4" borderId="7" xfId="55" applyFont="1" applyFill="1" applyBorder="1" applyAlignment="1">
      <alignment horizontal="center" vertical="center"/>
    </xf>
    <xf numFmtId="0" fontId="13" fillId="0" borderId="2" xfId="55" applyFont="1" applyBorder="1" applyAlignment="1">
      <alignment horizontal="center" wrapText="1"/>
    </xf>
    <xf numFmtId="0" fontId="3" fillId="0" borderId="3" xfId="55" applyFont="1" applyBorder="1" applyAlignment="1">
      <alignment horizontal="center" vertical="center"/>
    </xf>
    <xf numFmtId="0" fontId="3" fillId="0" borderId="8" xfId="55" applyFont="1" applyBorder="1" applyAlignment="1">
      <alignment horizontal="center" vertical="center"/>
    </xf>
    <xf numFmtId="0" fontId="8" fillId="0" borderId="3" xfId="55" applyFont="1" applyBorder="1" applyAlignment="1">
      <alignment horizontal="center" vertical="center"/>
    </xf>
    <xf numFmtId="0" fontId="8" fillId="0" borderId="8" xfId="55" applyFont="1" applyBorder="1" applyAlignment="1">
      <alignment horizontal="center" vertical="center"/>
    </xf>
    <xf numFmtId="0" fontId="0" fillId="0" borderId="2" xfId="55" applyBorder="1" applyAlignment="1">
      <alignment horizontal="center"/>
    </xf>
    <xf numFmtId="0" fontId="5" fillId="0" borderId="7" xfId="55" applyFont="1" applyBorder="1" applyAlignment="1">
      <alignment horizontal="center" vertical="center"/>
    </xf>
    <xf numFmtId="0" fontId="0" fillId="0" borderId="0" xfId="55" applyAlignment="1">
      <alignment horizontal="center"/>
    </xf>
    <xf numFmtId="0" fontId="8" fillId="0" borderId="2" xfId="55" applyFont="1" applyBorder="1"/>
    <xf numFmtId="0" fontId="11" fillId="0" borderId="2" xfId="0" applyFont="1" applyFill="1" applyBorder="1" applyAlignment="1">
      <alignment horizontal="center" vertical="center"/>
    </xf>
    <xf numFmtId="0" fontId="14" fillId="0" borderId="2" xfId="0" applyFont="1" applyBorder="1"/>
    <xf numFmtId="0" fontId="14" fillId="0" borderId="0" xfId="0" applyFont="1"/>
    <xf numFmtId="0" fontId="5" fillId="0" borderId="6" xfId="55" applyFont="1" applyBorder="1" applyAlignment="1">
      <alignment horizontal="center" vertical="center"/>
    </xf>
    <xf numFmtId="0" fontId="7" fillId="0" borderId="2" xfId="55" applyFont="1" applyBorder="1" applyAlignment="1">
      <alignment horizontal="center" vertical="top"/>
    </xf>
    <xf numFmtId="0" fontId="15" fillId="3" borderId="0" xfId="53" applyFont="1" applyFill="1"/>
    <xf numFmtId="0" fontId="15" fillId="3" borderId="0" xfId="53" applyFont="1" applyFill="1" applyAlignment="1">
      <alignment vertical="center"/>
    </xf>
    <xf numFmtId="49" fontId="15" fillId="3" borderId="0" xfId="53" applyNumberFormat="1" applyFont="1" applyFill="1"/>
    <xf numFmtId="0" fontId="16" fillId="3" borderId="0" xfId="53" applyFont="1" applyFill="1" applyBorder="1" applyAlignment="1">
      <alignment horizontal="center"/>
    </xf>
    <xf numFmtId="0" fontId="17" fillId="3" borderId="0" xfId="53" applyFont="1" applyFill="1" applyBorder="1" applyAlignment="1">
      <alignment horizontal="center"/>
    </xf>
    <xf numFmtId="0" fontId="18" fillId="3" borderId="9" xfId="52" applyFont="1" applyFill="1" applyBorder="1" applyAlignment="1">
      <alignment horizontal="left" vertical="center"/>
    </xf>
    <xf numFmtId="0" fontId="15" fillId="3" borderId="10" xfId="52" applyFont="1" applyFill="1" applyBorder="1" applyAlignment="1">
      <alignment horizontal="center" vertical="center"/>
    </xf>
    <xf numFmtId="0" fontId="11" fillId="3" borderId="10" xfId="52" applyFont="1" applyFill="1" applyBorder="1" applyAlignment="1">
      <alignment vertical="center"/>
    </xf>
    <xf numFmtId="0" fontId="18" fillId="3" borderId="11" xfId="53" applyFont="1" applyFill="1" applyBorder="1" applyAlignment="1" applyProtection="1">
      <alignment horizontal="center" vertical="center"/>
    </xf>
    <xf numFmtId="0" fontId="18" fillId="3" borderId="2" xfId="53" applyFont="1" applyFill="1" applyBorder="1" applyAlignment="1">
      <alignment horizontal="center" vertical="center"/>
    </xf>
    <xf numFmtId="0" fontId="11" fillId="3" borderId="2" xfId="53" applyFont="1" applyFill="1" applyBorder="1" applyAlignment="1">
      <alignment horizontal="center" vertical="center"/>
    </xf>
    <xf numFmtId="0" fontId="19" fillId="0" borderId="7" xfId="56" applyFont="1" applyFill="1" applyBorder="1" applyAlignment="1">
      <alignment horizontal="center"/>
    </xf>
    <xf numFmtId="0" fontId="19" fillId="0" borderId="2" xfId="56" applyFont="1" applyFill="1" applyBorder="1" applyAlignment="1">
      <alignment horizontal="center"/>
    </xf>
    <xf numFmtId="0" fontId="19" fillId="0" borderId="4" xfId="56" applyFont="1" applyFill="1" applyBorder="1" applyAlignment="1">
      <alignment horizontal="center"/>
    </xf>
    <xf numFmtId="176" fontId="20" fillId="0" borderId="2" xfId="56" applyNumberFormat="1" applyFont="1" applyFill="1" applyBorder="1" applyAlignment="1">
      <alignment horizontal="center"/>
    </xf>
    <xf numFmtId="0" fontId="20" fillId="0" borderId="2" xfId="0" applyNumberFormat="1" applyFont="1" applyFill="1" applyBorder="1" applyAlignment="1">
      <alignment horizontal="center" vertical="center"/>
    </xf>
    <xf numFmtId="49" fontId="20" fillId="5" borderId="4" xfId="57" applyNumberFormat="1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>
      <alignment horizontal="center"/>
    </xf>
    <xf numFmtId="0" fontId="20" fillId="0" borderId="2" xfId="0" applyNumberFormat="1" applyFont="1" applyFill="1" applyBorder="1" applyAlignment="1">
      <alignment horizontal="center"/>
    </xf>
    <xf numFmtId="176" fontId="21" fillId="0" borderId="2" xfId="56" applyNumberFormat="1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 vertical="center"/>
    </xf>
    <xf numFmtId="0" fontId="19" fillId="0" borderId="2" xfId="56" applyFont="1" applyFill="1" applyBorder="1" applyAlignment="1">
      <alignment horizontal="center" vertical="center"/>
    </xf>
    <xf numFmtId="176" fontId="20" fillId="0" borderId="2" xfId="56" applyNumberFormat="1" applyFont="1" applyFill="1" applyBorder="1" applyAlignment="1">
      <alignment horizontal="center" vertical="center"/>
    </xf>
    <xf numFmtId="0" fontId="20" fillId="0" borderId="5" xfId="0" applyNumberFormat="1" applyFont="1" applyFill="1" applyBorder="1" applyAlignment="1">
      <alignment horizontal="center" vertical="center"/>
    </xf>
    <xf numFmtId="177" fontId="20" fillId="0" borderId="2" xfId="56" applyNumberFormat="1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3" borderId="2" xfId="56" applyFont="1" applyFill="1" applyBorder="1" applyAlignment="1">
      <alignment horizontal="center"/>
    </xf>
    <xf numFmtId="176" fontId="20" fillId="3" borderId="2" xfId="56" applyNumberFormat="1" applyFont="1" applyFill="1" applyBorder="1" applyAlignment="1">
      <alignment horizontal="center"/>
    </xf>
    <xf numFmtId="49" fontId="22" fillId="3" borderId="4" xfId="57" applyNumberFormat="1" applyFont="1" applyFill="1" applyBorder="1" applyAlignment="1">
      <alignment horizontal="center" vertical="center"/>
    </xf>
    <xf numFmtId="0" fontId="15" fillId="3" borderId="2" xfId="53" applyFont="1" applyFill="1" applyBorder="1" applyAlignment="1"/>
    <xf numFmtId="49" fontId="15" fillId="3" borderId="2" xfId="53" applyNumberFormat="1" applyFont="1" applyFill="1" applyBorder="1" applyAlignment="1">
      <alignment horizontal="center"/>
    </xf>
    <xf numFmtId="49" fontId="15" fillId="3" borderId="2" xfId="53" applyNumberFormat="1" applyFont="1" applyFill="1" applyBorder="1" applyAlignment="1">
      <alignment horizontal="right"/>
    </xf>
    <xf numFmtId="49" fontId="15" fillId="3" borderId="2" xfId="53" applyNumberFormat="1" applyFont="1" applyFill="1" applyBorder="1" applyAlignment="1">
      <alignment horizontal="right" vertical="center"/>
    </xf>
    <xf numFmtId="0" fontId="15" fillId="3" borderId="2" xfId="53" applyFont="1" applyFill="1" applyBorder="1" applyAlignment="1">
      <alignment horizontal="center"/>
    </xf>
    <xf numFmtId="0" fontId="18" fillId="3" borderId="0" xfId="53" applyFont="1" applyFill="1"/>
    <xf numFmtId="0" fontId="0" fillId="3" borderId="0" xfId="54" applyFont="1" applyFill="1">
      <alignment vertical="center"/>
    </xf>
    <xf numFmtId="49" fontId="17" fillId="3" borderId="0" xfId="53" applyNumberFormat="1" applyFont="1" applyFill="1" applyBorder="1" applyAlignment="1">
      <alignment horizontal="center"/>
    </xf>
    <xf numFmtId="0" fontId="15" fillId="3" borderId="12" xfId="53" applyFont="1" applyFill="1" applyBorder="1" applyAlignment="1">
      <alignment horizontal="center"/>
    </xf>
    <xf numFmtId="0" fontId="18" fillId="3" borderId="12" xfId="52" applyFont="1" applyFill="1" applyBorder="1" applyAlignment="1">
      <alignment horizontal="left" vertical="center"/>
    </xf>
    <xf numFmtId="49" fontId="15" fillId="3" borderId="12" xfId="52" applyNumberFormat="1" applyFont="1" applyFill="1" applyBorder="1" applyAlignment="1">
      <alignment horizontal="center" vertical="center"/>
    </xf>
    <xf numFmtId="49" fontId="15" fillId="3" borderId="13" xfId="52" applyNumberFormat="1" applyFont="1" applyFill="1" applyBorder="1" applyAlignment="1">
      <alignment horizontal="center" vertical="center"/>
    </xf>
    <xf numFmtId="0" fontId="18" fillId="3" borderId="2" xfId="53" applyFont="1" applyFill="1" applyBorder="1" applyAlignment="1" applyProtection="1">
      <alignment horizontal="center" vertical="center"/>
    </xf>
    <xf numFmtId="49" fontId="18" fillId="3" borderId="2" xfId="53" applyNumberFormat="1" applyFont="1" applyFill="1" applyBorder="1" applyAlignment="1" applyProtection="1">
      <alignment horizontal="center" vertical="center"/>
    </xf>
    <xf numFmtId="49" fontId="18" fillId="3" borderId="5" xfId="53" applyNumberFormat="1" applyFont="1" applyFill="1" applyBorder="1" applyAlignment="1" applyProtection="1">
      <alignment horizontal="center" vertical="center"/>
    </xf>
    <xf numFmtId="0" fontId="15" fillId="3" borderId="2" xfId="53" applyFont="1" applyFill="1" applyBorder="1" applyAlignment="1" applyProtection="1">
      <alignment horizontal="center" vertical="center"/>
    </xf>
    <xf numFmtId="0" fontId="22" fillId="0" borderId="2" xfId="56" applyFont="1" applyFill="1" applyBorder="1" applyAlignment="1">
      <alignment horizontal="center"/>
    </xf>
    <xf numFmtId="0" fontId="19" fillId="0" borderId="7" xfId="56" applyFont="1" applyBorder="1" applyAlignment="1">
      <alignment horizontal="center"/>
    </xf>
    <xf numFmtId="0" fontId="19" fillId="0" borderId="2" xfId="56" applyFont="1" applyBorder="1" applyAlignment="1">
      <alignment horizontal="center"/>
    </xf>
    <xf numFmtId="0" fontId="22" fillId="0" borderId="2" xfId="56" applyFont="1" applyBorder="1" applyAlignment="1">
      <alignment horizontal="center"/>
    </xf>
    <xf numFmtId="49" fontId="18" fillId="3" borderId="2" xfId="54" applyNumberFormat="1" applyFont="1" applyFill="1" applyBorder="1" applyAlignment="1">
      <alignment horizontal="center" vertical="center"/>
    </xf>
    <xf numFmtId="49" fontId="18" fillId="3" borderId="5" xfId="54" applyNumberFormat="1" applyFont="1" applyFill="1" applyBorder="1" applyAlignment="1">
      <alignment horizontal="center" vertical="center"/>
    </xf>
    <xf numFmtId="49" fontId="15" fillId="3" borderId="2" xfId="54" applyNumberFormat="1" applyFont="1" applyFill="1" applyBorder="1" applyAlignment="1">
      <alignment horizontal="center" vertical="center"/>
    </xf>
    <xf numFmtId="49" fontId="15" fillId="3" borderId="5" xfId="54" applyNumberFormat="1" applyFont="1" applyFill="1" applyBorder="1" applyAlignment="1">
      <alignment horizontal="center" vertical="center"/>
    </xf>
    <xf numFmtId="0" fontId="15" fillId="3" borderId="2" xfId="53" applyFont="1" applyFill="1" applyBorder="1" applyAlignment="1">
      <alignment horizontal="center" vertical="center"/>
    </xf>
    <xf numFmtId="49" fontId="0" fillId="3" borderId="0" xfId="54" applyNumberFormat="1" applyFont="1" applyFill="1">
      <alignment vertical="center"/>
    </xf>
    <xf numFmtId="49" fontId="18" fillId="3" borderId="0" xfId="53" applyNumberFormat="1" applyFont="1" applyFill="1"/>
    <xf numFmtId="49" fontId="15" fillId="3" borderId="14" xfId="52" applyNumberFormat="1" applyFont="1" applyFill="1" applyBorder="1" applyAlignment="1">
      <alignment horizontal="center" vertical="center"/>
    </xf>
    <xf numFmtId="49" fontId="18" fillId="3" borderId="15" xfId="53" applyNumberFormat="1" applyFont="1" applyFill="1" applyBorder="1" applyAlignment="1" applyProtection="1">
      <alignment horizontal="center" vertical="center"/>
    </xf>
    <xf numFmtId="0" fontId="11" fillId="0" borderId="0" xfId="52" applyFill="1" applyAlignment="1">
      <alignment horizontal="left" vertical="center"/>
    </xf>
    <xf numFmtId="0" fontId="11" fillId="0" borderId="0" xfId="52" applyFill="1" applyBorder="1" applyAlignment="1">
      <alignment horizontal="left" vertical="center"/>
    </xf>
    <xf numFmtId="0" fontId="11" fillId="0" borderId="0" xfId="52" applyFont="1" applyFill="1" applyAlignment="1">
      <alignment horizontal="left" vertical="center"/>
    </xf>
    <xf numFmtId="0" fontId="23" fillId="0" borderId="16" xfId="52" applyFont="1" applyFill="1" applyBorder="1" applyAlignment="1">
      <alignment horizontal="center" vertical="top"/>
    </xf>
    <xf numFmtId="0" fontId="24" fillId="0" borderId="17" xfId="52" applyFont="1" applyFill="1" applyBorder="1" applyAlignment="1">
      <alignment horizontal="left" vertical="center"/>
    </xf>
    <xf numFmtId="0" fontId="25" fillId="0" borderId="18" xfId="52" applyFont="1" applyFill="1" applyBorder="1" applyAlignment="1">
      <alignment horizontal="center" vertical="center"/>
    </xf>
    <xf numFmtId="0" fontId="24" fillId="0" borderId="18" xfId="52" applyFont="1" applyFill="1" applyBorder="1" applyAlignment="1">
      <alignment horizontal="center" vertical="center"/>
    </xf>
    <xf numFmtId="0" fontId="26" fillId="0" borderId="18" xfId="52" applyFont="1" applyFill="1" applyBorder="1" applyAlignment="1">
      <alignment vertical="center"/>
    </xf>
    <xf numFmtId="0" fontId="24" fillId="0" borderId="18" xfId="52" applyFont="1" applyFill="1" applyBorder="1" applyAlignment="1">
      <alignment vertical="center"/>
    </xf>
    <xf numFmtId="0" fontId="26" fillId="0" borderId="18" xfId="52" applyFont="1" applyFill="1" applyBorder="1" applyAlignment="1">
      <alignment horizontal="center" vertical="center"/>
    </xf>
    <xf numFmtId="0" fontId="24" fillId="0" borderId="19" xfId="52" applyFont="1" applyFill="1" applyBorder="1" applyAlignment="1">
      <alignment vertical="center"/>
    </xf>
    <xf numFmtId="0" fontId="25" fillId="0" borderId="20" xfId="52" applyFont="1" applyFill="1" applyBorder="1" applyAlignment="1">
      <alignment horizontal="center" vertical="center"/>
    </xf>
    <xf numFmtId="0" fontId="24" fillId="0" borderId="20" xfId="52" applyFont="1" applyFill="1" applyBorder="1" applyAlignment="1">
      <alignment vertical="center"/>
    </xf>
    <xf numFmtId="58" fontId="26" fillId="0" borderId="20" xfId="52" applyNumberFormat="1" applyFont="1" applyFill="1" applyBorder="1" applyAlignment="1">
      <alignment horizontal="center" vertical="center" wrapText="1"/>
    </xf>
    <xf numFmtId="0" fontId="26" fillId="0" borderId="20" xfId="52" applyFont="1" applyFill="1" applyBorder="1" applyAlignment="1">
      <alignment horizontal="center" vertical="center" wrapText="1"/>
    </xf>
    <xf numFmtId="0" fontId="24" fillId="0" borderId="20" xfId="52" applyFont="1" applyFill="1" applyBorder="1" applyAlignment="1">
      <alignment horizontal="center" vertical="center"/>
    </xf>
    <xf numFmtId="0" fontId="24" fillId="0" borderId="19" xfId="52" applyFont="1" applyFill="1" applyBorder="1" applyAlignment="1">
      <alignment horizontal="left" vertical="center"/>
    </xf>
    <xf numFmtId="0" fontId="25" fillId="0" borderId="20" xfId="52" applyFont="1" applyFill="1" applyBorder="1" applyAlignment="1">
      <alignment horizontal="right" vertical="center"/>
    </xf>
    <xf numFmtId="0" fontId="24" fillId="0" borderId="20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horizontal="center" vertical="center"/>
    </xf>
    <xf numFmtId="0" fontId="24" fillId="0" borderId="21" xfId="52" applyFont="1" applyFill="1" applyBorder="1" applyAlignment="1">
      <alignment vertical="center"/>
    </xf>
    <xf numFmtId="0" fontId="25" fillId="0" borderId="22" xfId="52" applyFont="1" applyFill="1" applyBorder="1" applyAlignment="1">
      <alignment horizontal="right" vertical="center"/>
    </xf>
    <xf numFmtId="0" fontId="24" fillId="0" borderId="22" xfId="52" applyFont="1" applyFill="1" applyBorder="1" applyAlignment="1">
      <alignment vertical="center"/>
    </xf>
    <xf numFmtId="0" fontId="26" fillId="0" borderId="22" xfId="52" applyFont="1" applyFill="1" applyBorder="1" applyAlignment="1">
      <alignment vertical="center"/>
    </xf>
    <xf numFmtId="0" fontId="26" fillId="0" borderId="22" xfId="52" applyFont="1" applyFill="1" applyBorder="1" applyAlignment="1">
      <alignment horizontal="left" vertical="center"/>
    </xf>
    <xf numFmtId="0" fontId="24" fillId="0" borderId="22" xfId="52" applyFont="1" applyFill="1" applyBorder="1" applyAlignment="1">
      <alignment horizontal="left" vertical="center"/>
    </xf>
    <xf numFmtId="0" fontId="24" fillId="0" borderId="0" xfId="52" applyFont="1" applyFill="1" applyBorder="1" applyAlignment="1">
      <alignment vertical="center"/>
    </xf>
    <xf numFmtId="0" fontId="26" fillId="0" borderId="0" xfId="52" applyFont="1" applyFill="1" applyBorder="1" applyAlignment="1">
      <alignment vertical="center"/>
    </xf>
    <xf numFmtId="0" fontId="26" fillId="0" borderId="0" xfId="52" applyFont="1" applyFill="1" applyAlignment="1">
      <alignment horizontal="left" vertical="center"/>
    </xf>
    <xf numFmtId="0" fontId="24" fillId="0" borderId="17" xfId="52" applyFont="1" applyFill="1" applyBorder="1" applyAlignment="1">
      <alignment vertical="center"/>
    </xf>
    <xf numFmtId="0" fontId="24" fillId="0" borderId="23" xfId="52" applyFont="1" applyFill="1" applyBorder="1" applyAlignment="1">
      <alignment horizontal="left" vertical="center"/>
    </xf>
    <xf numFmtId="0" fontId="24" fillId="0" borderId="24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vertical="center"/>
    </xf>
    <xf numFmtId="0" fontId="26" fillId="0" borderId="25" xfId="52" applyFont="1" applyFill="1" applyBorder="1" applyAlignment="1">
      <alignment horizontal="center" vertical="center"/>
    </xf>
    <xf numFmtId="0" fontId="26" fillId="0" borderId="26" xfId="52" applyFont="1" applyFill="1" applyBorder="1" applyAlignment="1">
      <alignment horizontal="center" vertical="center"/>
    </xf>
    <xf numFmtId="0" fontId="27" fillId="0" borderId="27" xfId="52" applyFont="1" applyFill="1" applyBorder="1" applyAlignment="1">
      <alignment horizontal="left" vertical="center"/>
    </xf>
    <xf numFmtId="0" fontId="27" fillId="0" borderId="26" xfId="52" applyFont="1" applyFill="1" applyBorder="1" applyAlignment="1">
      <alignment horizontal="left" vertical="center"/>
    </xf>
    <xf numFmtId="0" fontId="26" fillId="0" borderId="0" xfId="52" applyFont="1" applyFill="1" applyBorder="1" applyAlignment="1">
      <alignment horizontal="left" vertical="center"/>
    </xf>
    <xf numFmtId="0" fontId="24" fillId="0" borderId="18" xfId="52" applyFont="1" applyFill="1" applyBorder="1" applyAlignment="1">
      <alignment horizontal="left" vertical="center"/>
    </xf>
    <xf numFmtId="0" fontId="26" fillId="0" borderId="27" xfId="52" applyFont="1" applyFill="1" applyBorder="1" applyAlignment="1">
      <alignment horizontal="left" vertical="center"/>
    </xf>
    <xf numFmtId="0" fontId="26" fillId="0" borderId="26" xfId="52" applyFont="1" applyFill="1" applyBorder="1" applyAlignment="1">
      <alignment horizontal="left" vertical="center"/>
    </xf>
    <xf numFmtId="0" fontId="26" fillId="0" borderId="19" xfId="52" applyFont="1" applyFill="1" applyBorder="1" applyAlignment="1">
      <alignment horizontal="left" vertical="center" wrapText="1"/>
    </xf>
    <xf numFmtId="0" fontId="26" fillId="0" borderId="20" xfId="52" applyFont="1" applyFill="1" applyBorder="1" applyAlignment="1">
      <alignment horizontal="left" vertical="center" wrapText="1"/>
    </xf>
    <xf numFmtId="0" fontId="24" fillId="0" borderId="21" xfId="52" applyFont="1" applyFill="1" applyBorder="1" applyAlignment="1">
      <alignment horizontal="left" vertical="center"/>
    </xf>
    <xf numFmtId="0" fontId="11" fillId="0" borderId="22" xfId="52" applyFill="1" applyBorder="1" applyAlignment="1">
      <alignment horizontal="center" vertical="center"/>
    </xf>
    <xf numFmtId="0" fontId="24" fillId="0" borderId="28" xfId="52" applyFont="1" applyFill="1" applyBorder="1" applyAlignment="1">
      <alignment horizontal="center" vertical="center"/>
    </xf>
    <xf numFmtId="0" fontId="24" fillId="0" borderId="29" xfId="52" applyFont="1" applyFill="1" applyBorder="1" applyAlignment="1">
      <alignment horizontal="left" vertical="center"/>
    </xf>
    <xf numFmtId="0" fontId="11" fillId="0" borderId="27" xfId="52" applyFont="1" applyFill="1" applyBorder="1" applyAlignment="1">
      <alignment horizontal="left" vertical="center"/>
    </xf>
    <xf numFmtId="0" fontId="11" fillId="0" borderId="26" xfId="52" applyFont="1" applyFill="1" applyBorder="1" applyAlignment="1">
      <alignment horizontal="left" vertical="center"/>
    </xf>
    <xf numFmtId="0" fontId="28" fillId="0" borderId="27" xfId="52" applyFont="1" applyFill="1" applyBorder="1" applyAlignment="1">
      <alignment horizontal="left" vertical="center"/>
    </xf>
    <xf numFmtId="0" fontId="26" fillId="0" borderId="30" xfId="52" applyFont="1" applyFill="1" applyBorder="1" applyAlignment="1">
      <alignment horizontal="left" vertical="center"/>
    </xf>
    <xf numFmtId="0" fontId="26" fillId="0" borderId="31" xfId="52" applyFont="1" applyFill="1" applyBorder="1" applyAlignment="1">
      <alignment horizontal="left" vertical="center"/>
    </xf>
    <xf numFmtId="0" fontId="27" fillId="0" borderId="17" xfId="52" applyFont="1" applyFill="1" applyBorder="1" applyAlignment="1">
      <alignment horizontal="left" vertical="center"/>
    </xf>
    <xf numFmtId="0" fontId="27" fillId="0" borderId="18" xfId="52" applyFont="1" applyFill="1" applyBorder="1" applyAlignment="1">
      <alignment horizontal="left" vertical="center"/>
    </xf>
    <xf numFmtId="0" fontId="24" fillId="0" borderId="25" xfId="52" applyFont="1" applyFill="1" applyBorder="1" applyAlignment="1">
      <alignment horizontal="left" vertical="center"/>
    </xf>
    <xf numFmtId="0" fontId="24" fillId="0" borderId="32" xfId="52" applyFont="1" applyFill="1" applyBorder="1" applyAlignment="1">
      <alignment horizontal="left" vertical="center"/>
    </xf>
    <xf numFmtId="0" fontId="26" fillId="0" borderId="22" xfId="52" applyFont="1" applyFill="1" applyBorder="1" applyAlignment="1">
      <alignment horizontal="center" vertical="center"/>
    </xf>
    <xf numFmtId="58" fontId="26" fillId="0" borderId="22" xfId="52" applyNumberFormat="1" applyFont="1" applyFill="1" applyBorder="1" applyAlignment="1">
      <alignment vertical="center"/>
    </xf>
    <xf numFmtId="0" fontId="24" fillId="0" borderId="22" xfId="52" applyFont="1" applyFill="1" applyBorder="1" applyAlignment="1">
      <alignment horizontal="center" vertical="center"/>
    </xf>
    <xf numFmtId="0" fontId="26" fillId="0" borderId="33" xfId="52" applyFont="1" applyFill="1" applyBorder="1" applyAlignment="1">
      <alignment horizontal="center" vertical="center"/>
    </xf>
    <xf numFmtId="0" fontId="24" fillId="0" borderId="34" xfId="52" applyFont="1" applyFill="1" applyBorder="1" applyAlignment="1">
      <alignment horizontal="center" vertical="center"/>
    </xf>
    <xf numFmtId="0" fontId="26" fillId="0" borderId="34" xfId="52" applyFont="1" applyFill="1" applyBorder="1" applyAlignment="1">
      <alignment horizontal="left" vertical="center"/>
    </xf>
    <xf numFmtId="0" fontId="26" fillId="0" borderId="35" xfId="52" applyFont="1" applyFill="1" applyBorder="1" applyAlignment="1">
      <alignment horizontal="left" vertical="center"/>
    </xf>
    <xf numFmtId="0" fontId="24" fillId="0" borderId="36" xfId="52" applyFont="1" applyFill="1" applyBorder="1" applyAlignment="1">
      <alignment horizontal="left" vertical="center"/>
    </xf>
    <xf numFmtId="0" fontId="26" fillId="0" borderId="37" xfId="52" applyFont="1" applyFill="1" applyBorder="1" applyAlignment="1">
      <alignment horizontal="center" vertical="center"/>
    </xf>
    <xf numFmtId="0" fontId="27" fillId="0" borderId="37" xfId="52" applyFont="1" applyFill="1" applyBorder="1" applyAlignment="1">
      <alignment horizontal="left" vertical="center"/>
    </xf>
    <xf numFmtId="0" fontId="24" fillId="0" borderId="33" xfId="52" applyFont="1" applyFill="1" applyBorder="1" applyAlignment="1">
      <alignment horizontal="left" vertical="center"/>
    </xf>
    <xf numFmtId="0" fontId="24" fillId="0" borderId="34" xfId="52" applyFont="1" applyFill="1" applyBorder="1" applyAlignment="1">
      <alignment horizontal="left" vertical="center"/>
    </xf>
    <xf numFmtId="0" fontId="26" fillId="0" borderId="37" xfId="52" applyFont="1" applyFill="1" applyBorder="1" applyAlignment="1">
      <alignment horizontal="left" vertical="center"/>
    </xf>
    <xf numFmtId="0" fontId="26" fillId="0" borderId="34" xfId="52" applyFont="1" applyFill="1" applyBorder="1" applyAlignment="1">
      <alignment horizontal="left" vertical="center" wrapText="1"/>
    </xf>
    <xf numFmtId="0" fontId="11" fillId="0" borderId="35" xfId="52" applyFill="1" applyBorder="1" applyAlignment="1">
      <alignment horizontal="center" vertical="center"/>
    </xf>
    <xf numFmtId="0" fontId="11" fillId="0" borderId="37" xfId="52" applyFont="1" applyFill="1" applyBorder="1" applyAlignment="1">
      <alignment horizontal="left" vertical="center"/>
    </xf>
    <xf numFmtId="0" fontId="26" fillId="0" borderId="38" xfId="52" applyFont="1" applyFill="1" applyBorder="1" applyAlignment="1">
      <alignment horizontal="left" vertical="center"/>
    </xf>
    <xf numFmtId="0" fontId="27" fillId="0" borderId="33" xfId="52" applyFont="1" applyFill="1" applyBorder="1" applyAlignment="1">
      <alignment horizontal="left" vertical="center"/>
    </xf>
    <xf numFmtId="0" fontId="26" fillId="0" borderId="35" xfId="52" applyFont="1" applyFill="1" applyBorder="1" applyAlignment="1">
      <alignment horizontal="center" vertical="center"/>
    </xf>
    <xf numFmtId="0" fontId="11" fillId="3" borderId="0" xfId="53" applyFont="1" applyFill="1"/>
    <xf numFmtId="0" fontId="29" fillId="3" borderId="0" xfId="53" applyFont="1" applyFill="1" applyBorder="1" applyAlignment="1">
      <alignment horizontal="center"/>
    </xf>
    <xf numFmtId="177" fontId="20" fillId="0" borderId="2" xfId="56" applyNumberFormat="1" applyFont="1" applyFill="1" applyBorder="1" applyAlignment="1">
      <alignment horizontal="center"/>
    </xf>
    <xf numFmtId="49" fontId="20" fillId="3" borderId="4" xfId="57" applyNumberFormat="1" applyFont="1" applyFill="1" applyBorder="1" applyAlignment="1">
      <alignment horizontal="center" vertical="center"/>
    </xf>
    <xf numFmtId="49" fontId="11" fillId="3" borderId="2" xfId="53" applyNumberFormat="1" applyFont="1" applyFill="1" applyBorder="1" applyAlignment="1">
      <alignment horizontal="right"/>
    </xf>
    <xf numFmtId="0" fontId="30" fillId="3" borderId="0" xfId="54" applyFont="1" applyFill="1">
      <alignment vertical="center"/>
    </xf>
    <xf numFmtId="0" fontId="18" fillId="3" borderId="0" xfId="53" applyFont="1" applyFill="1" applyBorder="1" applyAlignment="1">
      <alignment horizontal="center"/>
    </xf>
    <xf numFmtId="0" fontId="15" fillId="3" borderId="0" xfId="53" applyFont="1" applyFill="1" applyBorder="1" applyAlignment="1">
      <alignment horizontal="center"/>
    </xf>
    <xf numFmtId="0" fontId="18" fillId="3" borderId="10" xfId="52" applyFont="1" applyFill="1" applyBorder="1" applyAlignment="1">
      <alignment vertical="center"/>
    </xf>
    <xf numFmtId="0" fontId="22" fillId="0" borderId="2" xfId="0" applyNumberFormat="1" applyFont="1" applyFill="1" applyBorder="1" applyAlignment="1">
      <alignment horizontal="center" vertical="center"/>
    </xf>
    <xf numFmtId="49" fontId="22" fillId="5" borderId="4" xfId="57" applyNumberFormat="1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/>
    </xf>
    <xf numFmtId="0" fontId="22" fillId="0" borderId="2" xfId="0" applyFont="1" applyFill="1" applyBorder="1" applyAlignment="1">
      <alignment horizontal="center" vertical="center"/>
    </xf>
    <xf numFmtId="0" fontId="22" fillId="0" borderId="5" xfId="0" applyNumberFormat="1" applyFont="1" applyFill="1" applyBorder="1" applyAlignment="1">
      <alignment horizontal="center" vertical="center"/>
    </xf>
    <xf numFmtId="0" fontId="31" fillId="0" borderId="2" xfId="54" applyFont="1" applyFill="1" applyBorder="1" applyAlignment="1">
      <alignment horizontal="center"/>
    </xf>
    <xf numFmtId="176" fontId="31" fillId="0" borderId="2" xfId="54" applyNumberFormat="1" applyFont="1" applyFill="1" applyBorder="1" applyAlignment="1">
      <alignment horizontal="center"/>
    </xf>
    <xf numFmtId="176" fontId="25" fillId="0" borderId="2" xfId="54" applyNumberFormat="1" applyFont="1" applyFill="1" applyBorder="1" applyAlignment="1">
      <alignment horizontal="center"/>
    </xf>
    <xf numFmtId="0" fontId="25" fillId="0" borderId="2" xfId="40" applyFont="1" applyFill="1" applyBorder="1" applyAlignment="1">
      <alignment horizontal="center" vertical="center"/>
    </xf>
    <xf numFmtId="0" fontId="31" fillId="0" borderId="39" xfId="54" applyFont="1" applyFill="1" applyBorder="1" applyAlignment="1">
      <alignment horizontal="center"/>
    </xf>
    <xf numFmtId="176" fontId="25" fillId="0" borderId="39" xfId="54" applyNumberFormat="1" applyFont="1" applyFill="1" applyBorder="1" applyAlignment="1">
      <alignment horizontal="center"/>
    </xf>
    <xf numFmtId="0" fontId="31" fillId="0" borderId="39" xfId="56" applyFont="1" applyFill="1" applyBorder="1" applyAlignment="1">
      <alignment horizontal="center"/>
    </xf>
    <xf numFmtId="0" fontId="31" fillId="0" borderId="5" xfId="54" applyFont="1" applyFill="1" applyBorder="1" applyAlignment="1">
      <alignment horizontal="left"/>
    </xf>
    <xf numFmtId="0" fontId="31" fillId="0" borderId="6" xfId="54" applyFont="1" applyFill="1" applyBorder="1" applyAlignment="1">
      <alignment horizontal="left"/>
    </xf>
    <xf numFmtId="0" fontId="31" fillId="0" borderId="7" xfId="54" applyFont="1" applyFill="1" applyBorder="1" applyAlignment="1">
      <alignment horizontal="left"/>
    </xf>
    <xf numFmtId="0" fontId="15" fillId="3" borderId="10" xfId="53" applyFont="1" applyFill="1" applyBorder="1" applyAlignment="1"/>
    <xf numFmtId="0" fontId="18" fillId="3" borderId="10" xfId="52" applyFont="1" applyFill="1" applyBorder="1" applyAlignment="1">
      <alignment horizontal="left" vertical="center"/>
    </xf>
    <xf numFmtId="0" fontId="15" fillId="3" borderId="40" xfId="52" applyFont="1" applyFill="1" applyBorder="1" applyAlignment="1">
      <alignment horizontal="center" vertical="center"/>
    </xf>
    <xf numFmtId="0" fontId="18" fillId="3" borderId="41" xfId="53" applyFont="1" applyFill="1" applyBorder="1" applyAlignment="1" applyProtection="1">
      <alignment horizontal="center" vertical="center"/>
    </xf>
    <xf numFmtId="0" fontId="15" fillId="3" borderId="41" xfId="53" applyFont="1" applyFill="1" applyBorder="1" applyAlignment="1" applyProtection="1">
      <alignment horizontal="center" vertical="center"/>
    </xf>
    <xf numFmtId="0" fontId="19" fillId="0" borderId="41" xfId="56" applyFont="1" applyFill="1" applyBorder="1" applyAlignment="1">
      <alignment horizontal="center"/>
    </xf>
    <xf numFmtId="49" fontId="11" fillId="3" borderId="2" xfId="54" applyNumberFormat="1" applyFont="1" applyFill="1" applyBorder="1" applyAlignment="1">
      <alignment horizontal="center" vertical="center"/>
    </xf>
    <xf numFmtId="49" fontId="15" fillId="3" borderId="41" xfId="54" applyNumberFormat="1" applyFont="1" applyFill="1" applyBorder="1" applyAlignment="1">
      <alignment horizontal="center" vertical="center"/>
    </xf>
    <xf numFmtId="49" fontId="18" fillId="3" borderId="42" xfId="54" applyNumberFormat="1" applyFont="1" applyFill="1" applyBorder="1" applyAlignment="1">
      <alignment horizontal="left" vertical="center"/>
    </xf>
    <xf numFmtId="49" fontId="15" fillId="3" borderId="5" xfId="54" applyNumberFormat="1" applyFont="1" applyFill="1" applyBorder="1" applyAlignment="1">
      <alignment horizontal="left" vertical="center"/>
    </xf>
    <xf numFmtId="49" fontId="15" fillId="3" borderId="6" xfId="54" applyNumberFormat="1" applyFont="1" applyFill="1" applyBorder="1" applyAlignment="1">
      <alignment horizontal="left" vertical="center"/>
    </xf>
    <xf numFmtId="49" fontId="15" fillId="3" borderId="42" xfId="54" applyNumberFormat="1" applyFont="1" applyFill="1" applyBorder="1" applyAlignment="1">
      <alignment horizontal="left" vertical="center"/>
    </xf>
    <xf numFmtId="0" fontId="15" fillId="3" borderId="39" xfId="53" applyFont="1" applyFill="1" applyBorder="1" applyAlignment="1"/>
    <xf numFmtId="14" fontId="18" fillId="3" borderId="0" xfId="53" applyNumberFormat="1" applyFont="1" applyFill="1"/>
    <xf numFmtId="0" fontId="11" fillId="0" borderId="0" xfId="52" applyFont="1" applyAlignment="1">
      <alignment horizontal="left" vertical="center"/>
    </xf>
    <xf numFmtId="0" fontId="32" fillId="0" borderId="16" xfId="52" applyFont="1" applyBorder="1" applyAlignment="1">
      <alignment horizontal="center" vertical="top"/>
    </xf>
    <xf numFmtId="0" fontId="28" fillId="0" borderId="43" xfId="52" applyFont="1" applyBorder="1" applyAlignment="1">
      <alignment horizontal="left" vertical="center"/>
    </xf>
    <xf numFmtId="0" fontId="25" fillId="0" borderId="44" xfId="52" applyFont="1" applyBorder="1" applyAlignment="1">
      <alignment horizontal="center" vertical="center"/>
    </xf>
    <xf numFmtId="0" fontId="28" fillId="0" borderId="44" xfId="52" applyFont="1" applyBorder="1" applyAlignment="1">
      <alignment horizontal="center" vertical="center"/>
    </xf>
    <xf numFmtId="0" fontId="27" fillId="0" borderId="44" xfId="52" applyFont="1" applyBorder="1" applyAlignment="1">
      <alignment horizontal="left" vertical="center"/>
    </xf>
    <xf numFmtId="0" fontId="27" fillId="0" borderId="17" xfId="52" applyFont="1" applyBorder="1" applyAlignment="1">
      <alignment horizontal="center" vertical="center"/>
    </xf>
    <xf numFmtId="0" fontId="27" fillId="0" borderId="18" xfId="52" applyFont="1" applyBorder="1" applyAlignment="1">
      <alignment horizontal="center" vertical="center"/>
    </xf>
    <xf numFmtId="0" fontId="27" fillId="0" borderId="33" xfId="52" applyFont="1" applyBorder="1" applyAlignment="1">
      <alignment horizontal="center" vertical="center"/>
    </xf>
    <xf numFmtId="0" fontId="28" fillId="0" borderId="17" xfId="52" applyFont="1" applyBorder="1" applyAlignment="1">
      <alignment horizontal="center" vertical="center"/>
    </xf>
    <xf numFmtId="0" fontId="28" fillId="0" borderId="18" xfId="52" applyFont="1" applyBorder="1" applyAlignment="1">
      <alignment horizontal="center" vertical="center"/>
    </xf>
    <xf numFmtId="0" fontId="28" fillId="0" borderId="33" xfId="52" applyFont="1" applyBorder="1" applyAlignment="1">
      <alignment horizontal="center" vertical="center"/>
    </xf>
    <xf numFmtId="0" fontId="27" fillId="0" borderId="19" xfId="52" applyFont="1" applyBorder="1" applyAlignment="1">
      <alignment horizontal="left" vertical="center"/>
    </xf>
    <xf numFmtId="0" fontId="25" fillId="0" borderId="20" xfId="52" applyFont="1" applyBorder="1" applyAlignment="1">
      <alignment horizontal="left" vertical="center"/>
    </xf>
    <xf numFmtId="0" fontId="25" fillId="0" borderId="34" xfId="52" applyFont="1" applyBorder="1" applyAlignment="1">
      <alignment horizontal="left" vertical="center"/>
    </xf>
    <xf numFmtId="0" fontId="27" fillId="0" borderId="20" xfId="52" applyFont="1" applyBorder="1" applyAlignment="1">
      <alignment horizontal="left" vertical="center"/>
    </xf>
    <xf numFmtId="14" fontId="25" fillId="0" borderId="20" xfId="52" applyNumberFormat="1" applyFont="1" applyBorder="1" applyAlignment="1">
      <alignment horizontal="center" vertical="center"/>
    </xf>
    <xf numFmtId="14" fontId="25" fillId="0" borderId="34" xfId="52" applyNumberFormat="1" applyFont="1" applyBorder="1" applyAlignment="1">
      <alignment horizontal="center" vertical="center"/>
    </xf>
    <xf numFmtId="0" fontId="27" fillId="0" borderId="19" xfId="52" applyFont="1" applyBorder="1" applyAlignment="1">
      <alignment vertical="center"/>
    </xf>
    <xf numFmtId="0" fontId="25" fillId="0" borderId="20" xfId="52" applyFont="1" applyBorder="1" applyAlignment="1">
      <alignment vertical="center"/>
    </xf>
    <xf numFmtId="0" fontId="25" fillId="0" borderId="34" xfId="52" applyFont="1" applyBorder="1" applyAlignment="1">
      <alignment vertical="center"/>
    </xf>
    <xf numFmtId="0" fontId="27" fillId="0" borderId="20" xfId="52" applyFont="1" applyBorder="1" applyAlignment="1">
      <alignment vertical="center"/>
    </xf>
    <xf numFmtId="14" fontId="25" fillId="0" borderId="20" xfId="52" applyNumberFormat="1" applyFont="1" applyFill="1" applyBorder="1" applyAlignment="1">
      <alignment horizontal="center" vertical="center"/>
    </xf>
    <xf numFmtId="14" fontId="25" fillId="0" borderId="34" xfId="52" applyNumberFormat="1" applyFont="1" applyFill="1" applyBorder="1" applyAlignment="1">
      <alignment horizontal="center" vertical="center"/>
    </xf>
    <xf numFmtId="0" fontId="27" fillId="0" borderId="19" xfId="52" applyFont="1" applyBorder="1" applyAlignment="1">
      <alignment horizontal="center" vertical="center"/>
    </xf>
    <xf numFmtId="0" fontId="25" fillId="0" borderId="25" xfId="52" applyFont="1" applyBorder="1" applyAlignment="1">
      <alignment horizontal="left" vertical="center"/>
    </xf>
    <xf numFmtId="0" fontId="25" fillId="0" borderId="37" xfId="52" applyFont="1" applyBorder="1" applyAlignment="1">
      <alignment horizontal="left" vertical="center"/>
    </xf>
    <xf numFmtId="0" fontId="11" fillId="0" borderId="20" xfId="52" applyFont="1" applyBorder="1" applyAlignment="1">
      <alignment vertical="center"/>
    </xf>
    <xf numFmtId="0" fontId="25" fillId="0" borderId="19" xfId="52" applyFont="1" applyBorder="1" applyAlignment="1">
      <alignment horizontal="left" vertical="center"/>
    </xf>
    <xf numFmtId="0" fontId="33" fillId="0" borderId="21" xfId="52" applyFont="1" applyBorder="1" applyAlignment="1">
      <alignment vertical="center"/>
    </xf>
    <xf numFmtId="0" fontId="25" fillId="0" borderId="22" xfId="52" applyFont="1" applyBorder="1" applyAlignment="1">
      <alignment horizontal="center" vertical="center"/>
    </xf>
    <xf numFmtId="0" fontId="25" fillId="0" borderId="35" xfId="52" applyFont="1" applyBorder="1" applyAlignment="1">
      <alignment horizontal="center" vertical="center"/>
    </xf>
    <xf numFmtId="0" fontId="27" fillId="0" borderId="21" xfId="52" applyFont="1" applyBorder="1" applyAlignment="1">
      <alignment horizontal="left" vertical="center"/>
    </xf>
    <xf numFmtId="0" fontId="27" fillId="0" borderId="22" xfId="52" applyFont="1" applyBorder="1" applyAlignment="1">
      <alignment horizontal="left" vertical="center"/>
    </xf>
    <xf numFmtId="14" fontId="25" fillId="0" borderId="22" xfId="52" applyNumberFormat="1" applyFont="1" applyFill="1" applyBorder="1" applyAlignment="1">
      <alignment horizontal="center" vertical="center"/>
    </xf>
    <xf numFmtId="14" fontId="25" fillId="0" borderId="35" xfId="52" applyNumberFormat="1" applyFont="1" applyFill="1" applyBorder="1" applyAlignment="1">
      <alignment horizontal="center" vertical="center"/>
    </xf>
    <xf numFmtId="0" fontId="28" fillId="0" borderId="0" xfId="52" applyFont="1" applyBorder="1" applyAlignment="1">
      <alignment horizontal="left" vertical="center"/>
    </xf>
    <xf numFmtId="0" fontId="27" fillId="0" borderId="17" xfId="52" applyFont="1" applyBorder="1" applyAlignment="1">
      <alignment vertical="center"/>
    </xf>
    <xf numFmtId="0" fontId="11" fillId="0" borderId="18" xfId="52" applyFont="1" applyBorder="1" applyAlignment="1">
      <alignment horizontal="left" vertical="center"/>
    </xf>
    <xf numFmtId="0" fontId="25" fillId="0" borderId="18" xfId="52" applyFont="1" applyBorder="1" applyAlignment="1">
      <alignment horizontal="left" vertical="center"/>
    </xf>
    <xf numFmtId="0" fontId="11" fillId="0" borderId="18" xfId="52" applyFont="1" applyBorder="1" applyAlignment="1">
      <alignment vertical="center"/>
    </xf>
    <xf numFmtId="0" fontId="27" fillId="0" borderId="18" xfId="52" applyFont="1" applyBorder="1" applyAlignment="1">
      <alignment vertical="center"/>
    </xf>
    <xf numFmtId="0" fontId="11" fillId="0" borderId="20" xfId="52" applyFont="1" applyBorder="1" applyAlignment="1">
      <alignment horizontal="left" vertical="center"/>
    </xf>
    <xf numFmtId="0" fontId="27" fillId="0" borderId="0" xfId="52" applyFont="1" applyBorder="1" applyAlignment="1">
      <alignment horizontal="left" vertical="center"/>
    </xf>
    <xf numFmtId="0" fontId="26" fillId="0" borderId="17" xfId="52" applyFont="1" applyBorder="1" applyAlignment="1">
      <alignment horizontal="left" vertical="center"/>
    </xf>
    <xf numFmtId="0" fontId="26" fillId="0" borderId="18" xfId="52" applyFont="1" applyBorder="1" applyAlignment="1">
      <alignment horizontal="left" vertical="center"/>
    </xf>
    <xf numFmtId="0" fontId="26" fillId="0" borderId="27" xfId="52" applyFont="1" applyBorder="1" applyAlignment="1">
      <alignment horizontal="left" vertical="center"/>
    </xf>
    <xf numFmtId="0" fontId="26" fillId="0" borderId="26" xfId="52" applyFont="1" applyBorder="1" applyAlignment="1">
      <alignment horizontal="left" vertical="center"/>
    </xf>
    <xf numFmtId="0" fontId="26" fillId="0" borderId="32" xfId="52" applyFont="1" applyBorder="1" applyAlignment="1">
      <alignment horizontal="left" vertical="center"/>
    </xf>
    <xf numFmtId="0" fontId="26" fillId="0" borderId="25" xfId="52" applyFont="1" applyBorder="1" applyAlignment="1">
      <alignment horizontal="left" vertical="center"/>
    </xf>
    <xf numFmtId="0" fontId="25" fillId="0" borderId="21" xfId="52" applyFont="1" applyBorder="1" applyAlignment="1">
      <alignment horizontal="left" vertical="center"/>
    </xf>
    <xf numFmtId="0" fontId="25" fillId="0" borderId="22" xfId="52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7" fillId="0" borderId="19" xfId="52" applyFont="1" applyFill="1" applyBorder="1" applyAlignment="1">
      <alignment horizontal="left" vertical="center"/>
    </xf>
    <xf numFmtId="0" fontId="25" fillId="0" borderId="20" xfId="52" applyFont="1" applyFill="1" applyBorder="1" applyAlignment="1">
      <alignment horizontal="left" vertical="center"/>
    </xf>
    <xf numFmtId="0" fontId="27" fillId="0" borderId="21" xfId="52" applyFont="1" applyBorder="1" applyAlignment="1">
      <alignment horizontal="center" vertical="center"/>
    </xf>
    <xf numFmtId="0" fontId="27" fillId="0" borderId="22" xfId="52" applyFont="1" applyBorder="1" applyAlignment="1">
      <alignment horizontal="center" vertical="center"/>
    </xf>
    <xf numFmtId="0" fontId="27" fillId="0" borderId="20" xfId="52" applyFont="1" applyBorder="1" applyAlignment="1">
      <alignment horizontal="center" vertical="center"/>
    </xf>
    <xf numFmtId="0" fontId="24" fillId="0" borderId="20" xfId="52" applyFont="1" applyBorder="1" applyAlignment="1">
      <alignment horizontal="left" vertical="center"/>
    </xf>
    <xf numFmtId="0" fontId="27" fillId="0" borderId="30" xfId="52" applyFont="1" applyFill="1" applyBorder="1" applyAlignment="1">
      <alignment horizontal="left" vertical="center"/>
    </xf>
    <xf numFmtId="0" fontId="27" fillId="0" borderId="31" xfId="52" applyFont="1" applyFill="1" applyBorder="1" applyAlignment="1">
      <alignment horizontal="left" vertical="center"/>
    </xf>
    <xf numFmtId="0" fontId="28" fillId="0" borderId="0" xfId="52" applyFont="1" applyFill="1" applyBorder="1" applyAlignment="1">
      <alignment horizontal="left" vertical="center"/>
    </xf>
    <xf numFmtId="0" fontId="25" fillId="0" borderId="29" xfId="52" applyFont="1" applyFill="1" applyBorder="1" applyAlignment="1">
      <alignment horizontal="left" vertical="center"/>
    </xf>
    <xf numFmtId="0" fontId="25" fillId="0" borderId="24" xfId="52" applyFont="1" applyFill="1" applyBorder="1" applyAlignment="1">
      <alignment horizontal="left" vertical="center"/>
    </xf>
    <xf numFmtId="0" fontId="25" fillId="0" borderId="27" xfId="52" applyFont="1" applyFill="1" applyBorder="1" applyAlignment="1">
      <alignment horizontal="left" vertical="center"/>
    </xf>
    <xf numFmtId="0" fontId="25" fillId="0" borderId="26" xfId="52" applyFont="1" applyFill="1" applyBorder="1" applyAlignment="1">
      <alignment horizontal="left" vertical="center"/>
    </xf>
    <xf numFmtId="0" fontId="27" fillId="0" borderId="27" xfId="52" applyFont="1" applyBorder="1" applyAlignment="1">
      <alignment horizontal="left" vertical="center"/>
    </xf>
    <xf numFmtId="0" fontId="27" fillId="0" borderId="26" xfId="52" applyFont="1" applyBorder="1" applyAlignment="1">
      <alignment horizontal="left" vertical="center"/>
    </xf>
    <xf numFmtId="0" fontId="28" fillId="0" borderId="45" xfId="52" applyFont="1" applyBorder="1" applyAlignment="1">
      <alignment vertical="center"/>
    </xf>
    <xf numFmtId="0" fontId="25" fillId="0" borderId="46" xfId="52" applyFont="1" applyBorder="1" applyAlignment="1">
      <alignment horizontal="center" vertical="center"/>
    </xf>
    <xf numFmtId="0" fontId="28" fillId="0" borderId="46" xfId="52" applyFont="1" applyBorder="1" applyAlignment="1">
      <alignment vertical="center"/>
    </xf>
    <xf numFmtId="0" fontId="25" fillId="0" borderId="46" xfId="52" applyFont="1" applyBorder="1" applyAlignment="1">
      <alignment vertical="center"/>
    </xf>
    <xf numFmtId="177" fontId="11" fillId="0" borderId="46" xfId="52" applyNumberFormat="1" applyFont="1" applyBorder="1" applyAlignment="1">
      <alignment vertical="center"/>
    </xf>
    <xf numFmtId="0" fontId="28" fillId="0" borderId="46" xfId="52" applyFont="1" applyBorder="1" applyAlignment="1">
      <alignment horizontal="center" vertical="center"/>
    </xf>
    <xf numFmtId="0" fontId="28" fillId="0" borderId="47" xfId="52" applyFont="1" applyFill="1" applyBorder="1" applyAlignment="1">
      <alignment horizontal="left" vertical="center"/>
    </xf>
    <xf numFmtId="0" fontId="28" fillId="0" borderId="46" xfId="52" applyFont="1" applyFill="1" applyBorder="1" applyAlignment="1">
      <alignment horizontal="left" vertical="center"/>
    </xf>
    <xf numFmtId="0" fontId="28" fillId="0" borderId="48" xfId="52" applyFont="1" applyFill="1" applyBorder="1" applyAlignment="1">
      <alignment horizontal="center" vertical="center"/>
    </xf>
    <xf numFmtId="0" fontId="28" fillId="0" borderId="49" xfId="52" applyFont="1" applyFill="1" applyBorder="1" applyAlignment="1">
      <alignment horizontal="center" vertical="center"/>
    </xf>
    <xf numFmtId="0" fontId="28" fillId="0" borderId="21" xfId="52" applyFont="1" applyFill="1" applyBorder="1" applyAlignment="1">
      <alignment horizontal="center" vertical="center"/>
    </xf>
    <xf numFmtId="0" fontId="28" fillId="0" borderId="22" xfId="52" applyFont="1" applyFill="1" applyBorder="1" applyAlignment="1">
      <alignment horizontal="center" vertical="center"/>
    </xf>
    <xf numFmtId="0" fontId="11" fillId="0" borderId="44" xfId="52" applyFont="1" applyBorder="1" applyAlignment="1">
      <alignment horizontal="center" vertical="center"/>
    </xf>
    <xf numFmtId="0" fontId="11" fillId="0" borderId="50" xfId="52" applyFont="1" applyBorder="1" applyAlignment="1">
      <alignment horizontal="center" vertical="center"/>
    </xf>
    <xf numFmtId="0" fontId="27" fillId="0" borderId="34" xfId="52" applyFont="1" applyBorder="1" applyAlignment="1">
      <alignment horizontal="center" vertical="center"/>
    </xf>
    <xf numFmtId="0" fontId="27" fillId="0" borderId="35" xfId="52" applyFont="1" applyBorder="1" applyAlignment="1">
      <alignment horizontal="left" vertical="center"/>
    </xf>
    <xf numFmtId="0" fontId="25" fillId="0" borderId="33" xfId="52" applyFont="1" applyBorder="1" applyAlignment="1">
      <alignment horizontal="left" vertical="center"/>
    </xf>
    <xf numFmtId="0" fontId="24" fillId="0" borderId="18" xfId="52" applyFont="1" applyBorder="1" applyAlignment="1">
      <alignment horizontal="left" vertical="center"/>
    </xf>
    <xf numFmtId="0" fontId="24" fillId="0" borderId="33" xfId="52" applyFont="1" applyBorder="1" applyAlignment="1">
      <alignment horizontal="left" vertical="center"/>
    </xf>
    <xf numFmtId="0" fontId="24" fillId="0" borderId="25" xfId="52" applyFont="1" applyBorder="1" applyAlignment="1">
      <alignment horizontal="left" vertical="center"/>
    </xf>
    <xf numFmtId="0" fontId="24" fillId="0" borderId="26" xfId="52" applyFont="1" applyBorder="1" applyAlignment="1">
      <alignment horizontal="left" vertical="center"/>
    </xf>
    <xf numFmtId="0" fontId="24" fillId="0" borderId="37" xfId="52" applyFont="1" applyBorder="1" applyAlignment="1">
      <alignment horizontal="left" vertical="center"/>
    </xf>
    <xf numFmtId="0" fontId="25" fillId="0" borderId="35" xfId="52" applyFont="1" applyBorder="1" applyAlignment="1">
      <alignment horizontal="left" vertical="center"/>
    </xf>
    <xf numFmtId="0" fontId="25" fillId="0" borderId="34" xfId="52" applyFont="1" applyFill="1" applyBorder="1" applyAlignment="1">
      <alignment horizontal="left" vertical="center"/>
    </xf>
    <xf numFmtId="0" fontId="27" fillId="0" borderId="35" xfId="52" applyFont="1" applyBorder="1" applyAlignment="1">
      <alignment horizontal="center" vertical="center"/>
    </xf>
    <xf numFmtId="0" fontId="24" fillId="0" borderId="34" xfId="52" applyFont="1" applyBorder="1" applyAlignment="1">
      <alignment horizontal="left" vertical="center"/>
    </xf>
    <xf numFmtId="0" fontId="27" fillId="0" borderId="38" xfId="52" applyFont="1" applyFill="1" applyBorder="1" applyAlignment="1">
      <alignment horizontal="left" vertical="center"/>
    </xf>
    <xf numFmtId="0" fontId="25" fillId="0" borderId="36" xfId="52" applyFont="1" applyFill="1" applyBorder="1" applyAlignment="1">
      <alignment horizontal="left" vertical="center"/>
    </xf>
    <xf numFmtId="0" fontId="25" fillId="0" borderId="37" xfId="52" applyFont="1" applyFill="1" applyBorder="1" applyAlignment="1">
      <alignment horizontal="left" vertical="center"/>
    </xf>
    <xf numFmtId="0" fontId="27" fillId="0" borderId="37" xfId="52" applyFont="1" applyBorder="1" applyAlignment="1">
      <alignment horizontal="left" vertical="center"/>
    </xf>
    <xf numFmtId="0" fontId="25" fillId="0" borderId="51" xfId="52" applyFont="1" applyBorder="1" applyAlignment="1">
      <alignment horizontal="center" vertical="center"/>
    </xf>
    <xf numFmtId="0" fontId="28" fillId="0" borderId="52" xfId="52" applyFont="1" applyFill="1" applyBorder="1" applyAlignment="1">
      <alignment horizontal="left" vertical="center"/>
    </xf>
    <xf numFmtId="0" fontId="28" fillId="0" borderId="53" xfId="52" applyFont="1" applyFill="1" applyBorder="1" applyAlignment="1">
      <alignment horizontal="center" vertical="center"/>
    </xf>
    <xf numFmtId="0" fontId="28" fillId="0" borderId="35" xfId="52" applyFont="1" applyFill="1" applyBorder="1" applyAlignment="1">
      <alignment horizontal="center" vertical="center"/>
    </xf>
    <xf numFmtId="0" fontId="11" fillId="0" borderId="46" xfId="52" applyFont="1" applyBorder="1" applyAlignment="1">
      <alignment horizontal="center" vertical="center"/>
    </xf>
    <xf numFmtId="0" fontId="11" fillId="0" borderId="51" xfId="52" applyFont="1" applyBorder="1" applyAlignment="1">
      <alignment horizontal="center" vertical="center"/>
    </xf>
    <xf numFmtId="0" fontId="18" fillId="3" borderId="2" xfId="54" applyFont="1" applyFill="1" applyBorder="1" applyAlignment="1">
      <alignment horizontal="center" vertical="center"/>
    </xf>
    <xf numFmtId="0" fontId="18" fillId="3" borderId="41" xfId="54" applyFont="1" applyFill="1" applyBorder="1" applyAlignment="1">
      <alignment horizontal="center" vertical="center"/>
    </xf>
    <xf numFmtId="49" fontId="34" fillId="3" borderId="2" xfId="54" applyNumberFormat="1" applyFont="1" applyFill="1" applyBorder="1" applyAlignment="1">
      <alignment horizontal="center" vertical="center"/>
    </xf>
    <xf numFmtId="49" fontId="18" fillId="3" borderId="41" xfId="54" applyNumberFormat="1" applyFont="1" applyFill="1" applyBorder="1" applyAlignment="1">
      <alignment horizontal="center" vertical="center"/>
    </xf>
    <xf numFmtId="49" fontId="15" fillId="3" borderId="39" xfId="53" applyNumberFormat="1" applyFont="1" applyFill="1" applyBorder="1" applyAlignment="1">
      <alignment horizontal="center"/>
    </xf>
    <xf numFmtId="49" fontId="15" fillId="3" borderId="39" xfId="54" applyNumberFormat="1" applyFont="1" applyFill="1" applyBorder="1" applyAlignment="1">
      <alignment horizontal="center" vertical="center"/>
    </xf>
    <xf numFmtId="49" fontId="15" fillId="3" borderId="54" xfId="53" applyNumberFormat="1" applyFont="1" applyFill="1" applyBorder="1" applyAlignment="1">
      <alignment horizontal="center"/>
    </xf>
    <xf numFmtId="0" fontId="11" fillId="0" borderId="0" xfId="52" applyFont="1" applyBorder="1" applyAlignment="1">
      <alignment horizontal="left" vertical="center"/>
    </xf>
    <xf numFmtId="0" fontId="35" fillId="0" borderId="16" xfId="52" applyFont="1" applyBorder="1" applyAlignment="1">
      <alignment horizontal="center" vertical="top"/>
    </xf>
    <xf numFmtId="0" fontId="28" fillId="0" borderId="17" xfId="52" applyFont="1" applyFill="1" applyBorder="1" applyAlignment="1">
      <alignment horizontal="center" vertical="center"/>
    </xf>
    <xf numFmtId="0" fontId="27" fillId="0" borderId="21" xfId="52" applyFont="1" applyFill="1" applyBorder="1" applyAlignment="1">
      <alignment horizontal="left" vertical="center"/>
    </xf>
    <xf numFmtId="0" fontId="27" fillId="0" borderId="55" xfId="52" applyFont="1" applyBorder="1" applyAlignment="1">
      <alignment horizontal="left" vertical="center"/>
    </xf>
    <xf numFmtId="0" fontId="27" fillId="0" borderId="28" xfId="52" applyFont="1" applyBorder="1" applyAlignment="1">
      <alignment horizontal="left" vertical="center"/>
    </xf>
    <xf numFmtId="0" fontId="28" fillId="0" borderId="47" xfId="52" applyFont="1" applyBorder="1" applyAlignment="1">
      <alignment horizontal="left" vertical="center"/>
    </xf>
    <xf numFmtId="0" fontId="28" fillId="0" borderId="46" xfId="52" applyFont="1" applyBorder="1" applyAlignment="1">
      <alignment horizontal="left" vertical="center"/>
    </xf>
    <xf numFmtId="0" fontId="27" fillId="0" borderId="48" xfId="52" applyFont="1" applyBorder="1" applyAlignment="1">
      <alignment vertical="center"/>
    </xf>
    <xf numFmtId="0" fontId="11" fillId="0" borderId="49" xfId="52" applyFont="1" applyBorder="1" applyAlignment="1">
      <alignment horizontal="left" vertical="center"/>
    </xf>
    <xf numFmtId="0" fontId="25" fillId="0" borderId="49" xfId="52" applyFont="1" applyBorder="1" applyAlignment="1">
      <alignment horizontal="left" vertical="center"/>
    </xf>
    <xf numFmtId="0" fontId="11" fillId="0" borderId="49" xfId="52" applyFont="1" applyBorder="1" applyAlignment="1">
      <alignment vertical="center"/>
    </xf>
    <xf numFmtId="0" fontId="27" fillId="0" borderId="49" xfId="52" applyFont="1" applyBorder="1" applyAlignment="1">
      <alignment vertical="center"/>
    </xf>
    <xf numFmtId="0" fontId="27" fillId="0" borderId="48" xfId="52" applyFont="1" applyBorder="1" applyAlignment="1">
      <alignment horizontal="center" vertical="center"/>
    </xf>
    <xf numFmtId="0" fontId="25" fillId="0" borderId="49" xfId="52" applyFont="1" applyBorder="1" applyAlignment="1">
      <alignment horizontal="center" vertical="center"/>
    </xf>
    <xf numFmtId="0" fontId="27" fillId="0" borderId="49" xfId="52" applyFont="1" applyBorder="1" applyAlignment="1">
      <alignment horizontal="center" vertical="center"/>
    </xf>
    <xf numFmtId="0" fontId="11" fillId="0" borderId="49" xfId="52" applyFont="1" applyBorder="1" applyAlignment="1">
      <alignment horizontal="center" vertical="center"/>
    </xf>
    <xf numFmtId="0" fontId="25" fillId="0" borderId="20" xfId="52" applyFont="1" applyBorder="1" applyAlignment="1">
      <alignment horizontal="center" vertical="center"/>
    </xf>
    <xf numFmtId="0" fontId="11" fillId="0" borderId="20" xfId="52" applyFont="1" applyBorder="1" applyAlignment="1">
      <alignment horizontal="center" vertical="center"/>
    </xf>
    <xf numFmtId="0" fontId="27" fillId="0" borderId="30" xfId="52" applyFont="1" applyBorder="1" applyAlignment="1">
      <alignment horizontal="left" vertical="center" wrapText="1"/>
    </xf>
    <xf numFmtId="0" fontId="27" fillId="0" borderId="31" xfId="52" applyFont="1" applyBorder="1" applyAlignment="1">
      <alignment horizontal="left" vertical="center" wrapText="1"/>
    </xf>
    <xf numFmtId="0" fontId="27" fillId="0" borderId="48" xfId="52" applyFont="1" applyBorder="1" applyAlignment="1">
      <alignment horizontal="left" vertical="center"/>
    </xf>
    <xf numFmtId="0" fontId="27" fillId="0" borderId="49" xfId="52" applyFont="1" applyBorder="1" applyAlignment="1">
      <alignment horizontal="left" vertical="center"/>
    </xf>
    <xf numFmtId="0" fontId="36" fillId="0" borderId="56" xfId="52" applyFont="1" applyBorder="1" applyAlignment="1">
      <alignment horizontal="left" vertical="center" wrapText="1"/>
    </xf>
    <xf numFmtId="9" fontId="25" fillId="0" borderId="20" xfId="52" applyNumberFormat="1" applyFont="1" applyBorder="1" applyAlignment="1">
      <alignment horizontal="center" vertical="center"/>
    </xf>
    <xf numFmtId="0" fontId="28" fillId="0" borderId="47" xfId="0" applyFont="1" applyBorder="1" applyAlignment="1">
      <alignment horizontal="left" vertical="center"/>
    </xf>
    <xf numFmtId="0" fontId="28" fillId="0" borderId="46" xfId="0" applyFont="1" applyBorder="1" applyAlignment="1">
      <alignment horizontal="left" vertical="center"/>
    </xf>
    <xf numFmtId="9" fontId="25" fillId="0" borderId="29" xfId="52" applyNumberFormat="1" applyFont="1" applyBorder="1" applyAlignment="1">
      <alignment horizontal="left" vertical="center"/>
    </xf>
    <xf numFmtId="9" fontId="25" fillId="0" borderId="24" xfId="52" applyNumberFormat="1" applyFont="1" applyBorder="1" applyAlignment="1">
      <alignment horizontal="left" vertical="center"/>
    </xf>
    <xf numFmtId="9" fontId="25" fillId="0" borderId="30" xfId="52" applyNumberFormat="1" applyFont="1" applyBorder="1" applyAlignment="1">
      <alignment horizontal="left" vertical="center"/>
    </xf>
    <xf numFmtId="9" fontId="25" fillId="0" borderId="31" xfId="52" applyNumberFormat="1" applyFont="1" applyBorder="1" applyAlignment="1">
      <alignment horizontal="left" vertical="center"/>
    </xf>
    <xf numFmtId="0" fontId="24" fillId="0" borderId="48" xfId="52" applyFont="1" applyFill="1" applyBorder="1" applyAlignment="1">
      <alignment horizontal="left" vertical="center"/>
    </xf>
    <xf numFmtId="0" fontId="24" fillId="0" borderId="49" xfId="52" applyFont="1" applyFill="1" applyBorder="1" applyAlignment="1">
      <alignment horizontal="left" vertical="center"/>
    </xf>
    <xf numFmtId="0" fontId="24" fillId="0" borderId="57" xfId="52" applyFont="1" applyFill="1" applyBorder="1" applyAlignment="1">
      <alignment horizontal="left" vertical="center"/>
    </xf>
    <xf numFmtId="0" fontId="24" fillId="0" borderId="31" xfId="52" applyFont="1" applyFill="1" applyBorder="1" applyAlignment="1">
      <alignment horizontal="left" vertical="center"/>
    </xf>
    <xf numFmtId="0" fontId="28" fillId="0" borderId="28" xfId="52" applyFont="1" applyFill="1" applyBorder="1" applyAlignment="1">
      <alignment horizontal="left" vertical="center"/>
    </xf>
    <xf numFmtId="0" fontId="25" fillId="0" borderId="58" xfId="52" applyFont="1" applyFill="1" applyBorder="1" applyAlignment="1">
      <alignment horizontal="left" vertical="center"/>
    </xf>
    <xf numFmtId="0" fontId="25" fillId="0" borderId="59" xfId="52" applyFont="1" applyFill="1" applyBorder="1" applyAlignment="1">
      <alignment horizontal="left" vertical="center"/>
    </xf>
    <xf numFmtId="0" fontId="28" fillId="0" borderId="43" xfId="52" applyFont="1" applyBorder="1" applyAlignment="1">
      <alignment vertical="center"/>
    </xf>
    <xf numFmtId="0" fontId="37" fillId="0" borderId="46" xfId="52" applyFont="1" applyBorder="1" applyAlignment="1">
      <alignment horizontal="center" vertical="center"/>
    </xf>
    <xf numFmtId="0" fontId="28" fillId="0" borderId="44" xfId="52" applyFont="1" applyBorder="1" applyAlignment="1">
      <alignment vertical="center"/>
    </xf>
    <xf numFmtId="0" fontId="25" fillId="0" borderId="60" xfId="52" applyFont="1" applyBorder="1" applyAlignment="1">
      <alignment vertical="center"/>
    </xf>
    <xf numFmtId="0" fontId="28" fillId="0" borderId="60" xfId="52" applyFont="1" applyBorder="1" applyAlignment="1">
      <alignment vertical="center"/>
    </xf>
    <xf numFmtId="58" fontId="11" fillId="0" borderId="44" xfId="52" applyNumberFormat="1" applyFont="1" applyBorder="1" applyAlignment="1">
      <alignment vertical="center"/>
    </xf>
    <xf numFmtId="0" fontId="28" fillId="0" borderId="28" xfId="52" applyFont="1" applyBorder="1" applyAlignment="1">
      <alignment horizontal="center" vertical="center"/>
    </xf>
    <xf numFmtId="0" fontId="25" fillId="0" borderId="55" xfId="52" applyFont="1" applyFill="1" applyBorder="1" applyAlignment="1">
      <alignment horizontal="left" vertical="center"/>
    </xf>
    <xf numFmtId="0" fontId="25" fillId="0" borderId="28" xfId="52" applyFont="1" applyFill="1" applyBorder="1" applyAlignment="1">
      <alignment horizontal="left" vertical="center"/>
    </xf>
    <xf numFmtId="0" fontId="11" fillId="0" borderId="60" xfId="52" applyFont="1" applyBorder="1" applyAlignment="1">
      <alignment vertical="center"/>
    </xf>
    <xf numFmtId="0" fontId="28" fillId="0" borderId="18" xfId="52" applyFont="1" applyFill="1" applyBorder="1" applyAlignment="1">
      <alignment horizontal="center" vertical="center"/>
    </xf>
    <xf numFmtId="0" fontId="28" fillId="0" borderId="33" xfId="52" applyFont="1" applyFill="1" applyBorder="1" applyAlignment="1">
      <alignment horizontal="center" vertical="center"/>
    </xf>
    <xf numFmtId="0" fontId="27" fillId="0" borderId="20" xfId="52" applyFont="1" applyFill="1" applyBorder="1" applyAlignment="1">
      <alignment horizontal="left" vertical="center"/>
    </xf>
    <xf numFmtId="0" fontId="27" fillId="0" borderId="22" xfId="52" applyFont="1" applyFill="1" applyBorder="1" applyAlignment="1">
      <alignment horizontal="left" vertical="center"/>
    </xf>
    <xf numFmtId="0" fontId="25" fillId="0" borderId="22" xfId="52" applyFont="1" applyFill="1" applyBorder="1" applyAlignment="1">
      <alignment horizontal="left" vertical="center"/>
    </xf>
    <xf numFmtId="0" fontId="25" fillId="0" borderId="35" xfId="52" applyFont="1" applyFill="1" applyBorder="1" applyAlignment="1">
      <alignment horizontal="left" vertical="center"/>
    </xf>
    <xf numFmtId="0" fontId="27" fillId="0" borderId="61" xfId="52" applyFont="1" applyBorder="1" applyAlignment="1">
      <alignment horizontal="left" vertical="center"/>
    </xf>
    <xf numFmtId="0" fontId="28" fillId="0" borderId="52" xfId="52" applyFont="1" applyBorder="1" applyAlignment="1">
      <alignment horizontal="left" vertical="center"/>
    </xf>
    <xf numFmtId="0" fontId="25" fillId="0" borderId="53" xfId="52" applyFont="1" applyBorder="1" applyAlignment="1">
      <alignment horizontal="left" vertical="center"/>
    </xf>
    <xf numFmtId="0" fontId="27" fillId="0" borderId="0" xfId="52" applyFont="1" applyBorder="1" applyAlignment="1">
      <alignment vertical="center"/>
    </xf>
    <xf numFmtId="0" fontId="27" fillId="0" borderId="38" xfId="52" applyFont="1" applyBorder="1" applyAlignment="1">
      <alignment horizontal="left" vertical="center" wrapText="1"/>
    </xf>
    <xf numFmtId="0" fontId="27" fillId="0" borderId="53" xfId="52" applyFont="1" applyBorder="1" applyAlignment="1">
      <alignment horizontal="left" vertical="center"/>
    </xf>
    <xf numFmtId="0" fontId="38" fillId="0" borderId="34" xfId="52" applyFont="1" applyBorder="1" applyAlignment="1">
      <alignment horizontal="left" vertical="center" wrapText="1"/>
    </xf>
    <xf numFmtId="0" fontId="38" fillId="0" borderId="34" xfId="52" applyFont="1" applyBorder="1" applyAlignment="1">
      <alignment horizontal="left" vertical="center"/>
    </xf>
    <xf numFmtId="0" fontId="26" fillId="0" borderId="34" xfId="52" applyFont="1" applyBorder="1" applyAlignment="1">
      <alignment horizontal="left" vertical="center"/>
    </xf>
    <xf numFmtId="0" fontId="28" fillId="0" borderId="52" xfId="0" applyFont="1" applyBorder="1" applyAlignment="1">
      <alignment horizontal="left" vertical="center"/>
    </xf>
    <xf numFmtId="9" fontId="25" fillId="0" borderId="36" xfId="52" applyNumberFormat="1" applyFont="1" applyBorder="1" applyAlignment="1">
      <alignment horizontal="left" vertical="center"/>
    </xf>
    <xf numFmtId="9" fontId="25" fillId="0" borderId="38" xfId="52" applyNumberFormat="1" applyFont="1" applyBorder="1" applyAlignment="1">
      <alignment horizontal="left" vertical="center"/>
    </xf>
    <xf numFmtId="0" fontId="24" fillId="0" borderId="53" xfId="52" applyFont="1" applyFill="1" applyBorder="1" applyAlignment="1">
      <alignment horizontal="left" vertical="center"/>
    </xf>
    <xf numFmtId="0" fontId="24" fillId="0" borderId="38" xfId="52" applyFont="1" applyFill="1" applyBorder="1" applyAlignment="1">
      <alignment horizontal="left" vertical="center"/>
    </xf>
    <xf numFmtId="0" fontId="25" fillId="0" borderId="62" xfId="52" applyFont="1" applyFill="1" applyBorder="1" applyAlignment="1">
      <alignment horizontal="left" vertical="center"/>
    </xf>
    <xf numFmtId="0" fontId="28" fillId="0" borderId="63" xfId="52" applyFont="1" applyBorder="1" applyAlignment="1">
      <alignment horizontal="center" vertical="center"/>
    </xf>
    <xf numFmtId="0" fontId="25" fillId="0" borderId="60" xfId="52" applyFont="1" applyBorder="1" applyAlignment="1">
      <alignment horizontal="center" vertical="center"/>
    </xf>
    <xf numFmtId="0" fontId="25" fillId="0" borderId="61" xfId="52" applyFont="1" applyBorder="1" applyAlignment="1">
      <alignment horizontal="center" vertical="center"/>
    </xf>
    <xf numFmtId="0" fontId="25" fillId="0" borderId="61" xfId="52" applyFont="1" applyFill="1" applyBorder="1" applyAlignment="1">
      <alignment horizontal="left" vertical="center"/>
    </xf>
    <xf numFmtId="0" fontId="39" fillId="0" borderId="9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wrapText="1"/>
    </xf>
    <xf numFmtId="0" fontId="40" fillId="0" borderId="11" xfId="0" applyFont="1" applyBorder="1"/>
    <xf numFmtId="0" fontId="40" fillId="0" borderId="2" xfId="0" applyFont="1" applyBorder="1"/>
    <xf numFmtId="0" fontId="40" fillId="0" borderId="5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6" borderId="5" xfId="0" applyFont="1" applyFill="1" applyBorder="1" applyAlignment="1">
      <alignment horizontal="center" vertical="center"/>
    </xf>
    <xf numFmtId="0" fontId="40" fillId="6" borderId="7" xfId="0" applyFont="1" applyFill="1" applyBorder="1" applyAlignment="1">
      <alignment horizontal="center" vertical="center"/>
    </xf>
    <xf numFmtId="0" fontId="40" fillId="6" borderId="2" xfId="0" applyFont="1" applyFill="1" applyBorder="1"/>
    <xf numFmtId="0" fontId="0" fillId="0" borderId="11" xfId="0" applyBorder="1"/>
    <xf numFmtId="0" fontId="0" fillId="6" borderId="2" xfId="0" applyFill="1" applyBorder="1"/>
    <xf numFmtId="0" fontId="0" fillId="0" borderId="64" xfId="0" applyBorder="1"/>
    <xf numFmtId="0" fontId="0" fillId="0" borderId="39" xfId="0" applyBorder="1"/>
    <xf numFmtId="0" fontId="0" fillId="6" borderId="39" xfId="0" applyFill="1" applyBorder="1"/>
    <xf numFmtId="0" fontId="0" fillId="7" borderId="0" xfId="0" applyFill="1"/>
    <xf numFmtId="0" fontId="39" fillId="0" borderId="40" xfId="0" applyFont="1" applyBorder="1" applyAlignment="1">
      <alignment horizontal="center" vertical="center" wrapText="1"/>
    </xf>
    <xf numFmtId="0" fontId="40" fillId="0" borderId="42" xfId="0" applyFont="1" applyBorder="1" applyAlignment="1">
      <alignment horizontal="center" vertical="center"/>
    </xf>
    <xf numFmtId="0" fontId="40" fillId="0" borderId="41" xfId="0" applyFont="1" applyBorder="1"/>
    <xf numFmtId="0" fontId="0" fillId="0" borderId="41" xfId="0" applyBorder="1"/>
    <xf numFmtId="0" fontId="0" fillId="0" borderId="54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41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40" fillId="8" borderId="2" xfId="0" applyFont="1" applyFill="1" applyBorder="1" applyAlignment="1">
      <alignment vertical="top" wrapText="1"/>
    </xf>
    <xf numFmtId="0" fontId="4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3" fillId="0" borderId="0" xfId="0" applyFont="1"/>
    <xf numFmtId="0" fontId="43" fillId="0" borderId="0" xfId="0" applyFont="1" applyAlignment="1">
      <alignment vertical="top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常规 69 2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5" xfId="55"/>
    <cellStyle name="常规 23" xfId="56"/>
    <cellStyle name="常规_110509_2006-09-28 2" xfId="57"/>
    <cellStyle name="常规 23 2 3" xfId="58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checked="Checked" noThreeD="1" val="0"/>
</file>

<file path=xl/ctrlProps/ctrlProp121.xml><?xml version="1.0" encoding="utf-8"?>
<formControlPr xmlns="http://schemas.microsoft.com/office/spreadsheetml/2009/9/main" objectType="CheckBox" checked="Checked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checked="Checked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396350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15340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396350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45807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143875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676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771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72450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771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72450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515225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515225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515225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104775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505700" y="800100"/>
              <a:ext cx="390525" cy="123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96175" y="6381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143875" y="6000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114300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153400" y="790575"/>
              <a:ext cx="400050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72450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72450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72450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76975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7712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72450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6760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7245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769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7697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153400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458075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76975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76975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769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6410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60801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60801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6080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6410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6410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60801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60801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6080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6410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6410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60801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60801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6080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9</xdr:col>
      <xdr:colOff>450850</xdr:colOff>
      <xdr:row>30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6410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54197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541972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541972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54197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431800</xdr:colOff>
      <xdr:row>27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54197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467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4673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4673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467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467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5486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450850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625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450850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625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18288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5486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5848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28</xdr:row>
      <xdr:rowOff>0</xdr:rowOff>
    </xdr:from>
    <xdr:to>
      <xdr:col>9</xdr:col>
      <xdr:colOff>450850</xdr:colOff>
      <xdr:row>28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56673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28</xdr:row>
      <xdr:rowOff>0</xdr:rowOff>
    </xdr:from>
    <xdr:to>
      <xdr:col>9</xdr:col>
      <xdr:colOff>450850</xdr:colOff>
      <xdr:row>28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56673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450850</xdr:colOff>
      <xdr:row>28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56673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29</xdr:row>
      <xdr:rowOff>0</xdr:rowOff>
    </xdr:from>
    <xdr:to>
      <xdr:col>9</xdr:col>
      <xdr:colOff>450850</xdr:colOff>
      <xdr:row>29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58483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23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625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23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223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1625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431800</xdr:colOff>
      <xdr:row>11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223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5283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5283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5283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5283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431800</xdr:colOff>
      <xdr:row>26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5283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38</xdr:row>
          <xdr:rowOff>0</xdr:rowOff>
        </xdr:from>
        <xdr:to>
          <xdr:col>2</xdr:col>
          <xdr:colOff>76200</xdr:colOff>
          <xdr:row>38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658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38</xdr:row>
          <xdr:rowOff>0</xdr:rowOff>
        </xdr:from>
        <xdr:to>
          <xdr:col>6</xdr:col>
          <xdr:colOff>447675</xdr:colOff>
          <xdr:row>38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33900" y="7658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38</xdr:row>
          <xdr:rowOff>0</xdr:rowOff>
        </xdr:from>
        <xdr:to>
          <xdr:col>8</xdr:col>
          <xdr:colOff>485775</xdr:colOff>
          <xdr:row>38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91225" y="7658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38</xdr:row>
          <xdr:rowOff>9525</xdr:rowOff>
        </xdr:from>
        <xdr:to>
          <xdr:col>10</xdr:col>
          <xdr:colOff>457200</xdr:colOff>
          <xdr:row>38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91400" y="76676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532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24</xdr:row>
          <xdr:rowOff>161925</xdr:rowOff>
        </xdr:from>
        <xdr:to>
          <xdr:col>3</xdr:col>
          <xdr:colOff>638175</xdr:colOff>
          <xdr:row>25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8577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533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23</xdr:row>
          <xdr:rowOff>161925</xdr:rowOff>
        </xdr:from>
        <xdr:to>
          <xdr:col>3</xdr:col>
          <xdr:colOff>504825</xdr:colOff>
          <xdr:row>27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6767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38</xdr:row>
          <xdr:rowOff>0</xdr:rowOff>
        </xdr:from>
        <xdr:to>
          <xdr:col>2</xdr:col>
          <xdr:colOff>76200</xdr:colOff>
          <xdr:row>38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7658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38</xdr:row>
          <xdr:rowOff>0</xdr:rowOff>
        </xdr:from>
        <xdr:to>
          <xdr:col>6</xdr:col>
          <xdr:colOff>447675</xdr:colOff>
          <xdr:row>38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533900" y="7658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38</xdr:row>
          <xdr:rowOff>0</xdr:rowOff>
        </xdr:from>
        <xdr:to>
          <xdr:col>8</xdr:col>
          <xdr:colOff>485775</xdr:colOff>
          <xdr:row>38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5991225" y="7658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38</xdr:row>
          <xdr:rowOff>9525</xdr:rowOff>
        </xdr:from>
        <xdr:to>
          <xdr:col>10</xdr:col>
          <xdr:colOff>457200</xdr:colOff>
          <xdr:row>38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391400" y="76676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7532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24</xdr:row>
          <xdr:rowOff>161925</xdr:rowOff>
        </xdr:from>
        <xdr:to>
          <xdr:col>3</xdr:col>
          <xdr:colOff>638175</xdr:colOff>
          <xdr:row>25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48577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5533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23</xdr:row>
          <xdr:rowOff>161925</xdr:rowOff>
        </xdr:from>
        <xdr:to>
          <xdr:col>3</xdr:col>
          <xdr:colOff>504825</xdr:colOff>
          <xdr:row>27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46767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666369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666369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367665</xdr:colOff>
      <xdr:row>18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666369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367665</xdr:colOff>
      <xdr:row>19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367665</xdr:colOff>
      <xdr:row>22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81419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0" Type="http://schemas.openxmlformats.org/officeDocument/2006/relationships/ctrlProp" Target="../ctrlProps/ctrlProp179.xml"/><Relationship Id="rId8" Type="http://schemas.openxmlformats.org/officeDocument/2006/relationships/ctrlProp" Target="../ctrlProps/ctrlProp107.xml"/><Relationship Id="rId79" Type="http://schemas.openxmlformats.org/officeDocument/2006/relationships/ctrlProp" Target="../ctrlProps/ctrlProp178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485" customWidth="1"/>
    <col min="3" max="3" width="10.125" customWidth="1"/>
  </cols>
  <sheetData>
    <row r="1" ht="21" customHeight="1" spans="1:2">
      <c r="A1" s="486"/>
      <c r="B1" s="487" t="s">
        <v>0</v>
      </c>
    </row>
    <row r="2" spans="1:2">
      <c r="A2" s="9">
        <v>1</v>
      </c>
      <c r="B2" s="488" t="s">
        <v>1</v>
      </c>
    </row>
    <row r="3" spans="1:2">
      <c r="A3" s="9">
        <v>2</v>
      </c>
      <c r="B3" s="488" t="s">
        <v>2</v>
      </c>
    </row>
    <row r="4" spans="1:2">
      <c r="A4" s="9">
        <v>3</v>
      </c>
      <c r="B4" s="488" t="s">
        <v>3</v>
      </c>
    </row>
    <row r="5" spans="1:2">
      <c r="A5" s="9">
        <v>4</v>
      </c>
      <c r="B5" s="488" t="s">
        <v>4</v>
      </c>
    </row>
    <row r="6" spans="1:2">
      <c r="A6" s="9">
        <v>5</v>
      </c>
      <c r="B6" s="488" t="s">
        <v>5</v>
      </c>
    </row>
    <row r="7" spans="1:2">
      <c r="A7" s="9">
        <v>6</v>
      </c>
      <c r="B7" s="488" t="s">
        <v>6</v>
      </c>
    </row>
    <row r="8" s="484" customFormat="1" ht="15" customHeight="1" spans="1:2">
      <c r="A8" s="489">
        <v>7</v>
      </c>
      <c r="B8" s="490" t="s">
        <v>7</v>
      </c>
    </row>
    <row r="9" ht="18.95" customHeight="1" spans="1:2">
      <c r="A9" s="486"/>
      <c r="B9" s="491" t="s">
        <v>8</v>
      </c>
    </row>
    <row r="10" ht="15.95" customHeight="1" spans="1:2">
      <c r="A10" s="9">
        <v>1</v>
      </c>
      <c r="B10" s="492" t="s">
        <v>9</v>
      </c>
    </row>
    <row r="11" spans="1:2">
      <c r="A11" s="9">
        <v>2</v>
      </c>
      <c r="B11" s="488" t="s">
        <v>10</v>
      </c>
    </row>
    <row r="12" spans="1:2">
      <c r="A12" s="9">
        <v>3</v>
      </c>
      <c r="B12" s="490" t="s">
        <v>11</v>
      </c>
    </row>
    <row r="13" spans="1:2">
      <c r="A13" s="9">
        <v>4</v>
      </c>
      <c r="B13" s="488" t="s">
        <v>12</v>
      </c>
    </row>
    <row r="14" spans="1:2">
      <c r="A14" s="9">
        <v>5</v>
      </c>
      <c r="B14" s="488" t="s">
        <v>13</v>
      </c>
    </row>
    <row r="15" spans="1:2">
      <c r="A15" s="9">
        <v>6</v>
      </c>
      <c r="B15" s="488" t="s">
        <v>14</v>
      </c>
    </row>
    <row r="16" spans="1:2">
      <c r="A16" s="9">
        <v>7</v>
      </c>
      <c r="B16" s="488" t="s">
        <v>15</v>
      </c>
    </row>
    <row r="17" spans="1:2">
      <c r="A17" s="9">
        <v>8</v>
      </c>
      <c r="B17" s="488" t="s">
        <v>16</v>
      </c>
    </row>
    <row r="18" spans="1:2">
      <c r="A18" s="9">
        <v>9</v>
      </c>
      <c r="B18" s="488" t="s">
        <v>17</v>
      </c>
    </row>
    <row r="19" spans="1:2">
      <c r="A19" s="9"/>
      <c r="B19" s="488"/>
    </row>
    <row r="20" ht="20.25" spans="1:2">
      <c r="A20" s="486"/>
      <c r="B20" s="487" t="s">
        <v>18</v>
      </c>
    </row>
    <row r="21" spans="1:2">
      <c r="A21" s="9">
        <v>1</v>
      </c>
      <c r="B21" s="493" t="s">
        <v>19</v>
      </c>
    </row>
    <row r="22" spans="1:2">
      <c r="A22" s="9">
        <v>2</v>
      </c>
      <c r="B22" s="488" t="s">
        <v>20</v>
      </c>
    </row>
    <row r="23" spans="1:2">
      <c r="A23" s="9">
        <v>3</v>
      </c>
      <c r="B23" s="488" t="s">
        <v>21</v>
      </c>
    </row>
    <row r="24" spans="1:2">
      <c r="A24" s="9">
        <v>4</v>
      </c>
      <c r="B24" s="488" t="s">
        <v>22</v>
      </c>
    </row>
    <row r="25" spans="1:2">
      <c r="A25" s="9">
        <v>5</v>
      </c>
      <c r="B25" s="488" t="s">
        <v>23</v>
      </c>
    </row>
    <row r="26" spans="1:2">
      <c r="A26" s="9">
        <v>6</v>
      </c>
      <c r="B26" s="488" t="s">
        <v>24</v>
      </c>
    </row>
    <row r="27" spans="1:2">
      <c r="A27" s="9">
        <v>7</v>
      </c>
      <c r="B27" s="488" t="s">
        <v>25</v>
      </c>
    </row>
    <row r="28" spans="1:2">
      <c r="A28" s="9"/>
      <c r="B28" s="488"/>
    </row>
    <row r="29" ht="20.25" spans="1:2">
      <c r="A29" s="486"/>
      <c r="B29" s="487" t="s">
        <v>26</v>
      </c>
    </row>
    <row r="30" spans="1:2">
      <c r="A30" s="9">
        <v>1</v>
      </c>
      <c r="B30" s="493" t="s">
        <v>27</v>
      </c>
    </row>
    <row r="31" spans="1:2">
      <c r="A31" s="9">
        <v>2</v>
      </c>
      <c r="B31" s="488" t="s">
        <v>28</v>
      </c>
    </row>
    <row r="32" spans="1:2">
      <c r="A32" s="9">
        <v>3</v>
      </c>
      <c r="B32" s="488" t="s">
        <v>29</v>
      </c>
    </row>
    <row r="33" ht="28.5" spans="1:2">
      <c r="A33" s="9">
        <v>4</v>
      </c>
      <c r="B33" s="488" t="s">
        <v>30</v>
      </c>
    </row>
    <row r="34" spans="1:2">
      <c r="A34" s="9">
        <v>5</v>
      </c>
      <c r="B34" s="488" t="s">
        <v>31</v>
      </c>
    </row>
    <row r="35" spans="1:2">
      <c r="A35" s="9">
        <v>6</v>
      </c>
      <c r="B35" s="488" t="s">
        <v>32</v>
      </c>
    </row>
    <row r="36" spans="1:2">
      <c r="A36" s="9">
        <v>7</v>
      </c>
      <c r="B36" s="488" t="s">
        <v>33</v>
      </c>
    </row>
    <row r="37" spans="1:2">
      <c r="A37" s="9"/>
      <c r="B37" s="488"/>
    </row>
    <row r="39" spans="1:2">
      <c r="A39" s="494" t="s">
        <v>34</v>
      </c>
      <c r="B39" s="495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5" style="60" customWidth="1"/>
    <col min="2" max="2" width="11" style="100" customWidth="1"/>
    <col min="3" max="3" width="19" style="60" customWidth="1"/>
    <col min="4" max="4" width="10" style="60" customWidth="1"/>
    <col min="5" max="5" width="14.25" style="60" customWidth="1"/>
    <col min="6" max="6" width="11.25" style="60" customWidth="1"/>
    <col min="7" max="7" width="8" style="60" customWidth="1"/>
    <col min="8" max="8" width="11.75" style="60" customWidth="1"/>
    <col min="9" max="12" width="10" style="60" customWidth="1"/>
    <col min="13" max="14" width="9.25" style="60" customWidth="1"/>
    <col min="15" max="15" width="10.75" style="60" customWidth="1"/>
    <col min="16" max="16384" width="9" style="60"/>
  </cols>
  <sheetData>
    <row r="1" s="60" customFormat="1" ht="29.25" spans="1:15">
      <c r="A1" s="61" t="s">
        <v>323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="55" customFormat="1" ht="16.5" spans="1:15">
      <c r="A2" s="67" t="s">
        <v>324</v>
      </c>
      <c r="B2" s="62" t="s">
        <v>325</v>
      </c>
      <c r="C2" s="62" t="s">
        <v>326</v>
      </c>
      <c r="D2" s="62" t="s">
        <v>327</v>
      </c>
      <c r="E2" s="62" t="s">
        <v>328</v>
      </c>
      <c r="F2" s="62" t="s">
        <v>329</v>
      </c>
      <c r="G2" s="62" t="s">
        <v>330</v>
      </c>
      <c r="H2" s="62" t="s">
        <v>331</v>
      </c>
      <c r="I2" s="67" t="s">
        <v>332</v>
      </c>
      <c r="J2" s="67" t="s">
        <v>333</v>
      </c>
      <c r="K2" s="67" t="s">
        <v>334</v>
      </c>
      <c r="L2" s="67" t="s">
        <v>335</v>
      </c>
      <c r="M2" s="67" t="s">
        <v>336</v>
      </c>
      <c r="N2" s="62" t="s">
        <v>337</v>
      </c>
      <c r="O2" s="62" t="s">
        <v>338</v>
      </c>
    </row>
    <row r="3" s="55" customFormat="1" ht="16.5" spans="1:15">
      <c r="A3" s="67"/>
      <c r="B3" s="65"/>
      <c r="C3" s="65"/>
      <c r="D3" s="65"/>
      <c r="E3" s="65"/>
      <c r="F3" s="65"/>
      <c r="G3" s="65"/>
      <c r="H3" s="65"/>
      <c r="I3" s="67" t="s">
        <v>339</v>
      </c>
      <c r="J3" s="67" t="s">
        <v>339</v>
      </c>
      <c r="K3" s="67" t="s">
        <v>339</v>
      </c>
      <c r="L3" s="67" t="s">
        <v>339</v>
      </c>
      <c r="M3" s="67" t="s">
        <v>339</v>
      </c>
      <c r="N3" s="65"/>
      <c r="O3" s="65"/>
    </row>
    <row r="4" s="56" customFormat="1" spans="1:15">
      <c r="A4" s="101">
        <v>1</v>
      </c>
      <c r="B4" s="102" t="s">
        <v>340</v>
      </c>
      <c r="C4" s="103" t="s">
        <v>341</v>
      </c>
      <c r="D4" s="101" t="s">
        <v>120</v>
      </c>
      <c r="E4" s="101" t="s">
        <v>63</v>
      </c>
      <c r="F4" s="76" t="s">
        <v>54</v>
      </c>
      <c r="G4" s="76"/>
      <c r="H4" s="76"/>
      <c r="I4" s="76">
        <v>1</v>
      </c>
      <c r="J4" s="76"/>
      <c r="K4" s="76"/>
      <c r="L4" s="76"/>
      <c r="M4" s="76">
        <v>1</v>
      </c>
      <c r="N4" s="76">
        <f t="shared" ref="N4:N9" si="0">SUM(I4:M4)</f>
        <v>2</v>
      </c>
      <c r="O4" s="76" t="s">
        <v>342</v>
      </c>
    </row>
    <row r="5" s="56" customFormat="1" spans="1:15">
      <c r="A5" s="101">
        <v>2</v>
      </c>
      <c r="B5" s="102" t="s">
        <v>343</v>
      </c>
      <c r="C5" s="103" t="s">
        <v>341</v>
      </c>
      <c r="D5" s="101" t="s">
        <v>120</v>
      </c>
      <c r="E5" s="101" t="s">
        <v>63</v>
      </c>
      <c r="F5" s="76" t="s">
        <v>54</v>
      </c>
      <c r="G5" s="76"/>
      <c r="H5" s="101"/>
      <c r="I5" s="76"/>
      <c r="J5" s="76"/>
      <c r="K5" s="76">
        <v>1</v>
      </c>
      <c r="L5" s="76"/>
      <c r="M5" s="76"/>
      <c r="N5" s="76">
        <f t="shared" si="0"/>
        <v>1</v>
      </c>
      <c r="O5" s="76" t="s">
        <v>342</v>
      </c>
    </row>
    <row r="6" s="56" customFormat="1" spans="1:15">
      <c r="A6" s="101">
        <v>3</v>
      </c>
      <c r="B6" s="102" t="s">
        <v>344</v>
      </c>
      <c r="C6" s="103" t="s">
        <v>341</v>
      </c>
      <c r="D6" s="101" t="s">
        <v>119</v>
      </c>
      <c r="E6" s="101" t="s">
        <v>63</v>
      </c>
      <c r="F6" s="76" t="s">
        <v>54</v>
      </c>
      <c r="G6" s="101"/>
      <c r="H6" s="101"/>
      <c r="I6" s="101">
        <v>1</v>
      </c>
      <c r="J6" s="101"/>
      <c r="K6" s="76"/>
      <c r="L6" s="101"/>
      <c r="M6" s="101"/>
      <c r="N6" s="76">
        <f t="shared" si="0"/>
        <v>1</v>
      </c>
      <c r="O6" s="76" t="s">
        <v>342</v>
      </c>
    </row>
    <row r="7" s="56" customFormat="1" spans="1:15">
      <c r="A7" s="101">
        <v>4</v>
      </c>
      <c r="B7" s="76" t="s">
        <v>345</v>
      </c>
      <c r="C7" s="103" t="s">
        <v>341</v>
      </c>
      <c r="D7" s="101" t="s">
        <v>119</v>
      </c>
      <c r="E7" s="101" t="s">
        <v>63</v>
      </c>
      <c r="F7" s="76" t="s">
        <v>54</v>
      </c>
      <c r="G7" s="76"/>
      <c r="H7" s="101"/>
      <c r="I7" s="76"/>
      <c r="J7" s="76"/>
      <c r="K7" s="76">
        <v>1</v>
      </c>
      <c r="L7" s="76"/>
      <c r="M7" s="76"/>
      <c r="N7" s="76">
        <f t="shared" si="0"/>
        <v>1</v>
      </c>
      <c r="O7" s="76" t="s">
        <v>342</v>
      </c>
    </row>
    <row r="8" s="56" customFormat="1" spans="1:15">
      <c r="A8" s="101">
        <v>5</v>
      </c>
      <c r="B8" s="76" t="s">
        <v>346</v>
      </c>
      <c r="C8" s="103" t="s">
        <v>341</v>
      </c>
      <c r="D8" s="101" t="s">
        <v>121</v>
      </c>
      <c r="E8" s="101" t="s">
        <v>63</v>
      </c>
      <c r="F8" s="76" t="s">
        <v>54</v>
      </c>
      <c r="G8" s="101"/>
      <c r="H8" s="101"/>
      <c r="I8" s="101">
        <v>1</v>
      </c>
      <c r="J8" s="101"/>
      <c r="K8" s="101"/>
      <c r="L8" s="101"/>
      <c r="M8" s="101"/>
      <c r="N8" s="76">
        <f t="shared" si="0"/>
        <v>1</v>
      </c>
      <c r="O8" s="76" t="s">
        <v>342</v>
      </c>
    </row>
    <row r="9" s="56" customFormat="1" spans="1:15">
      <c r="A9" s="101">
        <v>6</v>
      </c>
      <c r="B9" s="76" t="s">
        <v>347</v>
      </c>
      <c r="C9" s="103" t="s">
        <v>341</v>
      </c>
      <c r="D9" s="101" t="s">
        <v>121</v>
      </c>
      <c r="E9" s="101" t="s">
        <v>63</v>
      </c>
      <c r="F9" s="76" t="s">
        <v>54</v>
      </c>
      <c r="G9" s="101"/>
      <c r="H9" s="101"/>
      <c r="I9" s="101"/>
      <c r="J9" s="101"/>
      <c r="K9" s="101"/>
      <c r="L9" s="101"/>
      <c r="M9" s="101">
        <v>1</v>
      </c>
      <c r="N9" s="76">
        <f t="shared" si="0"/>
        <v>1</v>
      </c>
      <c r="O9" s="76" t="s">
        <v>342</v>
      </c>
    </row>
    <row r="10" s="56" customFormat="1" spans="1:15">
      <c r="A10" s="101"/>
      <c r="B10" s="76"/>
      <c r="C10" s="104"/>
      <c r="D10" s="101"/>
      <c r="E10" s="101"/>
      <c r="F10" s="76"/>
      <c r="G10" s="76"/>
      <c r="H10" s="76"/>
      <c r="I10" s="76"/>
      <c r="J10" s="76"/>
      <c r="K10" s="76"/>
      <c r="L10" s="76"/>
      <c r="M10" s="76"/>
      <c r="N10" s="76"/>
      <c r="O10" s="76"/>
    </row>
    <row r="11" s="56" customFormat="1" spans="1:15">
      <c r="A11" s="101"/>
      <c r="B11" s="76"/>
      <c r="C11" s="76"/>
      <c r="D11" s="101"/>
      <c r="E11" s="101"/>
      <c r="F11" s="76"/>
      <c r="G11" s="76"/>
      <c r="H11" s="76"/>
      <c r="I11" s="76"/>
      <c r="J11" s="76"/>
      <c r="K11" s="76"/>
      <c r="L11" s="76"/>
      <c r="M11" s="76"/>
      <c r="N11" s="76"/>
      <c r="O11" s="76"/>
    </row>
    <row r="12" s="56" customFormat="1" spans="1:15">
      <c r="A12" s="101"/>
      <c r="B12" s="76"/>
      <c r="C12" s="76"/>
      <c r="D12" s="101"/>
      <c r="E12" s="101"/>
      <c r="F12" s="76"/>
      <c r="G12" s="76"/>
      <c r="H12" s="76"/>
      <c r="I12" s="76"/>
      <c r="J12" s="76"/>
      <c r="K12" s="76"/>
      <c r="L12" s="76"/>
      <c r="M12" s="76"/>
      <c r="N12" s="76"/>
      <c r="O12" s="76"/>
    </row>
    <row r="13" s="56" customFormat="1" spans="1:15">
      <c r="A13" s="101"/>
      <c r="B13" s="76"/>
      <c r="C13" s="76"/>
      <c r="D13" s="101"/>
      <c r="E13" s="101"/>
      <c r="F13" s="76"/>
      <c r="G13" s="76"/>
      <c r="H13" s="76"/>
      <c r="I13" s="101"/>
      <c r="J13" s="101"/>
      <c r="K13" s="101"/>
      <c r="L13" s="101"/>
      <c r="M13" s="101"/>
      <c r="N13" s="76"/>
      <c r="O13" s="76"/>
    </row>
    <row r="14" s="56" customFormat="1" spans="1:15">
      <c r="A14" s="101"/>
      <c r="B14" s="76"/>
      <c r="C14" s="76"/>
      <c r="D14" s="101"/>
      <c r="E14" s="101"/>
      <c r="F14" s="76"/>
      <c r="G14" s="76"/>
      <c r="H14" s="76"/>
      <c r="I14" s="76"/>
      <c r="J14" s="76"/>
      <c r="K14" s="76"/>
      <c r="L14" s="76"/>
      <c r="M14" s="76"/>
      <c r="N14" s="76"/>
      <c r="O14" s="76"/>
    </row>
    <row r="15" s="56" customFormat="1" spans="1:15">
      <c r="A15" s="101"/>
      <c r="B15" s="76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</row>
    <row r="16" s="56" customFormat="1" spans="1:15">
      <c r="A16" s="101"/>
      <c r="B16" s="76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</row>
    <row r="17" s="58" customFormat="1" ht="18.75" spans="1:15">
      <c r="A17" s="84" t="s">
        <v>348</v>
      </c>
      <c r="B17" s="105"/>
      <c r="C17" s="85"/>
      <c r="D17" s="86"/>
      <c r="E17" s="87"/>
      <c r="F17" s="89"/>
      <c r="G17" s="89"/>
      <c r="H17" s="89"/>
      <c r="I17" s="88"/>
      <c r="J17" s="84" t="s">
        <v>349</v>
      </c>
      <c r="K17" s="85"/>
      <c r="L17" s="85"/>
      <c r="M17" s="86"/>
      <c r="N17" s="85"/>
      <c r="O17" s="99"/>
    </row>
    <row r="18" s="56" customFormat="1" ht="16.5" spans="1:15">
      <c r="A18" s="90" t="s">
        <v>350</v>
      </c>
      <c r="B18" s="106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</row>
    <row r="19" s="56" customFormat="1" spans="1:15">
      <c r="A19" s="60"/>
      <c r="B19" s="10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</row>
    <row r="20" s="58" customFormat="1" spans="1:15">
      <c r="A20" s="60"/>
      <c r="B20" s="10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</row>
  </sheetData>
  <mergeCells count="15">
    <mergeCell ref="A1:O1"/>
    <mergeCell ref="A17:D17"/>
    <mergeCell ref="E17:I17"/>
    <mergeCell ref="J17:M17"/>
    <mergeCell ref="A18:O1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5 O3:O4 O6:O9 O10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7"/>
  <sheetViews>
    <sheetView zoomScale="125" zoomScaleNormal="125" workbookViewId="0">
      <selection activeCell="A1" sqref="$A1:$XFD1048576"/>
    </sheetView>
  </sheetViews>
  <sheetFormatPr defaultColWidth="9" defaultRowHeight="14.25"/>
  <cols>
    <col min="1" max="2" width="8.75" style="60" customWidth="1"/>
    <col min="3" max="3" width="12.25" style="60" customWidth="1"/>
    <col min="4" max="4" width="12.75" style="60" customWidth="1"/>
    <col min="5" max="5" width="12.25" style="60" customWidth="1"/>
    <col min="6" max="6" width="14.25" style="60" customWidth="1"/>
    <col min="7" max="7" width="11.75" style="60" customWidth="1"/>
    <col min="8" max="8" width="13.375" style="60" customWidth="1"/>
    <col min="9" max="9" width="7.75" style="60" customWidth="1"/>
    <col min="10" max="10" width="10.25" style="60" customWidth="1"/>
    <col min="11" max="11" width="9.6" style="60" customWidth="1"/>
    <col min="12" max="12" width="8.25" style="60" customWidth="1"/>
    <col min="13" max="13" width="10.375" style="60" customWidth="1"/>
    <col min="14" max="14" width="11.4333333333333" style="60" customWidth="1"/>
    <col min="15" max="15" width="8.25" style="60" customWidth="1"/>
    <col min="16" max="16" width="11.75" style="60" customWidth="1"/>
    <col min="17" max="20" width="8.25" style="60" customWidth="1"/>
    <col min="21" max="21" width="7.75" style="60" customWidth="1"/>
    <col min="22" max="22" width="7" style="60" customWidth="1"/>
    <col min="23" max="23" width="8.5" style="60" customWidth="1"/>
    <col min="24" max="16384" width="9" style="60"/>
  </cols>
  <sheetData>
    <row r="1" s="60" customFormat="1" ht="29.25" spans="1:23">
      <c r="A1" s="61" t="s">
        <v>351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</row>
    <row r="2" s="55" customFormat="1" ht="16.15" customHeight="1" spans="1:23">
      <c r="A2" s="62" t="s">
        <v>352</v>
      </c>
      <c r="B2" s="62" t="s">
        <v>329</v>
      </c>
      <c r="C2" s="62" t="s">
        <v>325</v>
      </c>
      <c r="D2" s="62" t="s">
        <v>326</v>
      </c>
      <c r="E2" s="62" t="s">
        <v>327</v>
      </c>
      <c r="F2" s="62" t="s">
        <v>328</v>
      </c>
      <c r="G2" s="63" t="s">
        <v>353</v>
      </c>
      <c r="H2" s="64"/>
      <c r="I2" s="92"/>
      <c r="J2" s="63" t="s">
        <v>354</v>
      </c>
      <c r="K2" s="64"/>
      <c r="L2" s="92"/>
      <c r="M2" s="63" t="s">
        <v>355</v>
      </c>
      <c r="N2" s="64"/>
      <c r="O2" s="92"/>
      <c r="P2" s="63" t="s">
        <v>356</v>
      </c>
      <c r="Q2" s="64"/>
      <c r="R2" s="92"/>
      <c r="S2" s="64" t="s">
        <v>357</v>
      </c>
      <c r="T2" s="64"/>
      <c r="U2" s="92"/>
      <c r="V2" s="94" t="s">
        <v>358</v>
      </c>
      <c r="W2" s="94" t="s">
        <v>338</v>
      </c>
    </row>
    <row r="3" s="55" customFormat="1" ht="16.5" spans="1:23">
      <c r="A3" s="65"/>
      <c r="B3" s="66"/>
      <c r="C3" s="66"/>
      <c r="D3" s="66"/>
      <c r="E3" s="66"/>
      <c r="F3" s="66"/>
      <c r="G3" s="67" t="s">
        <v>359</v>
      </c>
      <c r="H3" s="67" t="s">
        <v>68</v>
      </c>
      <c r="I3" s="67" t="s">
        <v>329</v>
      </c>
      <c r="J3" s="67" t="s">
        <v>359</v>
      </c>
      <c r="K3" s="67" t="s">
        <v>68</v>
      </c>
      <c r="L3" s="67" t="s">
        <v>329</v>
      </c>
      <c r="M3" s="67" t="s">
        <v>359</v>
      </c>
      <c r="N3" s="67" t="s">
        <v>68</v>
      </c>
      <c r="O3" s="67" t="s">
        <v>329</v>
      </c>
      <c r="P3" s="67" t="s">
        <v>359</v>
      </c>
      <c r="Q3" s="67" t="s">
        <v>68</v>
      </c>
      <c r="R3" s="67" t="s">
        <v>329</v>
      </c>
      <c r="S3" s="67" t="s">
        <v>359</v>
      </c>
      <c r="T3" s="67" t="s">
        <v>68</v>
      </c>
      <c r="U3" s="67" t="s">
        <v>329</v>
      </c>
      <c r="V3" s="95"/>
      <c r="W3" s="95"/>
    </row>
    <row r="4" s="56" customFormat="1" ht="42" customHeight="1" spans="1:23">
      <c r="A4" s="68" t="s">
        <v>360</v>
      </c>
      <c r="B4" s="68" t="s">
        <v>361</v>
      </c>
      <c r="C4" s="69" t="s">
        <v>340</v>
      </c>
      <c r="D4" s="70" t="s">
        <v>341</v>
      </c>
      <c r="E4" s="68" t="s">
        <v>120</v>
      </c>
      <c r="F4" s="68" t="s">
        <v>63</v>
      </c>
      <c r="G4" s="71"/>
      <c r="H4" s="72" t="s">
        <v>362</v>
      </c>
      <c r="I4" s="71" t="s">
        <v>54</v>
      </c>
      <c r="J4" s="71"/>
      <c r="K4" s="93" t="s">
        <v>363</v>
      </c>
      <c r="L4" s="71" t="s">
        <v>54</v>
      </c>
      <c r="N4" s="72" t="s">
        <v>364</v>
      </c>
      <c r="O4" s="71" t="s">
        <v>54</v>
      </c>
      <c r="P4" s="71"/>
      <c r="Q4" s="72" t="s">
        <v>365</v>
      </c>
      <c r="R4" s="71" t="s">
        <v>54</v>
      </c>
      <c r="S4" s="71"/>
      <c r="T4" s="72" t="s">
        <v>366</v>
      </c>
      <c r="U4" s="71" t="s">
        <v>54</v>
      </c>
      <c r="V4" s="96" t="s">
        <v>367</v>
      </c>
      <c r="W4" s="76"/>
    </row>
    <row r="5" s="56" customFormat="1" ht="16.5" spans="1:23">
      <c r="A5" s="73"/>
      <c r="B5" s="73"/>
      <c r="C5" s="74"/>
      <c r="D5" s="75"/>
      <c r="E5" s="73"/>
      <c r="F5" s="73"/>
      <c r="G5" s="63" t="s">
        <v>368</v>
      </c>
      <c r="H5" s="64"/>
      <c r="I5" s="92"/>
      <c r="J5" s="63" t="s">
        <v>369</v>
      </c>
      <c r="K5" s="64"/>
      <c r="L5" s="92"/>
      <c r="M5" s="63" t="s">
        <v>370</v>
      </c>
      <c r="N5" s="64"/>
      <c r="O5" s="92"/>
      <c r="P5" s="63" t="s">
        <v>371</v>
      </c>
      <c r="Q5" s="64"/>
      <c r="R5" s="92"/>
      <c r="S5" s="64" t="s">
        <v>372</v>
      </c>
      <c r="T5" s="64"/>
      <c r="U5" s="92"/>
      <c r="V5" s="97"/>
      <c r="W5" s="98"/>
    </row>
    <row r="6" s="56" customFormat="1" ht="16.5" spans="1:23">
      <c r="A6" s="73"/>
      <c r="B6" s="73"/>
      <c r="C6" s="74"/>
      <c r="D6" s="75"/>
      <c r="E6" s="73"/>
      <c r="F6" s="73"/>
      <c r="G6" s="67" t="s">
        <v>359</v>
      </c>
      <c r="H6" s="67" t="s">
        <v>68</v>
      </c>
      <c r="I6" s="67" t="s">
        <v>329</v>
      </c>
      <c r="J6" s="67" t="s">
        <v>359</v>
      </c>
      <c r="K6" s="67" t="s">
        <v>68</v>
      </c>
      <c r="L6" s="67" t="s">
        <v>329</v>
      </c>
      <c r="M6" s="67" t="s">
        <v>359</v>
      </c>
      <c r="N6" s="67" t="s">
        <v>68</v>
      </c>
      <c r="O6" s="67" t="s">
        <v>329</v>
      </c>
      <c r="P6" s="67" t="s">
        <v>359</v>
      </c>
      <c r="Q6" s="67" t="s">
        <v>68</v>
      </c>
      <c r="R6" s="67" t="s">
        <v>329</v>
      </c>
      <c r="S6" s="67" t="s">
        <v>359</v>
      </c>
      <c r="T6" s="67" t="s">
        <v>68</v>
      </c>
      <c r="U6" s="67" t="s">
        <v>329</v>
      </c>
      <c r="V6" s="97"/>
      <c r="W6" s="98"/>
    </row>
    <row r="7" s="56" customFormat="1" spans="1:23">
      <c r="A7" s="68"/>
      <c r="B7" s="68"/>
      <c r="C7" s="69"/>
      <c r="D7" s="70"/>
      <c r="E7" s="68"/>
      <c r="F7" s="68"/>
      <c r="G7" s="76"/>
      <c r="H7" s="77" t="s">
        <v>373</v>
      </c>
      <c r="I7" s="71" t="s">
        <v>54</v>
      </c>
      <c r="J7" s="76"/>
      <c r="K7" s="77" t="s">
        <v>374</v>
      </c>
      <c r="L7" s="71" t="s">
        <v>54</v>
      </c>
      <c r="M7" s="76"/>
      <c r="N7" s="76" t="s">
        <v>375</v>
      </c>
      <c r="O7" s="71" t="s">
        <v>54</v>
      </c>
      <c r="P7" s="76"/>
      <c r="Q7" s="76" t="s">
        <v>376</v>
      </c>
      <c r="R7" s="71" t="s">
        <v>54</v>
      </c>
      <c r="S7" s="76"/>
      <c r="T7" s="76" t="s">
        <v>377</v>
      </c>
      <c r="U7" s="76" t="s">
        <v>378</v>
      </c>
      <c r="V7" s="79"/>
      <c r="W7" s="76"/>
    </row>
    <row r="8" s="56" customFormat="1" ht="16.5" spans="1:23">
      <c r="A8" s="73"/>
      <c r="B8" s="73"/>
      <c r="C8" s="74"/>
      <c r="D8" s="75"/>
      <c r="E8" s="73"/>
      <c r="F8" s="73"/>
      <c r="G8" s="63" t="s">
        <v>379</v>
      </c>
      <c r="H8" s="64"/>
      <c r="I8" s="92"/>
      <c r="J8" s="63" t="s">
        <v>380</v>
      </c>
      <c r="K8" s="64"/>
      <c r="L8" s="92"/>
      <c r="M8" s="63" t="s">
        <v>381</v>
      </c>
      <c r="N8" s="64"/>
      <c r="O8" s="92"/>
      <c r="P8" s="63" t="s">
        <v>382</v>
      </c>
      <c r="Q8" s="64"/>
      <c r="R8" s="92"/>
      <c r="S8" s="64" t="s">
        <v>383</v>
      </c>
      <c r="T8" s="64"/>
      <c r="U8" s="92"/>
      <c r="V8" s="97"/>
      <c r="W8" s="98"/>
    </row>
    <row r="9" s="56" customFormat="1" ht="16.5" spans="1:23">
      <c r="A9" s="73"/>
      <c r="B9" s="73"/>
      <c r="C9" s="74"/>
      <c r="D9" s="75"/>
      <c r="E9" s="73"/>
      <c r="F9" s="73"/>
      <c r="G9" s="67" t="s">
        <v>359</v>
      </c>
      <c r="H9" s="67" t="s">
        <v>68</v>
      </c>
      <c r="I9" s="67" t="s">
        <v>329</v>
      </c>
      <c r="J9" s="67" t="s">
        <v>359</v>
      </c>
      <c r="K9" s="67" t="s">
        <v>68</v>
      </c>
      <c r="L9" s="67" t="s">
        <v>329</v>
      </c>
      <c r="M9" s="67" t="s">
        <v>359</v>
      </c>
      <c r="N9" s="67" t="s">
        <v>68</v>
      </c>
      <c r="O9" s="67" t="s">
        <v>329</v>
      </c>
      <c r="P9" s="67" t="s">
        <v>359</v>
      </c>
      <c r="Q9" s="67" t="s">
        <v>68</v>
      </c>
      <c r="R9" s="67" t="s">
        <v>329</v>
      </c>
      <c r="S9" s="67" t="s">
        <v>359</v>
      </c>
      <c r="T9" s="67" t="s">
        <v>68</v>
      </c>
      <c r="U9" s="67" t="s">
        <v>329</v>
      </c>
      <c r="V9" s="97"/>
      <c r="W9" s="98"/>
    </row>
    <row r="10" s="56" customFormat="1" spans="1:23">
      <c r="A10" s="68"/>
      <c r="B10" s="68"/>
      <c r="C10" s="69"/>
      <c r="D10" s="70"/>
      <c r="E10" s="68"/>
      <c r="F10" s="68"/>
      <c r="G10" s="76"/>
      <c r="H10" s="76"/>
      <c r="I10" s="71"/>
      <c r="J10" s="76"/>
      <c r="K10" s="76"/>
      <c r="L10" s="71"/>
      <c r="M10" s="76"/>
      <c r="N10" s="76"/>
      <c r="O10" s="71"/>
      <c r="P10" s="76"/>
      <c r="Q10" s="76"/>
      <c r="R10" s="71"/>
      <c r="S10" s="76"/>
      <c r="T10" s="76"/>
      <c r="U10" s="76"/>
      <c r="V10" s="79"/>
      <c r="W10" s="76"/>
    </row>
    <row r="11" s="56" customFormat="1" ht="16.5" spans="1:23">
      <c r="A11" s="73"/>
      <c r="B11" s="73"/>
      <c r="C11" s="74"/>
      <c r="D11" s="75"/>
      <c r="E11" s="73"/>
      <c r="F11" s="73"/>
      <c r="G11" s="63" t="s">
        <v>379</v>
      </c>
      <c r="H11" s="64"/>
      <c r="I11" s="92"/>
      <c r="J11" s="63" t="s">
        <v>380</v>
      </c>
      <c r="K11" s="64"/>
      <c r="L11" s="92"/>
      <c r="M11" s="63" t="s">
        <v>381</v>
      </c>
      <c r="N11" s="64"/>
      <c r="O11" s="92"/>
      <c r="P11" s="63" t="s">
        <v>382</v>
      </c>
      <c r="Q11" s="64"/>
      <c r="R11" s="92"/>
      <c r="S11" s="64" t="s">
        <v>383</v>
      </c>
      <c r="T11" s="64"/>
      <c r="U11" s="92"/>
      <c r="V11" s="97"/>
      <c r="W11" s="98"/>
    </row>
    <row r="12" s="56" customFormat="1" ht="16.5" spans="1:23">
      <c r="A12" s="73"/>
      <c r="B12" s="73"/>
      <c r="C12" s="74"/>
      <c r="D12" s="75"/>
      <c r="E12" s="73"/>
      <c r="F12" s="73"/>
      <c r="G12" s="67" t="s">
        <v>359</v>
      </c>
      <c r="H12" s="67" t="s">
        <v>68</v>
      </c>
      <c r="I12" s="67" t="s">
        <v>329</v>
      </c>
      <c r="J12" s="67" t="s">
        <v>359</v>
      </c>
      <c r="K12" s="67" t="s">
        <v>68</v>
      </c>
      <c r="L12" s="67" t="s">
        <v>329</v>
      </c>
      <c r="M12" s="67" t="s">
        <v>359</v>
      </c>
      <c r="N12" s="67" t="s">
        <v>68</v>
      </c>
      <c r="O12" s="67" t="s">
        <v>329</v>
      </c>
      <c r="P12" s="67" t="s">
        <v>359</v>
      </c>
      <c r="Q12" s="67" t="s">
        <v>68</v>
      </c>
      <c r="R12" s="67" t="s">
        <v>329</v>
      </c>
      <c r="S12" s="67" t="s">
        <v>359</v>
      </c>
      <c r="T12" s="67" t="s">
        <v>68</v>
      </c>
      <c r="U12" s="67" t="s">
        <v>329</v>
      </c>
      <c r="V12" s="97"/>
      <c r="W12" s="98"/>
    </row>
    <row r="13" s="56" customFormat="1" ht="16.5" spans="1:23">
      <c r="A13" s="68" t="s">
        <v>360</v>
      </c>
      <c r="B13" s="68" t="s">
        <v>361</v>
      </c>
      <c r="C13" s="69" t="s">
        <v>344</v>
      </c>
      <c r="D13" s="70" t="s">
        <v>341</v>
      </c>
      <c r="E13" s="78" t="s">
        <v>119</v>
      </c>
      <c r="F13" s="68" t="s">
        <v>63</v>
      </c>
      <c r="G13" s="63" t="s">
        <v>368</v>
      </c>
      <c r="H13" s="64"/>
      <c r="I13" s="92"/>
      <c r="J13" s="63" t="s">
        <v>369</v>
      </c>
      <c r="K13" s="64"/>
      <c r="L13" s="92"/>
      <c r="M13" s="63" t="s">
        <v>370</v>
      </c>
      <c r="N13" s="64"/>
      <c r="O13" s="92"/>
      <c r="P13" s="63" t="s">
        <v>371</v>
      </c>
      <c r="Q13" s="64"/>
      <c r="R13" s="92"/>
      <c r="S13" s="64" t="s">
        <v>372</v>
      </c>
      <c r="T13" s="64"/>
      <c r="U13" s="92"/>
      <c r="V13" s="97"/>
      <c r="W13" s="76"/>
    </row>
    <row r="14" s="56" customFormat="1" ht="16.5" spans="1:23">
      <c r="A14" s="73"/>
      <c r="B14" s="73"/>
      <c r="C14" s="74"/>
      <c r="D14" s="75"/>
      <c r="E14" s="78"/>
      <c r="F14" s="73"/>
      <c r="G14" s="67" t="s">
        <v>359</v>
      </c>
      <c r="H14" s="67" t="s">
        <v>68</v>
      </c>
      <c r="I14" s="67" t="s">
        <v>329</v>
      </c>
      <c r="J14" s="67" t="s">
        <v>359</v>
      </c>
      <c r="K14" s="67" t="s">
        <v>68</v>
      </c>
      <c r="L14" s="67" t="s">
        <v>329</v>
      </c>
      <c r="M14" s="67" t="s">
        <v>359</v>
      </c>
      <c r="N14" s="67" t="s">
        <v>68</v>
      </c>
      <c r="O14" s="67" t="s">
        <v>329</v>
      </c>
      <c r="P14" s="67" t="s">
        <v>359</v>
      </c>
      <c r="Q14" s="67" t="s">
        <v>68</v>
      </c>
      <c r="R14" s="67" t="s">
        <v>329</v>
      </c>
      <c r="S14" s="67" t="s">
        <v>359</v>
      </c>
      <c r="T14" s="67" t="s">
        <v>68</v>
      </c>
      <c r="U14" s="67" t="s">
        <v>329</v>
      </c>
      <c r="V14" s="97"/>
      <c r="W14" s="76"/>
    </row>
    <row r="15" s="56" customFormat="1" ht="54" spans="1:23">
      <c r="A15" s="73"/>
      <c r="B15" s="73"/>
      <c r="C15" s="74"/>
      <c r="D15" s="75"/>
      <c r="E15" s="79"/>
      <c r="F15" s="73"/>
      <c r="G15" s="71"/>
      <c r="H15" s="72" t="s">
        <v>362</v>
      </c>
      <c r="I15" s="71" t="s">
        <v>54</v>
      </c>
      <c r="J15" s="71"/>
      <c r="K15" s="93" t="s">
        <v>363</v>
      </c>
      <c r="L15" s="71" t="s">
        <v>54</v>
      </c>
      <c r="N15" s="72" t="s">
        <v>364</v>
      </c>
      <c r="O15" s="71" t="s">
        <v>54</v>
      </c>
      <c r="P15" s="71"/>
      <c r="Q15" s="72" t="s">
        <v>365</v>
      </c>
      <c r="R15" s="71" t="s">
        <v>54</v>
      </c>
      <c r="S15" s="71"/>
      <c r="T15" s="72" t="s">
        <v>366</v>
      </c>
      <c r="U15" s="71" t="s">
        <v>54</v>
      </c>
      <c r="V15" s="79"/>
      <c r="W15" s="76"/>
    </row>
    <row r="16" s="56" customFormat="1" ht="16.5" spans="1:23">
      <c r="A16" s="68"/>
      <c r="B16" s="68"/>
      <c r="C16" s="69"/>
      <c r="D16" s="70"/>
      <c r="E16" s="78"/>
      <c r="F16" s="68"/>
      <c r="G16" s="63" t="s">
        <v>368</v>
      </c>
      <c r="H16" s="64"/>
      <c r="I16" s="92"/>
      <c r="J16" s="63" t="s">
        <v>369</v>
      </c>
      <c r="K16" s="64"/>
      <c r="L16" s="92"/>
      <c r="M16" s="63" t="s">
        <v>370</v>
      </c>
      <c r="N16" s="64"/>
      <c r="O16" s="92"/>
      <c r="P16" s="63" t="s">
        <v>371</v>
      </c>
      <c r="Q16" s="64"/>
      <c r="R16" s="92"/>
      <c r="S16" s="64" t="s">
        <v>372</v>
      </c>
      <c r="T16" s="64"/>
      <c r="U16" s="92"/>
      <c r="V16" s="97"/>
      <c r="W16" s="76"/>
    </row>
    <row r="17" s="58" customFormat="1" ht="16.5" spans="1:23">
      <c r="A17" s="73"/>
      <c r="B17" s="73"/>
      <c r="C17" s="74"/>
      <c r="D17" s="75"/>
      <c r="E17" s="78"/>
      <c r="F17" s="73"/>
      <c r="G17" s="67" t="s">
        <v>359</v>
      </c>
      <c r="H17" s="67" t="s">
        <v>68</v>
      </c>
      <c r="I17" s="67" t="s">
        <v>329</v>
      </c>
      <c r="J17" s="67" t="s">
        <v>359</v>
      </c>
      <c r="K17" s="67" t="s">
        <v>68</v>
      </c>
      <c r="L17" s="67" t="s">
        <v>329</v>
      </c>
      <c r="M17" s="67" t="s">
        <v>359</v>
      </c>
      <c r="N17" s="67" t="s">
        <v>68</v>
      </c>
      <c r="O17" s="67" t="s">
        <v>329</v>
      </c>
      <c r="P17" s="67" t="s">
        <v>359</v>
      </c>
      <c r="Q17" s="67" t="s">
        <v>68</v>
      </c>
      <c r="R17" s="67" t="s">
        <v>329</v>
      </c>
      <c r="S17" s="67" t="s">
        <v>359</v>
      </c>
      <c r="T17" s="67" t="s">
        <v>68</v>
      </c>
      <c r="U17" s="67" t="s">
        <v>329</v>
      </c>
      <c r="V17" s="97"/>
      <c r="W17" s="73"/>
    </row>
    <row r="18" s="58" customFormat="1" spans="1:23">
      <c r="A18" s="73"/>
      <c r="B18" s="73"/>
      <c r="C18" s="74"/>
      <c r="D18" s="75"/>
      <c r="E18" s="79"/>
      <c r="F18" s="73"/>
      <c r="G18" s="76"/>
      <c r="H18" s="77" t="s">
        <v>373</v>
      </c>
      <c r="I18" s="71" t="s">
        <v>54</v>
      </c>
      <c r="J18" s="76"/>
      <c r="K18" s="77" t="s">
        <v>374</v>
      </c>
      <c r="L18" s="71" t="s">
        <v>54</v>
      </c>
      <c r="M18" s="76"/>
      <c r="N18" s="76" t="s">
        <v>375</v>
      </c>
      <c r="O18" s="71" t="s">
        <v>54</v>
      </c>
      <c r="P18" s="76"/>
      <c r="Q18" s="76" t="s">
        <v>376</v>
      </c>
      <c r="R18" s="71" t="s">
        <v>54</v>
      </c>
      <c r="S18" s="76"/>
      <c r="T18" s="76" t="s">
        <v>377</v>
      </c>
      <c r="U18" s="76" t="s">
        <v>378</v>
      </c>
      <c r="V18" s="79"/>
      <c r="W18" s="73"/>
    </row>
    <row r="19" s="58" customFormat="1" ht="16.5" spans="1:23">
      <c r="A19" s="68"/>
      <c r="B19" s="68"/>
      <c r="C19" s="69"/>
      <c r="D19" s="70"/>
      <c r="E19" s="78"/>
      <c r="F19" s="68"/>
      <c r="G19" s="63" t="s">
        <v>379</v>
      </c>
      <c r="H19" s="64"/>
      <c r="I19" s="92"/>
      <c r="J19" s="63" t="s">
        <v>380</v>
      </c>
      <c r="K19" s="64"/>
      <c r="L19" s="92"/>
      <c r="M19" s="63" t="s">
        <v>381</v>
      </c>
      <c r="N19" s="64"/>
      <c r="O19" s="92"/>
      <c r="P19" s="63" t="s">
        <v>382</v>
      </c>
      <c r="Q19" s="64"/>
      <c r="R19" s="92"/>
      <c r="S19" s="64" t="s">
        <v>383</v>
      </c>
      <c r="T19" s="64"/>
      <c r="U19" s="92"/>
      <c r="V19" s="97"/>
      <c r="W19" s="73"/>
    </row>
    <row r="20" s="58" customFormat="1" ht="16.5" spans="1:23">
      <c r="A20" s="73"/>
      <c r="B20" s="73"/>
      <c r="C20" s="74"/>
      <c r="D20" s="75"/>
      <c r="E20" s="78"/>
      <c r="F20" s="73"/>
      <c r="G20" s="67" t="s">
        <v>359</v>
      </c>
      <c r="H20" s="67" t="s">
        <v>68</v>
      </c>
      <c r="I20" s="67" t="s">
        <v>329</v>
      </c>
      <c r="J20" s="67" t="s">
        <v>359</v>
      </c>
      <c r="K20" s="67" t="s">
        <v>68</v>
      </c>
      <c r="L20" s="67" t="s">
        <v>329</v>
      </c>
      <c r="M20" s="67" t="s">
        <v>359</v>
      </c>
      <c r="N20" s="67" t="s">
        <v>68</v>
      </c>
      <c r="O20" s="67" t="s">
        <v>329</v>
      </c>
      <c r="P20" s="67" t="s">
        <v>359</v>
      </c>
      <c r="Q20" s="67" t="s">
        <v>68</v>
      </c>
      <c r="R20" s="67" t="s">
        <v>329</v>
      </c>
      <c r="S20" s="67" t="s">
        <v>359</v>
      </c>
      <c r="T20" s="67" t="s">
        <v>68</v>
      </c>
      <c r="U20" s="67" t="s">
        <v>329</v>
      </c>
      <c r="V20" s="97"/>
      <c r="W20" s="73"/>
    </row>
    <row r="21" s="58" customFormat="1" spans="1:23">
      <c r="A21" s="73"/>
      <c r="B21" s="73"/>
      <c r="C21" s="74"/>
      <c r="D21" s="75"/>
      <c r="E21" s="79"/>
      <c r="F21" s="73"/>
      <c r="G21" s="76"/>
      <c r="H21" s="76"/>
      <c r="I21" s="71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9"/>
      <c r="W21" s="73"/>
    </row>
    <row r="22" s="58" customFormat="1" spans="1:23">
      <c r="A22" s="80"/>
      <c r="B22" s="80"/>
      <c r="C22" s="80"/>
      <c r="D22" s="80"/>
      <c r="E22" s="80"/>
      <c r="F22" s="80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</row>
    <row r="23" s="58" customFormat="1" spans="1:23">
      <c r="A23" s="81"/>
      <c r="B23" s="81"/>
      <c r="C23" s="81"/>
      <c r="D23" s="81"/>
      <c r="E23" s="81"/>
      <c r="F23" s="81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</row>
    <row r="24" s="58" customFormat="1" spans="1:23">
      <c r="A24" s="80"/>
      <c r="B24" s="80"/>
      <c r="C24" s="80"/>
      <c r="D24" s="80"/>
      <c r="E24" s="80"/>
      <c r="F24" s="80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</row>
    <row r="25" s="60" customFormat="1" spans="1:23">
      <c r="A25" s="83"/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</row>
    <row r="26" s="58" customFormat="1" ht="18.75" spans="1:23">
      <c r="A26" s="84" t="s">
        <v>384</v>
      </c>
      <c r="B26" s="85"/>
      <c r="C26" s="85"/>
      <c r="D26" s="85"/>
      <c r="E26" s="86"/>
      <c r="F26" s="87"/>
      <c r="G26" s="88"/>
      <c r="H26" s="89"/>
      <c r="I26" s="89"/>
      <c r="J26" s="84" t="s">
        <v>385</v>
      </c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6"/>
      <c r="V26" s="85"/>
      <c r="W26" s="99"/>
    </row>
    <row r="27" s="60" customFormat="1" ht="16.5" spans="1:23">
      <c r="A27" s="90" t="s">
        <v>386</v>
      </c>
      <c r="B27" s="90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</row>
  </sheetData>
  <mergeCells count="6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3:I13"/>
    <mergeCell ref="J13:L13"/>
    <mergeCell ref="M13:O13"/>
    <mergeCell ref="P13:R13"/>
    <mergeCell ref="S13:U13"/>
    <mergeCell ref="G16:I16"/>
    <mergeCell ref="J16:L16"/>
    <mergeCell ref="M16:O16"/>
    <mergeCell ref="P16:R16"/>
    <mergeCell ref="S16:U16"/>
    <mergeCell ref="G19:I19"/>
    <mergeCell ref="J19:L19"/>
    <mergeCell ref="M19:O19"/>
    <mergeCell ref="P19:R19"/>
    <mergeCell ref="S19:U19"/>
    <mergeCell ref="A26:E26"/>
    <mergeCell ref="F26:G26"/>
    <mergeCell ref="J26:U26"/>
    <mergeCell ref="A27:W27"/>
    <mergeCell ref="A2:A3"/>
    <mergeCell ref="A4:A12"/>
    <mergeCell ref="A13:A21"/>
    <mergeCell ref="A23:A24"/>
    <mergeCell ref="B2:B3"/>
    <mergeCell ref="B4:B12"/>
    <mergeCell ref="B13:B21"/>
    <mergeCell ref="B23:B24"/>
    <mergeCell ref="C2:C3"/>
    <mergeCell ref="C4:C12"/>
    <mergeCell ref="C13:C21"/>
    <mergeCell ref="C23:C24"/>
    <mergeCell ref="D2:D3"/>
    <mergeCell ref="D4:D12"/>
    <mergeCell ref="D13:D21"/>
    <mergeCell ref="D23:D24"/>
    <mergeCell ref="E2:E3"/>
    <mergeCell ref="E4:E12"/>
    <mergeCell ref="E13:E21"/>
    <mergeCell ref="E23:E24"/>
    <mergeCell ref="F2:F3"/>
    <mergeCell ref="F4:F12"/>
    <mergeCell ref="F13:F21"/>
    <mergeCell ref="F23:F24"/>
    <mergeCell ref="V2:V3"/>
    <mergeCell ref="V4:V12"/>
    <mergeCell ref="V13:V21"/>
    <mergeCell ref="W2:W3"/>
  </mergeCells>
  <dataValidations count="1">
    <dataValidation type="list" allowBlank="1" showInputMessage="1" showErrorMessage="1" sqref="W1 W4:W12 W13:W16 W17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zoomScale="125" zoomScaleNormal="125" workbookViewId="0">
      <selection activeCell="A4" sqref="A4:A12"/>
    </sheetView>
  </sheetViews>
  <sheetFormatPr defaultColWidth="9" defaultRowHeight="14.25"/>
  <cols>
    <col min="1" max="2" width="8.75" style="60" customWidth="1"/>
    <col min="3" max="3" width="12.25" style="60" customWidth="1"/>
    <col min="4" max="4" width="12.75" style="60" customWidth="1"/>
    <col min="5" max="5" width="12.25" style="60" customWidth="1"/>
    <col min="6" max="6" width="14.25" style="60" customWidth="1"/>
    <col min="7" max="7" width="11.75" style="60" customWidth="1"/>
    <col min="8" max="8" width="13.375" style="60" customWidth="1"/>
    <col min="9" max="9" width="7.75" style="60" customWidth="1"/>
    <col min="10" max="10" width="10.25" style="60" customWidth="1"/>
    <col min="11" max="11" width="9.6" style="60" customWidth="1"/>
    <col min="12" max="12" width="8.25" style="60" customWidth="1"/>
    <col min="13" max="13" width="10.375" style="60" customWidth="1"/>
    <col min="14" max="14" width="11.4333333333333" style="60" customWidth="1"/>
    <col min="15" max="15" width="8.25" style="60" customWidth="1"/>
    <col min="16" max="16" width="11.75" style="60" customWidth="1"/>
    <col min="17" max="20" width="8.25" style="60" customWidth="1"/>
    <col min="21" max="21" width="7.75" style="60" customWidth="1"/>
    <col min="22" max="22" width="7" style="60" customWidth="1"/>
    <col min="23" max="23" width="8.5" style="60" customWidth="1"/>
    <col min="24" max="16384" width="9" style="60"/>
  </cols>
  <sheetData>
    <row r="1" s="54" customFormat="1" ht="29.25" spans="1:23">
      <c r="A1" s="61" t="s">
        <v>351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</row>
    <row r="2" s="55" customFormat="1" ht="16.15" customHeight="1" spans="1:23">
      <c r="A2" s="62" t="s">
        <v>352</v>
      </c>
      <c r="B2" s="62" t="s">
        <v>329</v>
      </c>
      <c r="C2" s="62" t="s">
        <v>325</v>
      </c>
      <c r="D2" s="62" t="s">
        <v>326</v>
      </c>
      <c r="E2" s="62" t="s">
        <v>327</v>
      </c>
      <c r="F2" s="62" t="s">
        <v>328</v>
      </c>
      <c r="G2" s="63" t="s">
        <v>353</v>
      </c>
      <c r="H2" s="64"/>
      <c r="I2" s="92"/>
      <c r="J2" s="63" t="s">
        <v>354</v>
      </c>
      <c r="K2" s="64"/>
      <c r="L2" s="92"/>
      <c r="M2" s="63" t="s">
        <v>355</v>
      </c>
      <c r="N2" s="64"/>
      <c r="O2" s="92"/>
      <c r="P2" s="63" t="s">
        <v>356</v>
      </c>
      <c r="Q2" s="64"/>
      <c r="R2" s="92"/>
      <c r="S2" s="64" t="s">
        <v>357</v>
      </c>
      <c r="T2" s="64"/>
      <c r="U2" s="92"/>
      <c r="V2" s="94" t="s">
        <v>358</v>
      </c>
      <c r="W2" s="94" t="s">
        <v>338</v>
      </c>
    </row>
    <row r="3" s="55" customFormat="1" ht="16.5" spans="1:23">
      <c r="A3" s="65"/>
      <c r="B3" s="66"/>
      <c r="C3" s="66"/>
      <c r="D3" s="66"/>
      <c r="E3" s="66"/>
      <c r="F3" s="66"/>
      <c r="G3" s="67" t="s">
        <v>359</v>
      </c>
      <c r="H3" s="67" t="s">
        <v>68</v>
      </c>
      <c r="I3" s="67" t="s">
        <v>329</v>
      </c>
      <c r="J3" s="67" t="s">
        <v>359</v>
      </c>
      <c r="K3" s="67" t="s">
        <v>68</v>
      </c>
      <c r="L3" s="67" t="s">
        <v>329</v>
      </c>
      <c r="M3" s="67" t="s">
        <v>359</v>
      </c>
      <c r="N3" s="67" t="s">
        <v>68</v>
      </c>
      <c r="O3" s="67" t="s">
        <v>329</v>
      </c>
      <c r="P3" s="67" t="s">
        <v>359</v>
      </c>
      <c r="Q3" s="67" t="s">
        <v>68</v>
      </c>
      <c r="R3" s="67" t="s">
        <v>329</v>
      </c>
      <c r="S3" s="67" t="s">
        <v>359</v>
      </c>
      <c r="T3" s="67" t="s">
        <v>68</v>
      </c>
      <c r="U3" s="67" t="s">
        <v>329</v>
      </c>
      <c r="V3" s="95"/>
      <c r="W3" s="95"/>
    </row>
    <row r="4" s="56" customFormat="1" ht="42" customHeight="1" spans="1:23">
      <c r="A4" s="68" t="s">
        <v>360</v>
      </c>
      <c r="B4" s="68" t="s">
        <v>361</v>
      </c>
      <c r="C4" s="69" t="s">
        <v>340</v>
      </c>
      <c r="D4" s="70" t="s">
        <v>341</v>
      </c>
      <c r="E4" s="68" t="s">
        <v>120</v>
      </c>
      <c r="F4" s="68" t="s">
        <v>63</v>
      </c>
      <c r="G4" s="71"/>
      <c r="H4" s="72" t="s">
        <v>362</v>
      </c>
      <c r="I4" s="71" t="s">
        <v>54</v>
      </c>
      <c r="J4" s="71"/>
      <c r="K4" s="93" t="s">
        <v>363</v>
      </c>
      <c r="L4" s="71" t="s">
        <v>54</v>
      </c>
      <c r="N4" s="72" t="s">
        <v>364</v>
      </c>
      <c r="O4" s="71" t="s">
        <v>54</v>
      </c>
      <c r="P4" s="71"/>
      <c r="Q4" s="72" t="s">
        <v>365</v>
      </c>
      <c r="R4" s="71" t="s">
        <v>54</v>
      </c>
      <c r="S4" s="71"/>
      <c r="T4" s="72" t="s">
        <v>366</v>
      </c>
      <c r="U4" s="71" t="s">
        <v>54</v>
      </c>
      <c r="V4" s="96" t="s">
        <v>367</v>
      </c>
      <c r="W4" s="76"/>
    </row>
    <row r="5" s="57" customFormat="1" ht="16.5" spans="1:23">
      <c r="A5" s="73"/>
      <c r="B5" s="73"/>
      <c r="C5" s="74"/>
      <c r="D5" s="75"/>
      <c r="E5" s="73"/>
      <c r="F5" s="73"/>
      <c r="G5" s="63" t="s">
        <v>368</v>
      </c>
      <c r="H5" s="64"/>
      <c r="I5" s="92"/>
      <c r="J5" s="63" t="s">
        <v>369</v>
      </c>
      <c r="K5" s="64"/>
      <c r="L5" s="92"/>
      <c r="M5" s="63" t="s">
        <v>370</v>
      </c>
      <c r="N5" s="64"/>
      <c r="O5" s="92"/>
      <c r="P5" s="63" t="s">
        <v>371</v>
      </c>
      <c r="Q5" s="64"/>
      <c r="R5" s="92"/>
      <c r="S5" s="64" t="s">
        <v>372</v>
      </c>
      <c r="T5" s="64"/>
      <c r="U5" s="92"/>
      <c r="V5" s="97"/>
      <c r="W5" s="98"/>
    </row>
    <row r="6" s="57" customFormat="1" ht="16.5" spans="1:23">
      <c r="A6" s="73"/>
      <c r="B6" s="73"/>
      <c r="C6" s="74"/>
      <c r="D6" s="75"/>
      <c r="E6" s="73"/>
      <c r="F6" s="73"/>
      <c r="G6" s="67" t="s">
        <v>359</v>
      </c>
      <c r="H6" s="67" t="s">
        <v>68</v>
      </c>
      <c r="I6" s="67" t="s">
        <v>329</v>
      </c>
      <c r="J6" s="67" t="s">
        <v>359</v>
      </c>
      <c r="K6" s="67" t="s">
        <v>68</v>
      </c>
      <c r="L6" s="67" t="s">
        <v>329</v>
      </c>
      <c r="M6" s="67" t="s">
        <v>359</v>
      </c>
      <c r="N6" s="67" t="s">
        <v>68</v>
      </c>
      <c r="O6" s="67" t="s">
        <v>329</v>
      </c>
      <c r="P6" s="67" t="s">
        <v>359</v>
      </c>
      <c r="Q6" s="67" t="s">
        <v>68</v>
      </c>
      <c r="R6" s="67" t="s">
        <v>329</v>
      </c>
      <c r="S6" s="67" t="s">
        <v>359</v>
      </c>
      <c r="T6" s="67" t="s">
        <v>68</v>
      </c>
      <c r="U6" s="67" t="s">
        <v>329</v>
      </c>
      <c r="V6" s="97"/>
      <c r="W6" s="98"/>
    </row>
    <row r="7" s="56" customFormat="1" spans="1:23">
      <c r="A7" s="68"/>
      <c r="B7" s="68"/>
      <c r="C7" s="69"/>
      <c r="D7" s="70"/>
      <c r="E7" s="68"/>
      <c r="F7" s="68"/>
      <c r="G7" s="76"/>
      <c r="H7" s="77" t="s">
        <v>373</v>
      </c>
      <c r="I7" s="71" t="s">
        <v>54</v>
      </c>
      <c r="J7" s="76"/>
      <c r="K7" s="77" t="s">
        <v>374</v>
      </c>
      <c r="L7" s="71" t="s">
        <v>54</v>
      </c>
      <c r="M7" s="76"/>
      <c r="N7" s="76" t="s">
        <v>375</v>
      </c>
      <c r="O7" s="71" t="s">
        <v>54</v>
      </c>
      <c r="P7" s="76"/>
      <c r="Q7" s="76" t="s">
        <v>376</v>
      </c>
      <c r="R7" s="71" t="s">
        <v>54</v>
      </c>
      <c r="S7" s="76"/>
      <c r="T7" s="76" t="s">
        <v>377</v>
      </c>
      <c r="U7" s="76" t="s">
        <v>378</v>
      </c>
      <c r="V7" s="79"/>
      <c r="W7" s="76"/>
    </row>
    <row r="8" s="57" customFormat="1" ht="16.5" spans="1:23">
      <c r="A8" s="73"/>
      <c r="B8" s="73"/>
      <c r="C8" s="74"/>
      <c r="D8" s="75"/>
      <c r="E8" s="73"/>
      <c r="F8" s="73"/>
      <c r="G8" s="63" t="s">
        <v>379</v>
      </c>
      <c r="H8" s="64"/>
      <c r="I8" s="92"/>
      <c r="J8" s="63" t="s">
        <v>380</v>
      </c>
      <c r="K8" s="64"/>
      <c r="L8" s="92"/>
      <c r="M8" s="63" t="s">
        <v>381</v>
      </c>
      <c r="N8" s="64"/>
      <c r="O8" s="92"/>
      <c r="P8" s="63" t="s">
        <v>382</v>
      </c>
      <c r="Q8" s="64"/>
      <c r="R8" s="92"/>
      <c r="S8" s="64" t="s">
        <v>383</v>
      </c>
      <c r="T8" s="64"/>
      <c r="U8" s="92"/>
      <c r="V8" s="97"/>
      <c r="W8" s="98"/>
    </row>
    <row r="9" s="57" customFormat="1" ht="16.5" spans="1:23">
      <c r="A9" s="73"/>
      <c r="B9" s="73"/>
      <c r="C9" s="74"/>
      <c r="D9" s="75"/>
      <c r="E9" s="73"/>
      <c r="F9" s="73"/>
      <c r="G9" s="67" t="s">
        <v>359</v>
      </c>
      <c r="H9" s="67" t="s">
        <v>68</v>
      </c>
      <c r="I9" s="67" t="s">
        <v>329</v>
      </c>
      <c r="J9" s="67" t="s">
        <v>359</v>
      </c>
      <c r="K9" s="67" t="s">
        <v>68</v>
      </c>
      <c r="L9" s="67" t="s">
        <v>329</v>
      </c>
      <c r="M9" s="67" t="s">
        <v>359</v>
      </c>
      <c r="N9" s="67" t="s">
        <v>68</v>
      </c>
      <c r="O9" s="67" t="s">
        <v>329</v>
      </c>
      <c r="P9" s="67" t="s">
        <v>359</v>
      </c>
      <c r="Q9" s="67" t="s">
        <v>68</v>
      </c>
      <c r="R9" s="67" t="s">
        <v>329</v>
      </c>
      <c r="S9" s="67" t="s">
        <v>359</v>
      </c>
      <c r="T9" s="67" t="s">
        <v>68</v>
      </c>
      <c r="U9" s="67" t="s">
        <v>329</v>
      </c>
      <c r="V9" s="97"/>
      <c r="W9" s="98"/>
    </row>
    <row r="10" s="56" customFormat="1" spans="1:23">
      <c r="A10" s="68"/>
      <c r="B10" s="68"/>
      <c r="C10" s="69"/>
      <c r="D10" s="70"/>
      <c r="E10" s="68"/>
      <c r="F10" s="68"/>
      <c r="G10" s="76"/>
      <c r="H10" s="76"/>
      <c r="I10" s="71"/>
      <c r="J10" s="76"/>
      <c r="K10" s="76"/>
      <c r="L10" s="71"/>
      <c r="M10" s="76"/>
      <c r="N10" s="76"/>
      <c r="O10" s="71"/>
      <c r="P10" s="76"/>
      <c r="Q10" s="76"/>
      <c r="R10" s="71"/>
      <c r="S10" s="76"/>
      <c r="T10" s="76"/>
      <c r="U10" s="76"/>
      <c r="V10" s="79"/>
      <c r="W10" s="76"/>
    </row>
    <row r="11" s="54" customFormat="1" ht="16.5" spans="1:23">
      <c r="A11" s="73"/>
      <c r="B11" s="73"/>
      <c r="C11" s="74"/>
      <c r="D11" s="75"/>
      <c r="E11" s="73"/>
      <c r="F11" s="73"/>
      <c r="G11" s="63" t="s">
        <v>379</v>
      </c>
      <c r="H11" s="64"/>
      <c r="I11" s="92"/>
      <c r="J11" s="63" t="s">
        <v>380</v>
      </c>
      <c r="K11" s="64"/>
      <c r="L11" s="92"/>
      <c r="M11" s="63" t="s">
        <v>381</v>
      </c>
      <c r="N11" s="64"/>
      <c r="O11" s="92"/>
      <c r="P11" s="63" t="s">
        <v>382</v>
      </c>
      <c r="Q11" s="64"/>
      <c r="R11" s="92"/>
      <c r="S11" s="64" t="s">
        <v>383</v>
      </c>
      <c r="T11" s="64"/>
      <c r="U11" s="92"/>
      <c r="V11" s="97"/>
      <c r="W11" s="98"/>
    </row>
    <row r="12" s="54" customFormat="1" ht="16.5" spans="1:23">
      <c r="A12" s="73"/>
      <c r="B12" s="73"/>
      <c r="C12" s="74"/>
      <c r="D12" s="75"/>
      <c r="E12" s="73"/>
      <c r="F12" s="73"/>
      <c r="G12" s="67" t="s">
        <v>359</v>
      </c>
      <c r="H12" s="67" t="s">
        <v>68</v>
      </c>
      <c r="I12" s="67" t="s">
        <v>329</v>
      </c>
      <c r="J12" s="67" t="s">
        <v>359</v>
      </c>
      <c r="K12" s="67" t="s">
        <v>68</v>
      </c>
      <c r="L12" s="67" t="s">
        <v>329</v>
      </c>
      <c r="M12" s="67" t="s">
        <v>359</v>
      </c>
      <c r="N12" s="67" t="s">
        <v>68</v>
      </c>
      <c r="O12" s="67" t="s">
        <v>329</v>
      </c>
      <c r="P12" s="67" t="s">
        <v>359</v>
      </c>
      <c r="Q12" s="67" t="s">
        <v>68</v>
      </c>
      <c r="R12" s="67" t="s">
        <v>329</v>
      </c>
      <c r="S12" s="67" t="s">
        <v>359</v>
      </c>
      <c r="T12" s="67" t="s">
        <v>68</v>
      </c>
      <c r="U12" s="67" t="s">
        <v>329</v>
      </c>
      <c r="V12" s="97"/>
      <c r="W12" s="98"/>
    </row>
    <row r="13" s="56" customFormat="1" ht="16.5" spans="1:23">
      <c r="A13" s="68" t="s">
        <v>360</v>
      </c>
      <c r="B13" s="68" t="s">
        <v>361</v>
      </c>
      <c r="C13" s="69" t="s">
        <v>344</v>
      </c>
      <c r="D13" s="70" t="s">
        <v>341</v>
      </c>
      <c r="E13" s="78" t="s">
        <v>119</v>
      </c>
      <c r="F13" s="68" t="s">
        <v>63</v>
      </c>
      <c r="G13" s="63" t="s">
        <v>368</v>
      </c>
      <c r="H13" s="64"/>
      <c r="I13" s="92"/>
      <c r="J13" s="63" t="s">
        <v>369</v>
      </c>
      <c r="K13" s="64"/>
      <c r="L13" s="92"/>
      <c r="M13" s="63" t="s">
        <v>370</v>
      </c>
      <c r="N13" s="64"/>
      <c r="O13" s="92"/>
      <c r="P13" s="63" t="s">
        <v>371</v>
      </c>
      <c r="Q13" s="64"/>
      <c r="R13" s="92"/>
      <c r="S13" s="64" t="s">
        <v>372</v>
      </c>
      <c r="T13" s="64"/>
      <c r="U13" s="92"/>
      <c r="V13" s="97"/>
      <c r="W13" s="76"/>
    </row>
    <row r="14" s="56" customFormat="1" ht="16.5" spans="1:23">
      <c r="A14" s="73"/>
      <c r="B14" s="73"/>
      <c r="C14" s="74"/>
      <c r="D14" s="75"/>
      <c r="E14" s="78"/>
      <c r="F14" s="73"/>
      <c r="G14" s="67" t="s">
        <v>359</v>
      </c>
      <c r="H14" s="67" t="s">
        <v>68</v>
      </c>
      <c r="I14" s="67" t="s">
        <v>329</v>
      </c>
      <c r="J14" s="67" t="s">
        <v>359</v>
      </c>
      <c r="K14" s="67" t="s">
        <v>68</v>
      </c>
      <c r="L14" s="67" t="s">
        <v>329</v>
      </c>
      <c r="M14" s="67" t="s">
        <v>359</v>
      </c>
      <c r="N14" s="67" t="s">
        <v>68</v>
      </c>
      <c r="O14" s="67" t="s">
        <v>329</v>
      </c>
      <c r="P14" s="67" t="s">
        <v>359</v>
      </c>
      <c r="Q14" s="67" t="s">
        <v>68</v>
      </c>
      <c r="R14" s="67" t="s">
        <v>329</v>
      </c>
      <c r="S14" s="67" t="s">
        <v>359</v>
      </c>
      <c r="T14" s="67" t="s">
        <v>68</v>
      </c>
      <c r="U14" s="67" t="s">
        <v>329</v>
      </c>
      <c r="V14" s="97"/>
      <c r="W14" s="76"/>
    </row>
    <row r="15" s="56" customFormat="1" ht="54" spans="1:23">
      <c r="A15" s="73"/>
      <c r="B15" s="73"/>
      <c r="C15" s="74"/>
      <c r="D15" s="75"/>
      <c r="E15" s="79"/>
      <c r="F15" s="73"/>
      <c r="G15" s="71"/>
      <c r="H15" s="72" t="s">
        <v>362</v>
      </c>
      <c r="I15" s="71" t="s">
        <v>54</v>
      </c>
      <c r="J15" s="71"/>
      <c r="K15" s="93" t="s">
        <v>363</v>
      </c>
      <c r="L15" s="71" t="s">
        <v>54</v>
      </c>
      <c r="N15" s="72" t="s">
        <v>364</v>
      </c>
      <c r="O15" s="71" t="s">
        <v>54</v>
      </c>
      <c r="P15" s="71"/>
      <c r="Q15" s="72" t="s">
        <v>365</v>
      </c>
      <c r="R15" s="71" t="s">
        <v>54</v>
      </c>
      <c r="S15" s="71"/>
      <c r="T15" s="72" t="s">
        <v>366</v>
      </c>
      <c r="U15" s="71" t="s">
        <v>54</v>
      </c>
      <c r="V15" s="79"/>
      <c r="W15" s="76"/>
    </row>
    <row r="16" s="56" customFormat="1" ht="16.5" spans="1:23">
      <c r="A16" s="68"/>
      <c r="B16" s="68"/>
      <c r="C16" s="69"/>
      <c r="D16" s="70"/>
      <c r="E16" s="78"/>
      <c r="F16" s="68"/>
      <c r="G16" s="63" t="s">
        <v>368</v>
      </c>
      <c r="H16" s="64"/>
      <c r="I16" s="92"/>
      <c r="J16" s="63" t="s">
        <v>369</v>
      </c>
      <c r="K16" s="64"/>
      <c r="L16" s="92"/>
      <c r="M16" s="63" t="s">
        <v>370</v>
      </c>
      <c r="N16" s="64"/>
      <c r="O16" s="92"/>
      <c r="P16" s="63" t="s">
        <v>371</v>
      </c>
      <c r="Q16" s="64"/>
      <c r="R16" s="92"/>
      <c r="S16" s="64" t="s">
        <v>372</v>
      </c>
      <c r="T16" s="64"/>
      <c r="U16" s="92"/>
      <c r="V16" s="97"/>
      <c r="W16" s="76"/>
    </row>
    <row r="17" s="58" customFormat="1" ht="16.5" spans="1:23">
      <c r="A17" s="73"/>
      <c r="B17" s="73"/>
      <c r="C17" s="74"/>
      <c r="D17" s="75"/>
      <c r="E17" s="78"/>
      <c r="F17" s="73"/>
      <c r="G17" s="67" t="s">
        <v>359</v>
      </c>
      <c r="H17" s="67" t="s">
        <v>68</v>
      </c>
      <c r="I17" s="67" t="s">
        <v>329</v>
      </c>
      <c r="J17" s="67" t="s">
        <v>359</v>
      </c>
      <c r="K17" s="67" t="s">
        <v>68</v>
      </c>
      <c r="L17" s="67" t="s">
        <v>329</v>
      </c>
      <c r="M17" s="67" t="s">
        <v>359</v>
      </c>
      <c r="N17" s="67" t="s">
        <v>68</v>
      </c>
      <c r="O17" s="67" t="s">
        <v>329</v>
      </c>
      <c r="P17" s="67" t="s">
        <v>359</v>
      </c>
      <c r="Q17" s="67" t="s">
        <v>68</v>
      </c>
      <c r="R17" s="67" t="s">
        <v>329</v>
      </c>
      <c r="S17" s="67" t="s">
        <v>359</v>
      </c>
      <c r="T17" s="67" t="s">
        <v>68</v>
      </c>
      <c r="U17" s="67" t="s">
        <v>329</v>
      </c>
      <c r="V17" s="97"/>
      <c r="W17" s="73"/>
    </row>
    <row r="18" s="58" customFormat="1" spans="1:23">
      <c r="A18" s="73"/>
      <c r="B18" s="73"/>
      <c r="C18" s="74"/>
      <c r="D18" s="75"/>
      <c r="E18" s="79"/>
      <c r="F18" s="73"/>
      <c r="G18" s="76"/>
      <c r="H18" s="77" t="s">
        <v>373</v>
      </c>
      <c r="I18" s="71" t="s">
        <v>54</v>
      </c>
      <c r="J18" s="76"/>
      <c r="K18" s="77" t="s">
        <v>374</v>
      </c>
      <c r="L18" s="71" t="s">
        <v>54</v>
      </c>
      <c r="M18" s="76"/>
      <c r="N18" s="76" t="s">
        <v>375</v>
      </c>
      <c r="O18" s="71" t="s">
        <v>54</v>
      </c>
      <c r="P18" s="76"/>
      <c r="Q18" s="76" t="s">
        <v>376</v>
      </c>
      <c r="R18" s="71" t="s">
        <v>54</v>
      </c>
      <c r="S18" s="76"/>
      <c r="T18" s="76" t="s">
        <v>377</v>
      </c>
      <c r="U18" s="76" t="s">
        <v>378</v>
      </c>
      <c r="V18" s="79"/>
      <c r="W18" s="73"/>
    </row>
    <row r="19" s="58" customFormat="1" ht="16.5" spans="1:23">
      <c r="A19" s="68"/>
      <c r="B19" s="68"/>
      <c r="C19" s="69"/>
      <c r="D19" s="70"/>
      <c r="E19" s="78"/>
      <c r="F19" s="68"/>
      <c r="G19" s="63" t="s">
        <v>379</v>
      </c>
      <c r="H19" s="64"/>
      <c r="I19" s="92"/>
      <c r="J19" s="63" t="s">
        <v>380</v>
      </c>
      <c r="K19" s="64"/>
      <c r="L19" s="92"/>
      <c r="M19" s="63" t="s">
        <v>381</v>
      </c>
      <c r="N19" s="64"/>
      <c r="O19" s="92"/>
      <c r="P19" s="63" t="s">
        <v>382</v>
      </c>
      <c r="Q19" s="64"/>
      <c r="R19" s="92"/>
      <c r="S19" s="64" t="s">
        <v>383</v>
      </c>
      <c r="T19" s="64"/>
      <c r="U19" s="92"/>
      <c r="V19" s="97"/>
      <c r="W19" s="73"/>
    </row>
    <row r="20" s="58" customFormat="1" ht="16.5" spans="1:23">
      <c r="A20" s="73"/>
      <c r="B20" s="73"/>
      <c r="C20" s="74"/>
      <c r="D20" s="75"/>
      <c r="E20" s="78"/>
      <c r="F20" s="73"/>
      <c r="G20" s="67" t="s">
        <v>359</v>
      </c>
      <c r="H20" s="67" t="s">
        <v>68</v>
      </c>
      <c r="I20" s="67" t="s">
        <v>329</v>
      </c>
      <c r="J20" s="67" t="s">
        <v>359</v>
      </c>
      <c r="K20" s="67" t="s">
        <v>68</v>
      </c>
      <c r="L20" s="67" t="s">
        <v>329</v>
      </c>
      <c r="M20" s="67" t="s">
        <v>359</v>
      </c>
      <c r="N20" s="67" t="s">
        <v>68</v>
      </c>
      <c r="O20" s="67" t="s">
        <v>329</v>
      </c>
      <c r="P20" s="67" t="s">
        <v>359</v>
      </c>
      <c r="Q20" s="67" t="s">
        <v>68</v>
      </c>
      <c r="R20" s="67" t="s">
        <v>329</v>
      </c>
      <c r="S20" s="67" t="s">
        <v>359</v>
      </c>
      <c r="T20" s="67" t="s">
        <v>68</v>
      </c>
      <c r="U20" s="67" t="s">
        <v>329</v>
      </c>
      <c r="V20" s="97"/>
      <c r="W20" s="73"/>
    </row>
    <row r="21" s="58" customFormat="1" spans="1:23">
      <c r="A21" s="73"/>
      <c r="B21" s="73"/>
      <c r="C21" s="74"/>
      <c r="D21" s="75"/>
      <c r="E21" s="79"/>
      <c r="F21" s="73"/>
      <c r="G21" s="76"/>
      <c r="H21" s="76"/>
      <c r="I21" s="71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9"/>
      <c r="W21" s="73"/>
    </row>
    <row r="22" s="58" customFormat="1" spans="1:23">
      <c r="A22" s="80"/>
      <c r="B22" s="80"/>
      <c r="C22" s="80"/>
      <c r="D22" s="80"/>
      <c r="E22" s="80"/>
      <c r="F22" s="80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</row>
    <row r="23" s="58" customFormat="1" spans="1:23">
      <c r="A23" s="81"/>
      <c r="B23" s="81"/>
      <c r="C23" s="81"/>
      <c r="D23" s="81"/>
      <c r="E23" s="81"/>
      <c r="F23" s="81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</row>
    <row r="24" s="58" customFormat="1" spans="1:23">
      <c r="A24" s="80"/>
      <c r="B24" s="80"/>
      <c r="C24" s="80"/>
      <c r="D24" s="80"/>
      <c r="E24" s="80"/>
      <c r="F24" s="80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</row>
    <row r="25" s="58" customFormat="1" spans="1:23">
      <c r="A25" s="83"/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</row>
    <row r="26" s="58" customFormat="1" ht="18.75" spans="1:23">
      <c r="A26" s="84" t="s">
        <v>384</v>
      </c>
      <c r="B26" s="85"/>
      <c r="C26" s="85"/>
      <c r="D26" s="85"/>
      <c r="E26" s="86"/>
      <c r="F26" s="87"/>
      <c r="G26" s="88"/>
      <c r="H26" s="89"/>
      <c r="I26" s="89"/>
      <c r="J26" s="84" t="s">
        <v>385</v>
      </c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6"/>
      <c r="V26" s="85"/>
      <c r="W26" s="99"/>
    </row>
    <row r="27" s="58" customFormat="1" ht="16.5" spans="1:23">
      <c r="A27" s="90" t="s">
        <v>386</v>
      </c>
      <c r="B27" s="90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</row>
    <row r="28" s="58" customFormat="1" spans="1:23">
      <c r="A28" s="60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</row>
    <row r="29" s="59" customFormat="1" spans="1:23">
      <c r="A29" s="60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</row>
    <row r="30" s="59" customFormat="1" spans="1:23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</row>
    <row r="31" s="59" customFormat="1" spans="1:23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</row>
    <row r="32" s="59" customFormat="1" spans="1:23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</row>
    <row r="33" s="59" customFormat="1" spans="1:23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</row>
    <row r="34" s="59" customFormat="1" spans="1:23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</row>
    <row r="35" s="59" customFormat="1" spans="1:23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</row>
    <row r="36" s="59" customFormat="1" spans="1:23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</row>
    <row r="37" s="59" customFormat="1" spans="1:23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</row>
    <row r="38" s="54" customFormat="1" spans="1:23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</row>
    <row r="39" s="54" customFormat="1" spans="1:23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</row>
    <row r="40" s="54" customFormat="1" spans="1:23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</row>
    <row r="41" s="54" customFormat="1" spans="1:23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</row>
  </sheetData>
  <mergeCells count="68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3:I13"/>
    <mergeCell ref="J13:L13"/>
    <mergeCell ref="M13:O13"/>
    <mergeCell ref="P13:R13"/>
    <mergeCell ref="S13:U13"/>
    <mergeCell ref="G16:I16"/>
    <mergeCell ref="J16:L16"/>
    <mergeCell ref="M16:O16"/>
    <mergeCell ref="P16:R16"/>
    <mergeCell ref="S16:U16"/>
    <mergeCell ref="G19:I19"/>
    <mergeCell ref="J19:L19"/>
    <mergeCell ref="M19:O19"/>
    <mergeCell ref="P19:R19"/>
    <mergeCell ref="S19:U19"/>
    <mergeCell ref="A26:E26"/>
    <mergeCell ref="F26:G26"/>
    <mergeCell ref="J26:U26"/>
    <mergeCell ref="A27:W27"/>
    <mergeCell ref="A2:A3"/>
    <mergeCell ref="A4:A12"/>
    <mergeCell ref="A13:A21"/>
    <mergeCell ref="A23:A24"/>
    <mergeCell ref="B2:B3"/>
    <mergeCell ref="B4:B12"/>
    <mergeCell ref="B13:B21"/>
    <mergeCell ref="B23:B24"/>
    <mergeCell ref="C2:C3"/>
    <mergeCell ref="C4:C12"/>
    <mergeCell ref="C13:C21"/>
    <mergeCell ref="C23:C24"/>
    <mergeCell ref="D2:D3"/>
    <mergeCell ref="D4:D12"/>
    <mergeCell ref="D13:D21"/>
    <mergeCell ref="D23:D24"/>
    <mergeCell ref="E2:E3"/>
    <mergeCell ref="E4:E12"/>
    <mergeCell ref="E13:E21"/>
    <mergeCell ref="E23:E24"/>
    <mergeCell ref="F2:F3"/>
    <mergeCell ref="F4:F12"/>
    <mergeCell ref="F13:F21"/>
    <mergeCell ref="F23:F24"/>
    <mergeCell ref="V2:V3"/>
    <mergeCell ref="V4:V12"/>
    <mergeCell ref="V13:V21"/>
    <mergeCell ref="W2:W3"/>
  </mergeCells>
  <dataValidations count="1">
    <dataValidation type="list" allowBlank="1" showInputMessage="1" showErrorMessage="1" sqref="W1 W4:W12 W13:W16 W17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zoomScale="125" zoomScaleNormal="125" workbookViewId="0">
      <selection activeCell="I29" sqref="I29:K29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387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38" t="s">
        <v>388</v>
      </c>
      <c r="B2" s="39" t="s">
        <v>389</v>
      </c>
      <c r="C2" s="40" t="s">
        <v>359</v>
      </c>
      <c r="D2" s="40" t="s">
        <v>327</v>
      </c>
      <c r="E2" s="41" t="s">
        <v>328</v>
      </c>
      <c r="F2" s="41" t="s">
        <v>329</v>
      </c>
      <c r="G2" s="42" t="s">
        <v>390</v>
      </c>
      <c r="H2" s="42" t="s">
        <v>391</v>
      </c>
      <c r="I2" s="42" t="s">
        <v>392</v>
      </c>
      <c r="J2" s="42" t="s">
        <v>391</v>
      </c>
      <c r="K2" s="42" t="s">
        <v>393</v>
      </c>
      <c r="L2" s="42" t="s">
        <v>391</v>
      </c>
      <c r="M2" s="41" t="s">
        <v>358</v>
      </c>
      <c r="N2" s="41" t="s">
        <v>338</v>
      </c>
    </row>
    <row r="3" s="20" customFormat="1" ht="16.5" spans="1:14">
      <c r="A3" s="43"/>
      <c r="B3" s="25"/>
      <c r="C3" s="26"/>
      <c r="D3" s="26"/>
      <c r="E3" s="44"/>
      <c r="F3" s="27"/>
      <c r="G3" s="45"/>
      <c r="H3" s="46"/>
      <c r="I3" s="48"/>
      <c r="J3" s="46"/>
      <c r="K3" s="27"/>
      <c r="L3" s="27"/>
      <c r="M3" s="27" t="s">
        <v>367</v>
      </c>
      <c r="N3" s="27"/>
    </row>
    <row r="4" s="20" customFormat="1" ht="16.5" spans="1:14">
      <c r="A4" s="43"/>
      <c r="B4" s="25"/>
      <c r="C4" s="26"/>
      <c r="D4" s="26"/>
      <c r="E4" s="44"/>
      <c r="F4" s="27"/>
      <c r="G4" s="45"/>
      <c r="H4" s="46"/>
      <c r="I4" s="48"/>
      <c r="J4" s="46"/>
      <c r="K4" s="27"/>
      <c r="L4" s="27"/>
      <c r="M4" s="27" t="s">
        <v>367</v>
      </c>
      <c r="N4" s="27"/>
    </row>
    <row r="5" s="20" customFormat="1" ht="16.5" spans="1:14">
      <c r="A5" s="47"/>
      <c r="B5" s="25"/>
      <c r="C5" s="26"/>
      <c r="D5" s="26"/>
      <c r="E5" s="44"/>
      <c r="F5" s="27"/>
      <c r="G5" s="48"/>
      <c r="H5" s="46"/>
      <c r="I5" s="48"/>
      <c r="J5" s="46"/>
      <c r="K5" s="27"/>
      <c r="L5" s="27"/>
      <c r="M5" s="27" t="s">
        <v>367</v>
      </c>
      <c r="N5" s="27"/>
    </row>
    <row r="6" s="20" customFormat="1" ht="16.5" spans="1:14">
      <c r="A6" s="47"/>
      <c r="B6" s="25"/>
      <c r="C6" s="26"/>
      <c r="D6" s="26"/>
      <c r="E6" s="44"/>
      <c r="F6" s="27"/>
      <c r="G6" s="48"/>
      <c r="H6" s="46"/>
      <c r="I6" s="53"/>
      <c r="J6" s="46"/>
      <c r="K6" s="27"/>
      <c r="L6" s="27"/>
      <c r="M6" s="27" t="s">
        <v>367</v>
      </c>
      <c r="N6" s="27"/>
    </row>
    <row r="7" s="20" customFormat="1" ht="16.5" hidden="1" spans="1:14">
      <c r="A7" s="47"/>
      <c r="B7" s="25"/>
      <c r="C7" s="26"/>
      <c r="D7" s="26"/>
      <c r="E7" s="44"/>
      <c r="F7" s="27"/>
      <c r="G7" s="48"/>
      <c r="H7" s="46"/>
      <c r="I7" s="48"/>
      <c r="J7" s="46"/>
      <c r="K7" s="27"/>
      <c r="L7" s="27"/>
      <c r="M7" s="27" t="s">
        <v>367</v>
      </c>
      <c r="N7" s="27"/>
    </row>
    <row r="8" s="20" customFormat="1" ht="16.5" hidden="1" spans="1:14">
      <c r="A8" s="47"/>
      <c r="B8" s="25"/>
      <c r="C8" s="26"/>
      <c r="D8" s="26"/>
      <c r="E8" s="44"/>
      <c r="F8" s="27"/>
      <c r="G8" s="48"/>
      <c r="H8" s="46"/>
      <c r="I8" s="53"/>
      <c r="J8" s="46"/>
      <c r="K8" s="27"/>
      <c r="L8" s="27"/>
      <c r="M8" s="27" t="s">
        <v>367</v>
      </c>
      <c r="N8" s="27"/>
    </row>
    <row r="9" s="20" customFormat="1" ht="16.5" hidden="1" spans="1:14">
      <c r="A9" s="47"/>
      <c r="B9" s="25"/>
      <c r="C9" s="26"/>
      <c r="D9" s="26"/>
      <c r="E9" s="44"/>
      <c r="F9" s="27"/>
      <c r="G9" s="48"/>
      <c r="H9" s="46"/>
      <c r="I9" s="53"/>
      <c r="J9" s="46"/>
      <c r="K9" s="27"/>
      <c r="L9" s="27"/>
      <c r="M9" s="27" t="s">
        <v>367</v>
      </c>
      <c r="N9" s="27"/>
    </row>
    <row r="10" s="20" customFormat="1" ht="16.5" hidden="1" spans="1:14">
      <c r="A10" s="47"/>
      <c r="B10" s="25"/>
      <c r="C10" s="26"/>
      <c r="D10" s="26"/>
      <c r="E10" s="44"/>
      <c r="F10" s="27"/>
      <c r="G10" s="48"/>
      <c r="H10" s="46"/>
      <c r="I10" s="53"/>
      <c r="J10" s="46"/>
      <c r="K10" s="27"/>
      <c r="L10" s="27"/>
      <c r="M10" s="27" t="s">
        <v>367</v>
      </c>
      <c r="N10" s="27"/>
    </row>
    <row r="11" s="20" customFormat="1" ht="16.5" hidden="1" spans="1:14">
      <c r="A11" s="47"/>
      <c r="B11" s="25"/>
      <c r="C11" s="26"/>
      <c r="D11" s="27"/>
      <c r="E11" s="44"/>
      <c r="F11" s="27"/>
      <c r="G11" s="48"/>
      <c r="H11" s="46"/>
      <c r="I11" s="53"/>
      <c r="J11" s="46"/>
      <c r="K11" s="27"/>
      <c r="L11" s="27"/>
      <c r="M11" s="27" t="s">
        <v>367</v>
      </c>
      <c r="N11" s="27"/>
    </row>
    <row r="12" s="20" customFormat="1" ht="16.5" hidden="1" spans="1:14">
      <c r="A12" s="47"/>
      <c r="B12" s="25"/>
      <c r="C12" s="26"/>
      <c r="D12" s="27"/>
      <c r="E12" s="44"/>
      <c r="F12" s="27"/>
      <c r="G12" s="48"/>
      <c r="H12" s="46"/>
      <c r="I12" s="53"/>
      <c r="J12" s="46"/>
      <c r="K12" s="27"/>
      <c r="L12" s="27"/>
      <c r="M12" s="27" t="s">
        <v>367</v>
      </c>
      <c r="N12" s="27"/>
    </row>
    <row r="13" s="20" customFormat="1" ht="16.5" hidden="1" spans="1:14">
      <c r="A13" s="47"/>
      <c r="B13" s="25"/>
      <c r="C13" s="26"/>
      <c r="D13" s="27"/>
      <c r="E13" s="44"/>
      <c r="F13" s="27"/>
      <c r="G13" s="48"/>
      <c r="H13" s="46"/>
      <c r="I13" s="53"/>
      <c r="J13" s="46"/>
      <c r="K13" s="27"/>
      <c r="L13" s="27"/>
      <c r="M13" s="27" t="s">
        <v>367</v>
      </c>
      <c r="N13" s="27"/>
    </row>
    <row r="14" s="20" customFormat="1" ht="16.5" hidden="1" spans="1:14">
      <c r="A14" s="47"/>
      <c r="B14" s="25"/>
      <c r="C14" s="26"/>
      <c r="D14" s="27"/>
      <c r="E14" s="44"/>
      <c r="F14" s="27"/>
      <c r="G14" s="48"/>
      <c r="H14" s="46"/>
      <c r="I14" s="53"/>
      <c r="J14" s="46"/>
      <c r="K14" s="27"/>
      <c r="L14" s="27"/>
      <c r="M14" s="27" t="s">
        <v>367</v>
      </c>
      <c r="N14" s="27"/>
    </row>
    <row r="15" s="20" customFormat="1" ht="16.5" hidden="1" spans="1:14">
      <c r="A15" s="47"/>
      <c r="B15" s="25"/>
      <c r="C15" s="26"/>
      <c r="D15" s="27"/>
      <c r="E15" s="44"/>
      <c r="F15" s="27"/>
      <c r="G15" s="48"/>
      <c r="H15" s="46"/>
      <c r="I15" s="53"/>
      <c r="J15" s="46"/>
      <c r="K15" s="27"/>
      <c r="L15" s="27"/>
      <c r="M15" s="27" t="s">
        <v>367</v>
      </c>
      <c r="N15" s="27"/>
    </row>
    <row r="16" s="20" customFormat="1" ht="16.5" hidden="1" spans="1:14">
      <c r="A16" s="47"/>
      <c r="B16" s="25"/>
      <c r="C16" s="26"/>
      <c r="D16" s="27"/>
      <c r="E16" s="44"/>
      <c r="F16" s="27"/>
      <c r="G16" s="48"/>
      <c r="H16" s="46"/>
      <c r="I16" s="48"/>
      <c r="J16" s="46"/>
      <c r="K16" s="27"/>
      <c r="L16" s="27"/>
      <c r="M16" s="27" t="s">
        <v>367</v>
      </c>
      <c r="N16" s="27"/>
    </row>
    <row r="17" s="20" customFormat="1" ht="16.5" hidden="1" spans="1:14">
      <c r="A17" s="47"/>
      <c r="B17" s="25"/>
      <c r="C17" s="26"/>
      <c r="D17" s="27"/>
      <c r="E17" s="44"/>
      <c r="F17" s="27"/>
      <c r="G17" s="48"/>
      <c r="H17" s="46"/>
      <c r="I17" s="53"/>
      <c r="J17" s="46"/>
      <c r="K17" s="27"/>
      <c r="L17" s="27"/>
      <c r="M17" s="27" t="s">
        <v>367</v>
      </c>
      <c r="N17" s="27"/>
    </row>
    <row r="18" s="20" customFormat="1" ht="16.5" hidden="1" spans="1:14">
      <c r="A18" s="47"/>
      <c r="B18" s="49"/>
      <c r="C18" s="26"/>
      <c r="D18" s="27"/>
      <c r="E18" s="44"/>
      <c r="F18" s="27"/>
      <c r="G18" s="48"/>
      <c r="H18" s="46"/>
      <c r="I18" s="53"/>
      <c r="J18" s="46"/>
      <c r="K18" s="27"/>
      <c r="L18" s="27"/>
      <c r="M18" s="27" t="s">
        <v>367</v>
      </c>
      <c r="N18" s="27"/>
    </row>
    <row r="19" s="20" customFormat="1" ht="16.5" hidden="1" spans="1:14">
      <c r="A19" s="47"/>
      <c r="B19" s="49"/>
      <c r="C19" s="26"/>
      <c r="D19" s="27"/>
      <c r="E19" s="44"/>
      <c r="F19" s="27"/>
      <c r="G19" s="48"/>
      <c r="H19" s="46"/>
      <c r="I19" s="53"/>
      <c r="J19" s="46"/>
      <c r="K19" s="27"/>
      <c r="L19" s="27"/>
      <c r="M19" s="27" t="s">
        <v>367</v>
      </c>
      <c r="N19" s="27"/>
    </row>
    <row r="20" s="20" customFormat="1" ht="16.5" hidden="1" spans="1:14">
      <c r="A20" s="47"/>
      <c r="B20" s="49"/>
      <c r="C20" s="26"/>
      <c r="D20" s="27"/>
      <c r="E20" s="44"/>
      <c r="F20" s="27"/>
      <c r="G20" s="48"/>
      <c r="H20" s="46"/>
      <c r="I20" s="53"/>
      <c r="J20" s="46"/>
      <c r="K20" s="27"/>
      <c r="L20" s="27"/>
      <c r="M20" s="27" t="s">
        <v>367</v>
      </c>
      <c r="N20" s="27"/>
    </row>
    <row r="21" s="20" customFormat="1" ht="16.5" hidden="1" spans="1:14">
      <c r="A21" s="47"/>
      <c r="B21" s="49"/>
      <c r="C21" s="26"/>
      <c r="D21" s="27"/>
      <c r="E21" s="44"/>
      <c r="F21" s="27"/>
      <c r="G21" s="48"/>
      <c r="H21" s="46"/>
      <c r="I21" s="53"/>
      <c r="J21" s="46"/>
      <c r="K21" s="27"/>
      <c r="L21" s="27"/>
      <c r="M21" s="27" t="s">
        <v>367</v>
      </c>
      <c r="N21" s="27"/>
    </row>
    <row r="22" s="20" customFormat="1" ht="16.5" hidden="1" spans="1:14">
      <c r="A22" s="47"/>
      <c r="B22" s="49"/>
      <c r="C22" s="26"/>
      <c r="D22" s="27"/>
      <c r="E22" s="44"/>
      <c r="F22" s="27"/>
      <c r="G22" s="48"/>
      <c r="H22" s="46"/>
      <c r="I22" s="53"/>
      <c r="J22" s="46"/>
      <c r="K22" s="27"/>
      <c r="L22" s="27"/>
      <c r="M22" s="27" t="s">
        <v>367</v>
      </c>
      <c r="N22" s="27"/>
    </row>
    <row r="23" s="20" customFormat="1" ht="16.5" hidden="1" spans="1:14">
      <c r="A23" s="47"/>
      <c r="B23" s="49"/>
      <c r="C23" s="26"/>
      <c r="D23" s="27"/>
      <c r="E23" s="44"/>
      <c r="F23" s="27"/>
      <c r="G23" s="48"/>
      <c r="H23" s="46"/>
      <c r="I23" s="53"/>
      <c r="J23" s="46"/>
      <c r="K23" s="27"/>
      <c r="L23" s="27"/>
      <c r="M23" s="27" t="s">
        <v>367</v>
      </c>
      <c r="N23" s="27"/>
    </row>
    <row r="24" s="20" customFormat="1" ht="16.5" hidden="1" spans="1:14">
      <c r="A24" s="47"/>
      <c r="B24" s="50"/>
      <c r="C24" s="26"/>
      <c r="D24" s="27"/>
      <c r="E24" s="44"/>
      <c r="F24" s="27"/>
      <c r="G24" s="48"/>
      <c r="H24" s="46"/>
      <c r="I24" s="53"/>
      <c r="J24" s="46"/>
      <c r="K24" s="27"/>
      <c r="L24" s="27"/>
      <c r="M24" s="27" t="s">
        <v>367</v>
      </c>
      <c r="N24" s="27"/>
    </row>
    <row r="25" s="20" customFormat="1" ht="16.5" hidden="1" spans="1:14">
      <c r="A25" s="47"/>
      <c r="B25" s="50"/>
      <c r="C25" s="26"/>
      <c r="D25" s="27"/>
      <c r="E25" s="44"/>
      <c r="F25" s="27"/>
      <c r="G25" s="48"/>
      <c r="H25" s="46"/>
      <c r="I25" s="48"/>
      <c r="J25" s="46"/>
      <c r="K25" s="27"/>
      <c r="L25" s="27"/>
      <c r="M25" s="27" t="s">
        <v>367</v>
      </c>
      <c r="N25" s="27"/>
    </row>
    <row r="26" s="20" customFormat="1" ht="16.5" hidden="1" spans="1:14">
      <c r="A26" s="47"/>
      <c r="B26" s="49"/>
      <c r="C26" s="26"/>
      <c r="D26" s="27"/>
      <c r="E26" s="44"/>
      <c r="F26" s="27"/>
      <c r="G26" s="48"/>
      <c r="H26" s="46"/>
      <c r="I26" s="48"/>
      <c r="J26" s="46"/>
      <c r="K26" s="27"/>
      <c r="L26" s="27"/>
      <c r="M26" s="27" t="s">
        <v>367</v>
      </c>
      <c r="N26" s="27"/>
    </row>
    <row r="27" s="20" customFormat="1" ht="16.5" hidden="1" spans="1:14">
      <c r="A27" s="47"/>
      <c r="B27" s="49"/>
      <c r="C27" s="26"/>
      <c r="D27" s="27"/>
      <c r="E27" s="44"/>
      <c r="F27" s="27"/>
      <c r="G27" s="48"/>
      <c r="H27" s="46"/>
      <c r="I27" s="48"/>
      <c r="J27" s="46"/>
      <c r="K27" s="27"/>
      <c r="L27" s="27"/>
      <c r="M27" s="27" t="s">
        <v>367</v>
      </c>
      <c r="N27" s="27"/>
    </row>
    <row r="28" s="20" customFormat="1" ht="16.5" spans="1:14">
      <c r="A28" s="47"/>
      <c r="B28" s="51"/>
      <c r="C28" s="27"/>
      <c r="D28" s="27"/>
      <c r="E28" s="44"/>
      <c r="F28" s="27"/>
      <c r="G28" s="48"/>
      <c r="H28" s="46"/>
      <c r="I28" s="48"/>
      <c r="J28" s="46"/>
      <c r="K28" s="27"/>
      <c r="L28" s="27"/>
      <c r="M28" s="27" t="s">
        <v>367</v>
      </c>
      <c r="N28" s="27"/>
    </row>
    <row r="29" s="2" customFormat="1" ht="18.75" spans="1:14">
      <c r="A29" s="11" t="s">
        <v>384</v>
      </c>
      <c r="B29" s="12"/>
      <c r="C29" s="12"/>
      <c r="D29" s="13"/>
      <c r="E29" s="14"/>
      <c r="F29" s="52"/>
      <c r="G29" s="36"/>
      <c r="H29" s="52"/>
      <c r="I29" s="11" t="s">
        <v>394</v>
      </c>
      <c r="J29" s="12"/>
      <c r="K29" s="12"/>
      <c r="L29" s="12"/>
      <c r="M29" s="12"/>
      <c r="N29" s="19"/>
    </row>
    <row r="30" ht="53" customHeight="1" spans="1:14">
      <c r="A30" s="15" t="s">
        <v>395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</sheetData>
  <mergeCells count="5">
    <mergeCell ref="A1:N1"/>
    <mergeCell ref="A29:D29"/>
    <mergeCell ref="E29:G29"/>
    <mergeCell ref="I29:K29"/>
    <mergeCell ref="A30:N30"/>
  </mergeCells>
  <dataValidations count="1">
    <dataValidation type="list" allowBlank="1" showInputMessage="1" showErrorMessage="1" sqref="N1 N3:N6 N7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H11" sqref="H11:J11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2.125" customWidth="1"/>
    <col min="6" max="6" width="14.375" customWidth="1"/>
    <col min="7" max="7" width="13.75" customWidth="1"/>
    <col min="8" max="9" width="14" customWidth="1"/>
    <col min="10" max="10" width="11.5" customWidth="1"/>
  </cols>
  <sheetData>
    <row r="1" ht="29.25" spans="1:10">
      <c r="A1" s="3" t="s">
        <v>396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352</v>
      </c>
      <c r="B2" s="5" t="s">
        <v>329</v>
      </c>
      <c r="C2" s="23" t="s">
        <v>325</v>
      </c>
      <c r="D2" s="5" t="s">
        <v>326</v>
      </c>
      <c r="E2" s="5" t="s">
        <v>327</v>
      </c>
      <c r="F2" s="5" t="s">
        <v>328</v>
      </c>
      <c r="G2" s="4" t="s">
        <v>397</v>
      </c>
      <c r="H2" s="4" t="s">
        <v>398</v>
      </c>
      <c r="I2" s="4" t="s">
        <v>399</v>
      </c>
      <c r="J2" s="4" t="s">
        <v>400</v>
      </c>
      <c r="K2" s="5" t="s">
        <v>358</v>
      </c>
      <c r="L2" s="5" t="s">
        <v>338</v>
      </c>
    </row>
    <row r="3" s="20" customFormat="1" ht="16.5" spans="1:12">
      <c r="A3" s="24"/>
      <c r="B3" s="24"/>
      <c r="C3" s="25"/>
      <c r="D3" s="26"/>
      <c r="E3" s="27"/>
      <c r="F3" s="28"/>
      <c r="G3" s="27"/>
      <c r="H3" s="27"/>
      <c r="I3" s="27"/>
      <c r="J3" s="27"/>
      <c r="K3" s="27"/>
      <c r="L3" s="27"/>
    </row>
    <row r="4" s="20" customFormat="1" ht="16.5" spans="1:12">
      <c r="A4" s="29"/>
      <c r="B4" s="29"/>
      <c r="C4" s="25"/>
      <c r="D4" s="26"/>
      <c r="E4" s="27"/>
      <c r="F4" s="28"/>
      <c r="G4" s="27"/>
      <c r="H4" s="27"/>
      <c r="I4" s="27"/>
      <c r="J4" s="27"/>
      <c r="K4" s="27"/>
      <c r="L4" s="27"/>
    </row>
    <row r="5" s="20" customFormat="1" ht="16.5" spans="1:12">
      <c r="A5" s="29"/>
      <c r="B5" s="29"/>
      <c r="C5" s="25"/>
      <c r="D5" s="26"/>
      <c r="E5" s="27"/>
      <c r="F5" s="28"/>
      <c r="G5" s="27"/>
      <c r="H5" s="27"/>
      <c r="I5" s="27"/>
      <c r="J5" s="27"/>
      <c r="K5" s="27"/>
      <c r="L5" s="27"/>
    </row>
    <row r="6" s="20" customFormat="1" ht="16.5" spans="1:12">
      <c r="A6" s="30"/>
      <c r="B6" s="30"/>
      <c r="C6" s="25"/>
      <c r="D6" s="26"/>
      <c r="E6" s="27"/>
      <c r="F6" s="28"/>
      <c r="G6" s="27"/>
      <c r="H6" s="27"/>
      <c r="I6" s="27"/>
      <c r="J6" s="27"/>
      <c r="K6" s="27"/>
      <c r="L6" s="27"/>
    </row>
    <row r="7" s="20" customFormat="1" ht="16.5" spans="1:12">
      <c r="A7" s="31"/>
      <c r="B7" s="32"/>
      <c r="C7" s="33"/>
      <c r="D7" s="32"/>
      <c r="E7" s="32"/>
      <c r="F7" s="32"/>
      <c r="G7" s="32"/>
      <c r="H7" s="32"/>
      <c r="I7" s="32"/>
      <c r="J7" s="32"/>
      <c r="K7" s="32"/>
      <c r="L7" s="32"/>
    </row>
    <row r="8" ht="16.5" spans="1:12">
      <c r="A8" s="31"/>
      <c r="B8" s="9"/>
      <c r="C8" s="34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4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4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384</v>
      </c>
      <c r="B11" s="12"/>
      <c r="C11" s="35"/>
      <c r="D11" s="12"/>
      <c r="E11" s="13"/>
      <c r="F11" s="14"/>
      <c r="G11" s="36"/>
      <c r="H11" s="11" t="s">
        <v>394</v>
      </c>
      <c r="I11" s="12"/>
      <c r="J11" s="12"/>
      <c r="K11" s="12"/>
      <c r="L11" s="19"/>
    </row>
    <row r="12" ht="69" customHeight="1" spans="1:12">
      <c r="A12" s="15" t="s">
        <v>401</v>
      </c>
      <c r="B12" s="15"/>
      <c r="C12" s="37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402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324</v>
      </c>
      <c r="B2" s="5" t="s">
        <v>329</v>
      </c>
      <c r="C2" s="5" t="s">
        <v>359</v>
      </c>
      <c r="D2" s="5" t="s">
        <v>327</v>
      </c>
      <c r="E2" s="5" t="s">
        <v>328</v>
      </c>
      <c r="F2" s="4" t="s">
        <v>403</v>
      </c>
      <c r="G2" s="4" t="s">
        <v>404</v>
      </c>
      <c r="H2" s="6" t="s">
        <v>405</v>
      </c>
      <c r="I2" s="17" t="s">
        <v>406</v>
      </c>
    </row>
    <row r="3" s="1" customFormat="1" ht="16.5" spans="1:9">
      <c r="A3" s="4"/>
      <c r="B3" s="7"/>
      <c r="C3" s="7"/>
      <c r="D3" s="7"/>
      <c r="E3" s="7"/>
      <c r="F3" s="4" t="s">
        <v>407</v>
      </c>
      <c r="G3" s="4" t="s">
        <v>408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384</v>
      </c>
      <c r="B12" s="12"/>
      <c r="C12" s="12"/>
      <c r="D12" s="13"/>
      <c r="E12" s="14"/>
      <c r="F12" s="11" t="s">
        <v>394</v>
      </c>
      <c r="G12" s="12"/>
      <c r="H12" s="13"/>
      <c r="I12" s="19"/>
    </row>
    <row r="13" ht="16.5" spans="1:9">
      <c r="A13" s="15" t="s">
        <v>409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9" sqref="$A9:$XFD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64" t="s">
        <v>35</v>
      </c>
      <c r="C2" s="465"/>
      <c r="D2" s="465"/>
      <c r="E2" s="465"/>
      <c r="F2" s="465"/>
      <c r="G2" s="465"/>
      <c r="H2" s="465"/>
      <c r="I2" s="479"/>
    </row>
    <row r="3" ht="27.95" customHeight="1" spans="2:9">
      <c r="B3" s="466"/>
      <c r="C3" s="467"/>
      <c r="D3" s="468" t="s">
        <v>36</v>
      </c>
      <c r="E3" s="469"/>
      <c r="F3" s="470" t="s">
        <v>37</v>
      </c>
      <c r="G3" s="471"/>
      <c r="H3" s="468" t="s">
        <v>38</v>
      </c>
      <c r="I3" s="480"/>
    </row>
    <row r="4" ht="27.95" customHeight="1" spans="2:9">
      <c r="B4" s="466" t="s">
        <v>39</v>
      </c>
      <c r="C4" s="467" t="s">
        <v>40</v>
      </c>
      <c r="D4" s="467" t="s">
        <v>41</v>
      </c>
      <c r="E4" s="467" t="s">
        <v>42</v>
      </c>
      <c r="F4" s="472" t="s">
        <v>41</v>
      </c>
      <c r="G4" s="472" t="s">
        <v>42</v>
      </c>
      <c r="H4" s="467" t="s">
        <v>41</v>
      </c>
      <c r="I4" s="481" t="s">
        <v>42</v>
      </c>
    </row>
    <row r="5" ht="27.95" customHeight="1" spans="2:9">
      <c r="B5" s="473" t="s">
        <v>43</v>
      </c>
      <c r="C5" s="9">
        <v>13</v>
      </c>
      <c r="D5" s="9">
        <v>0</v>
      </c>
      <c r="E5" s="9">
        <v>1</v>
      </c>
      <c r="F5" s="474">
        <v>0</v>
      </c>
      <c r="G5" s="474">
        <v>1</v>
      </c>
      <c r="H5" s="9">
        <v>1</v>
      </c>
      <c r="I5" s="482">
        <v>2</v>
      </c>
    </row>
    <row r="6" ht="27.95" customHeight="1" spans="2:9">
      <c r="B6" s="473" t="s">
        <v>44</v>
      </c>
      <c r="C6" s="9">
        <v>20</v>
      </c>
      <c r="D6" s="9">
        <v>0</v>
      </c>
      <c r="E6" s="9">
        <v>1</v>
      </c>
      <c r="F6" s="474">
        <v>1</v>
      </c>
      <c r="G6" s="474">
        <v>2</v>
      </c>
      <c r="H6" s="9">
        <v>2</v>
      </c>
      <c r="I6" s="482">
        <v>3</v>
      </c>
    </row>
    <row r="7" ht="27.95" customHeight="1" spans="2:9">
      <c r="B7" s="473" t="s">
        <v>45</v>
      </c>
      <c r="C7" s="9">
        <v>32</v>
      </c>
      <c r="D7" s="9">
        <v>0</v>
      </c>
      <c r="E7" s="9">
        <v>1</v>
      </c>
      <c r="F7" s="474">
        <v>2</v>
      </c>
      <c r="G7" s="474">
        <v>3</v>
      </c>
      <c r="H7" s="9">
        <v>3</v>
      </c>
      <c r="I7" s="482">
        <v>4</v>
      </c>
    </row>
    <row r="8" ht="27.95" customHeight="1" spans="2:9">
      <c r="B8" s="473" t="s">
        <v>46</v>
      </c>
      <c r="C8" s="9">
        <v>50</v>
      </c>
      <c r="D8" s="9">
        <v>1</v>
      </c>
      <c r="E8" s="9">
        <v>2</v>
      </c>
      <c r="F8" s="474">
        <v>3</v>
      </c>
      <c r="G8" s="474">
        <v>4</v>
      </c>
      <c r="H8" s="9">
        <v>5</v>
      </c>
      <c r="I8" s="482">
        <v>6</v>
      </c>
    </row>
    <row r="9" ht="27.95" customHeight="1" spans="2:9">
      <c r="B9" s="473" t="s">
        <v>47</v>
      </c>
      <c r="C9" s="9">
        <v>80</v>
      </c>
      <c r="D9" s="9">
        <v>2</v>
      </c>
      <c r="E9" s="9">
        <v>3</v>
      </c>
      <c r="F9" s="474">
        <v>5</v>
      </c>
      <c r="G9" s="474">
        <v>6</v>
      </c>
      <c r="H9" s="9">
        <v>7</v>
      </c>
      <c r="I9" s="482">
        <v>8</v>
      </c>
    </row>
    <row r="10" ht="27.95" customHeight="1" spans="2:9">
      <c r="B10" s="473" t="s">
        <v>48</v>
      </c>
      <c r="C10" s="9">
        <v>125</v>
      </c>
      <c r="D10" s="9">
        <v>3</v>
      </c>
      <c r="E10" s="9">
        <v>4</v>
      </c>
      <c r="F10" s="474">
        <v>7</v>
      </c>
      <c r="G10" s="474">
        <v>8</v>
      </c>
      <c r="H10" s="9">
        <v>10</v>
      </c>
      <c r="I10" s="482">
        <v>11</v>
      </c>
    </row>
    <row r="11" ht="27.95" customHeight="1" spans="2:9">
      <c r="B11" s="473" t="s">
        <v>49</v>
      </c>
      <c r="C11" s="9">
        <v>200</v>
      </c>
      <c r="D11" s="9">
        <v>5</v>
      </c>
      <c r="E11" s="9">
        <v>6</v>
      </c>
      <c r="F11" s="474">
        <v>10</v>
      </c>
      <c r="G11" s="474">
        <v>11</v>
      </c>
      <c r="H11" s="9">
        <v>14</v>
      </c>
      <c r="I11" s="482">
        <v>15</v>
      </c>
    </row>
    <row r="12" ht="27.95" customHeight="1" spans="2:9">
      <c r="B12" s="475" t="s">
        <v>50</v>
      </c>
      <c r="C12" s="476">
        <v>315</v>
      </c>
      <c r="D12" s="476">
        <v>7</v>
      </c>
      <c r="E12" s="476">
        <v>8</v>
      </c>
      <c r="F12" s="477">
        <v>14</v>
      </c>
      <c r="G12" s="477">
        <v>15</v>
      </c>
      <c r="H12" s="476">
        <v>21</v>
      </c>
      <c r="I12" s="483">
        <v>22</v>
      </c>
    </row>
    <row r="14" spans="2:4">
      <c r="B14" s="478" t="s">
        <v>51</v>
      </c>
      <c r="C14" s="478"/>
      <c r="D14" s="47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N26" sqref="N26"/>
    </sheetView>
  </sheetViews>
  <sheetFormatPr defaultColWidth="10.375" defaultRowHeight="16.5" customHeight="1"/>
  <cols>
    <col min="1" max="1" width="11.125" style="280" customWidth="1"/>
    <col min="2" max="6" width="10.375" style="280"/>
    <col min="7" max="7" width="11.75" style="280" customWidth="1"/>
    <col min="8" max="9" width="10.375" style="280"/>
    <col min="10" max="10" width="8.875" style="280" customWidth="1"/>
    <col min="11" max="11" width="12" style="280" customWidth="1"/>
    <col min="12" max="16384" width="10.375" style="280"/>
  </cols>
  <sheetData>
    <row r="1" ht="21" spans="1:11">
      <c r="A1" s="392" t="s">
        <v>52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</row>
    <row r="2" ht="15" spans="1:11">
      <c r="A2" s="282" t="s">
        <v>53</v>
      </c>
      <c r="B2" s="283" t="s">
        <v>54</v>
      </c>
      <c r="C2" s="283"/>
      <c r="D2" s="284" t="s">
        <v>55</v>
      </c>
      <c r="E2" s="284"/>
      <c r="F2" s="283" t="s">
        <v>56</v>
      </c>
      <c r="G2" s="283"/>
      <c r="H2" s="285" t="s">
        <v>57</v>
      </c>
      <c r="I2" s="360" t="s">
        <v>58</v>
      </c>
      <c r="J2" s="360"/>
      <c r="K2" s="361"/>
    </row>
    <row r="3" ht="14.25" spans="1:11">
      <c r="A3" s="286" t="s">
        <v>59</v>
      </c>
      <c r="B3" s="287"/>
      <c r="C3" s="288"/>
      <c r="D3" s="289" t="s">
        <v>60</v>
      </c>
      <c r="E3" s="290"/>
      <c r="F3" s="290"/>
      <c r="G3" s="291"/>
      <c r="H3" s="393" t="s">
        <v>61</v>
      </c>
      <c r="I3" s="439"/>
      <c r="J3" s="439"/>
      <c r="K3" s="440"/>
    </row>
    <row r="4" ht="14.25" spans="1:11">
      <c r="A4" s="292" t="s">
        <v>62</v>
      </c>
      <c r="B4" s="293" t="s">
        <v>63</v>
      </c>
      <c r="C4" s="294"/>
      <c r="D4" s="292" t="s">
        <v>64</v>
      </c>
      <c r="E4" s="295"/>
      <c r="F4" s="296">
        <v>44895</v>
      </c>
      <c r="G4" s="297"/>
      <c r="H4" s="333" t="s">
        <v>65</v>
      </c>
      <c r="I4" s="441"/>
      <c r="J4" s="334" t="s">
        <v>66</v>
      </c>
      <c r="K4" s="371" t="s">
        <v>67</v>
      </c>
    </row>
    <row r="5" ht="14.25" spans="1:11">
      <c r="A5" s="298" t="s">
        <v>68</v>
      </c>
      <c r="B5" s="293" t="s">
        <v>69</v>
      </c>
      <c r="C5" s="294"/>
      <c r="D5" s="292" t="s">
        <v>70</v>
      </c>
      <c r="E5" s="295"/>
      <c r="F5" s="296">
        <v>44870</v>
      </c>
      <c r="G5" s="297"/>
      <c r="H5" s="333" t="s">
        <v>71</v>
      </c>
      <c r="I5" s="441"/>
      <c r="J5" s="334" t="s">
        <v>66</v>
      </c>
      <c r="K5" s="371" t="s">
        <v>67</v>
      </c>
    </row>
    <row r="6" ht="14.25" spans="1:11">
      <c r="A6" s="292" t="s">
        <v>72</v>
      </c>
      <c r="B6" s="299">
        <v>3</v>
      </c>
      <c r="C6" s="300">
        <v>6</v>
      </c>
      <c r="D6" s="298" t="s">
        <v>73</v>
      </c>
      <c r="E6" s="301"/>
      <c r="F6" s="302">
        <v>44890</v>
      </c>
      <c r="G6" s="303"/>
      <c r="H6" s="333" t="s">
        <v>74</v>
      </c>
      <c r="I6" s="441"/>
      <c r="J6" s="334" t="s">
        <v>66</v>
      </c>
      <c r="K6" s="371" t="s">
        <v>67</v>
      </c>
    </row>
    <row r="7" ht="14.25" spans="1:11">
      <c r="A7" s="292" t="s">
        <v>75</v>
      </c>
      <c r="B7" s="305">
        <v>1825</v>
      </c>
      <c r="C7" s="306"/>
      <c r="D7" s="298" t="s">
        <v>76</v>
      </c>
      <c r="E7" s="307"/>
      <c r="F7" s="302">
        <v>44893</v>
      </c>
      <c r="G7" s="303"/>
      <c r="H7" s="333" t="s">
        <v>77</v>
      </c>
      <c r="I7" s="441"/>
      <c r="J7" s="334" t="s">
        <v>66</v>
      </c>
      <c r="K7" s="371" t="s">
        <v>67</v>
      </c>
    </row>
    <row r="8" ht="15" spans="1:11">
      <c r="A8" s="309" t="s">
        <v>78</v>
      </c>
      <c r="B8" s="310"/>
      <c r="C8" s="311"/>
      <c r="D8" s="312" t="s">
        <v>79</v>
      </c>
      <c r="E8" s="313"/>
      <c r="F8" s="314">
        <v>44898</v>
      </c>
      <c r="G8" s="315"/>
      <c r="H8" s="394" t="s">
        <v>80</v>
      </c>
      <c r="I8" s="442"/>
      <c r="J8" s="443" t="s">
        <v>66</v>
      </c>
      <c r="K8" s="444" t="s">
        <v>67</v>
      </c>
    </row>
    <row r="9" ht="15" spans="1:11">
      <c r="A9" s="395" t="s">
        <v>81</v>
      </c>
      <c r="B9" s="396"/>
      <c r="C9" s="396"/>
      <c r="D9" s="396"/>
      <c r="E9" s="396"/>
      <c r="F9" s="396"/>
      <c r="G9" s="396"/>
      <c r="H9" s="396"/>
      <c r="I9" s="396"/>
      <c r="J9" s="396"/>
      <c r="K9" s="445"/>
    </row>
    <row r="10" ht="15" spans="1:11">
      <c r="A10" s="397" t="s">
        <v>82</v>
      </c>
      <c r="B10" s="398"/>
      <c r="C10" s="398"/>
      <c r="D10" s="398"/>
      <c r="E10" s="398"/>
      <c r="F10" s="398"/>
      <c r="G10" s="398"/>
      <c r="H10" s="398"/>
      <c r="I10" s="398"/>
      <c r="J10" s="398"/>
      <c r="K10" s="446"/>
    </row>
    <row r="11" ht="14.25" spans="1:11">
      <c r="A11" s="399" t="s">
        <v>83</v>
      </c>
      <c r="B11" s="400" t="s">
        <v>84</v>
      </c>
      <c r="C11" s="401" t="s">
        <v>85</v>
      </c>
      <c r="D11" s="402"/>
      <c r="E11" s="403" t="s">
        <v>86</v>
      </c>
      <c r="F11" s="400" t="s">
        <v>84</v>
      </c>
      <c r="G11" s="401" t="s">
        <v>85</v>
      </c>
      <c r="H11" s="401" t="s">
        <v>87</v>
      </c>
      <c r="I11" s="403" t="s">
        <v>88</v>
      </c>
      <c r="J11" s="400" t="s">
        <v>84</v>
      </c>
      <c r="K11" s="447" t="s">
        <v>85</v>
      </c>
    </row>
    <row r="12" ht="14.25" spans="1:11">
      <c r="A12" s="298" t="s">
        <v>89</v>
      </c>
      <c r="B12" s="322" t="s">
        <v>84</v>
      </c>
      <c r="C12" s="293" t="s">
        <v>85</v>
      </c>
      <c r="D12" s="307"/>
      <c r="E12" s="301" t="s">
        <v>90</v>
      </c>
      <c r="F12" s="322" t="s">
        <v>84</v>
      </c>
      <c r="G12" s="293" t="s">
        <v>85</v>
      </c>
      <c r="H12" s="293" t="s">
        <v>87</v>
      </c>
      <c r="I12" s="301" t="s">
        <v>91</v>
      </c>
      <c r="J12" s="322" t="s">
        <v>84</v>
      </c>
      <c r="K12" s="294" t="s">
        <v>85</v>
      </c>
    </row>
    <row r="13" ht="14.25" spans="1:11">
      <c r="A13" s="298" t="s">
        <v>92</v>
      </c>
      <c r="B13" s="322" t="s">
        <v>84</v>
      </c>
      <c r="C13" s="293" t="s">
        <v>85</v>
      </c>
      <c r="D13" s="307"/>
      <c r="E13" s="301" t="s">
        <v>93</v>
      </c>
      <c r="F13" s="293" t="s">
        <v>94</v>
      </c>
      <c r="G13" s="293" t="s">
        <v>95</v>
      </c>
      <c r="H13" s="293" t="s">
        <v>87</v>
      </c>
      <c r="I13" s="301" t="s">
        <v>96</v>
      </c>
      <c r="J13" s="322" t="s">
        <v>84</v>
      </c>
      <c r="K13" s="294" t="s">
        <v>85</v>
      </c>
    </row>
    <row r="14" ht="15" spans="1:11">
      <c r="A14" s="312" t="s">
        <v>97</v>
      </c>
      <c r="B14" s="313"/>
      <c r="C14" s="313"/>
      <c r="D14" s="313"/>
      <c r="E14" s="313"/>
      <c r="F14" s="313"/>
      <c r="G14" s="313"/>
      <c r="H14" s="313"/>
      <c r="I14" s="313"/>
      <c r="J14" s="313"/>
      <c r="K14" s="363"/>
    </row>
    <row r="15" ht="15" spans="1:11">
      <c r="A15" s="397" t="s">
        <v>98</v>
      </c>
      <c r="B15" s="398"/>
      <c r="C15" s="398"/>
      <c r="D15" s="398"/>
      <c r="E15" s="398"/>
      <c r="F15" s="398"/>
      <c r="G15" s="398"/>
      <c r="H15" s="398"/>
      <c r="I15" s="398"/>
      <c r="J15" s="398"/>
      <c r="K15" s="446"/>
    </row>
    <row r="16" ht="14.25" spans="1:11">
      <c r="A16" s="404" t="s">
        <v>99</v>
      </c>
      <c r="B16" s="401" t="s">
        <v>94</v>
      </c>
      <c r="C16" s="401" t="s">
        <v>95</v>
      </c>
      <c r="D16" s="405"/>
      <c r="E16" s="406" t="s">
        <v>100</v>
      </c>
      <c r="F16" s="401" t="s">
        <v>94</v>
      </c>
      <c r="G16" s="401" t="s">
        <v>95</v>
      </c>
      <c r="H16" s="407"/>
      <c r="I16" s="406" t="s">
        <v>101</v>
      </c>
      <c r="J16" s="401" t="s">
        <v>94</v>
      </c>
      <c r="K16" s="447" t="s">
        <v>95</v>
      </c>
    </row>
    <row r="17" customHeight="1" spans="1:22">
      <c r="A17" s="304" t="s">
        <v>102</v>
      </c>
      <c r="B17" s="293" t="s">
        <v>94</v>
      </c>
      <c r="C17" s="293" t="s">
        <v>95</v>
      </c>
      <c r="D17" s="408"/>
      <c r="E17" s="337" t="s">
        <v>103</v>
      </c>
      <c r="F17" s="293" t="s">
        <v>94</v>
      </c>
      <c r="G17" s="293" t="s">
        <v>95</v>
      </c>
      <c r="H17" s="409"/>
      <c r="I17" s="337" t="s">
        <v>104</v>
      </c>
      <c r="J17" s="293" t="s">
        <v>94</v>
      </c>
      <c r="K17" s="294" t="s">
        <v>95</v>
      </c>
      <c r="L17" s="448"/>
      <c r="M17" s="448"/>
      <c r="N17" s="448"/>
      <c r="O17" s="448"/>
      <c r="P17" s="448"/>
      <c r="Q17" s="448"/>
      <c r="R17" s="448"/>
      <c r="S17" s="448"/>
      <c r="T17" s="448"/>
      <c r="U17" s="448"/>
      <c r="V17" s="448"/>
    </row>
    <row r="18" ht="18" customHeight="1" spans="1:11">
      <c r="A18" s="410" t="s">
        <v>105</v>
      </c>
      <c r="B18" s="411"/>
      <c r="C18" s="411"/>
      <c r="D18" s="411"/>
      <c r="E18" s="411"/>
      <c r="F18" s="411"/>
      <c r="G18" s="411"/>
      <c r="H18" s="411"/>
      <c r="I18" s="411"/>
      <c r="J18" s="411"/>
      <c r="K18" s="449"/>
    </row>
    <row r="19" s="391" customFormat="1" ht="18" customHeight="1" spans="1:11">
      <c r="A19" s="397" t="s">
        <v>106</v>
      </c>
      <c r="B19" s="398"/>
      <c r="C19" s="398"/>
      <c r="D19" s="398"/>
      <c r="E19" s="398"/>
      <c r="F19" s="398"/>
      <c r="G19" s="398"/>
      <c r="H19" s="398"/>
      <c r="I19" s="398"/>
      <c r="J19" s="398"/>
      <c r="K19" s="446"/>
    </row>
    <row r="20" customHeight="1" spans="1:11">
      <c r="A20" s="412" t="s">
        <v>107</v>
      </c>
      <c r="B20" s="413"/>
      <c r="C20" s="413"/>
      <c r="D20" s="413"/>
      <c r="E20" s="413"/>
      <c r="F20" s="413"/>
      <c r="G20" s="413"/>
      <c r="H20" s="413"/>
      <c r="I20" s="413"/>
      <c r="J20" s="413"/>
      <c r="K20" s="450"/>
    </row>
    <row r="21" ht="21.75" customHeight="1" spans="1:11">
      <c r="A21" s="414" t="s">
        <v>108</v>
      </c>
      <c r="B21" s="337" t="s">
        <v>109</v>
      </c>
      <c r="C21" s="337" t="s">
        <v>110</v>
      </c>
      <c r="D21" s="337" t="s">
        <v>111</v>
      </c>
      <c r="E21" s="337" t="s">
        <v>112</v>
      </c>
      <c r="F21" s="337" t="s">
        <v>113</v>
      </c>
      <c r="G21" s="337" t="s">
        <v>114</v>
      </c>
      <c r="H21" s="337" t="s">
        <v>115</v>
      </c>
      <c r="I21" s="337" t="s">
        <v>116</v>
      </c>
      <c r="J21" s="337" t="s">
        <v>117</v>
      </c>
      <c r="K21" s="373" t="s">
        <v>118</v>
      </c>
    </row>
    <row r="22" customHeight="1" spans="1:11">
      <c r="A22" s="308" t="s">
        <v>119</v>
      </c>
      <c r="B22" s="415"/>
      <c r="C22" s="415"/>
      <c r="D22" s="415">
        <v>1</v>
      </c>
      <c r="E22" s="415">
        <v>1</v>
      </c>
      <c r="F22" s="415">
        <v>1</v>
      </c>
      <c r="G22" s="415">
        <v>1</v>
      </c>
      <c r="H22" s="415">
        <v>1</v>
      </c>
      <c r="I22" s="415">
        <v>1</v>
      </c>
      <c r="J22" s="415"/>
      <c r="K22" s="451"/>
    </row>
    <row r="23" customHeight="1" spans="1:11">
      <c r="A23" s="308" t="s">
        <v>120</v>
      </c>
      <c r="B23" s="415"/>
      <c r="C23" s="415"/>
      <c r="D23" s="415">
        <v>1</v>
      </c>
      <c r="E23" s="415">
        <v>1</v>
      </c>
      <c r="F23" s="415">
        <v>1</v>
      </c>
      <c r="G23" s="415">
        <v>1</v>
      </c>
      <c r="H23" s="415">
        <v>1</v>
      </c>
      <c r="I23" s="415">
        <v>1</v>
      </c>
      <c r="J23" s="415"/>
      <c r="K23" s="452"/>
    </row>
    <row r="24" customHeight="1" spans="1:11">
      <c r="A24" s="308" t="s">
        <v>121</v>
      </c>
      <c r="B24" s="415"/>
      <c r="C24" s="415"/>
      <c r="D24" s="415">
        <v>1</v>
      </c>
      <c r="E24" s="415">
        <v>1</v>
      </c>
      <c r="F24" s="415">
        <v>1</v>
      </c>
      <c r="G24" s="415">
        <v>1</v>
      </c>
      <c r="H24" s="415">
        <v>1</v>
      </c>
      <c r="I24" s="415">
        <v>1</v>
      </c>
      <c r="J24" s="415"/>
      <c r="K24" s="452"/>
    </row>
    <row r="25" customHeight="1" spans="1:11">
      <c r="A25" s="308"/>
      <c r="B25" s="415"/>
      <c r="C25" s="415"/>
      <c r="D25" s="415"/>
      <c r="E25" s="415"/>
      <c r="F25" s="415"/>
      <c r="G25" s="415"/>
      <c r="H25" s="415"/>
      <c r="I25" s="415"/>
      <c r="J25" s="415"/>
      <c r="K25" s="452"/>
    </row>
    <row r="26" customHeight="1" spans="1:11">
      <c r="A26" s="308"/>
      <c r="B26" s="415"/>
      <c r="C26" s="415"/>
      <c r="D26" s="415"/>
      <c r="E26" s="415"/>
      <c r="F26" s="415"/>
      <c r="G26" s="415"/>
      <c r="H26" s="415"/>
      <c r="I26" s="415"/>
      <c r="J26" s="415"/>
      <c r="K26" s="452"/>
    </row>
    <row r="27" customHeight="1" spans="1:11">
      <c r="A27" s="308"/>
      <c r="B27" s="415"/>
      <c r="C27" s="415"/>
      <c r="D27" s="415"/>
      <c r="E27" s="415"/>
      <c r="F27" s="415"/>
      <c r="G27" s="415"/>
      <c r="H27" s="415"/>
      <c r="I27" s="415"/>
      <c r="J27" s="415"/>
      <c r="K27" s="453"/>
    </row>
    <row r="28" customHeight="1" spans="1:11">
      <c r="A28" s="308"/>
      <c r="B28" s="415"/>
      <c r="C28" s="415"/>
      <c r="D28" s="415"/>
      <c r="E28" s="415"/>
      <c r="F28" s="415"/>
      <c r="G28" s="415"/>
      <c r="H28" s="415"/>
      <c r="I28" s="415"/>
      <c r="J28" s="415"/>
      <c r="K28" s="453"/>
    </row>
    <row r="29" ht="18" customHeight="1" spans="1:11">
      <c r="A29" s="416" t="s">
        <v>122</v>
      </c>
      <c r="B29" s="417"/>
      <c r="C29" s="417"/>
      <c r="D29" s="417"/>
      <c r="E29" s="417"/>
      <c r="F29" s="417"/>
      <c r="G29" s="417"/>
      <c r="H29" s="417"/>
      <c r="I29" s="417"/>
      <c r="J29" s="417"/>
      <c r="K29" s="454"/>
    </row>
    <row r="30" ht="18.75" customHeight="1" spans="1:11">
      <c r="A30" s="418" t="s">
        <v>123</v>
      </c>
      <c r="B30" s="419"/>
      <c r="C30" s="419"/>
      <c r="D30" s="419"/>
      <c r="E30" s="419"/>
      <c r="F30" s="419"/>
      <c r="G30" s="419"/>
      <c r="H30" s="419"/>
      <c r="I30" s="419"/>
      <c r="J30" s="419"/>
      <c r="K30" s="455"/>
    </row>
    <row r="31" ht="18.75" customHeight="1" spans="1:11">
      <c r="A31" s="420"/>
      <c r="B31" s="421"/>
      <c r="C31" s="421"/>
      <c r="D31" s="421"/>
      <c r="E31" s="421"/>
      <c r="F31" s="421"/>
      <c r="G31" s="421"/>
      <c r="H31" s="421"/>
      <c r="I31" s="421"/>
      <c r="J31" s="421"/>
      <c r="K31" s="456"/>
    </row>
    <row r="32" ht="18" customHeight="1" spans="1:11">
      <c r="A32" s="416" t="s">
        <v>124</v>
      </c>
      <c r="B32" s="417"/>
      <c r="C32" s="417"/>
      <c r="D32" s="417"/>
      <c r="E32" s="417"/>
      <c r="F32" s="417"/>
      <c r="G32" s="417"/>
      <c r="H32" s="417"/>
      <c r="I32" s="417"/>
      <c r="J32" s="417"/>
      <c r="K32" s="454"/>
    </row>
    <row r="33" ht="14.25" spans="1:11">
      <c r="A33" s="422" t="s">
        <v>125</v>
      </c>
      <c r="B33" s="423"/>
      <c r="C33" s="423"/>
      <c r="D33" s="423"/>
      <c r="E33" s="423"/>
      <c r="F33" s="423"/>
      <c r="G33" s="423"/>
      <c r="H33" s="423"/>
      <c r="I33" s="423"/>
      <c r="J33" s="423"/>
      <c r="K33" s="457"/>
    </row>
    <row r="34" ht="15" spans="1:11">
      <c r="A34" s="182" t="s">
        <v>126</v>
      </c>
      <c r="B34" s="184"/>
      <c r="C34" s="293" t="s">
        <v>66</v>
      </c>
      <c r="D34" s="293" t="s">
        <v>67</v>
      </c>
      <c r="E34" s="424" t="s">
        <v>127</v>
      </c>
      <c r="F34" s="425"/>
      <c r="G34" s="425"/>
      <c r="H34" s="425"/>
      <c r="I34" s="425"/>
      <c r="J34" s="425"/>
      <c r="K34" s="458"/>
    </row>
    <row r="35" ht="15" spans="1:11">
      <c r="A35" s="426" t="s">
        <v>128</v>
      </c>
      <c r="B35" s="426"/>
      <c r="C35" s="426"/>
      <c r="D35" s="426"/>
      <c r="E35" s="426"/>
      <c r="F35" s="426"/>
      <c r="G35" s="426"/>
      <c r="H35" s="426"/>
      <c r="I35" s="426"/>
      <c r="J35" s="426"/>
      <c r="K35" s="426"/>
    </row>
    <row r="36" ht="14.25" spans="1:11">
      <c r="A36" s="427" t="s">
        <v>129</v>
      </c>
      <c r="B36" s="428"/>
      <c r="C36" s="428"/>
      <c r="D36" s="428"/>
      <c r="E36" s="428"/>
      <c r="F36" s="428"/>
      <c r="G36" s="428"/>
      <c r="H36" s="428"/>
      <c r="I36" s="428"/>
      <c r="J36" s="428"/>
      <c r="K36" s="459"/>
    </row>
    <row r="37" ht="14.25" spans="1:11">
      <c r="A37" s="344" t="s">
        <v>130</v>
      </c>
      <c r="B37" s="345"/>
      <c r="C37" s="345"/>
      <c r="D37" s="345"/>
      <c r="E37" s="345"/>
      <c r="F37" s="345"/>
      <c r="G37" s="345"/>
      <c r="H37" s="345"/>
      <c r="I37" s="345"/>
      <c r="J37" s="345"/>
      <c r="K37" s="376"/>
    </row>
    <row r="38" ht="14.25" spans="1:11">
      <c r="A38" s="344" t="s">
        <v>131</v>
      </c>
      <c r="B38" s="345"/>
      <c r="C38" s="345"/>
      <c r="D38" s="345"/>
      <c r="E38" s="345"/>
      <c r="F38" s="345"/>
      <c r="G38" s="345"/>
      <c r="H38" s="345"/>
      <c r="I38" s="345"/>
      <c r="J38" s="345"/>
      <c r="K38" s="376"/>
    </row>
    <row r="39" ht="14.25" spans="1:11">
      <c r="A39" s="344"/>
      <c r="B39" s="345"/>
      <c r="C39" s="345"/>
      <c r="D39" s="345"/>
      <c r="E39" s="345"/>
      <c r="F39" s="345"/>
      <c r="G39" s="345"/>
      <c r="H39" s="345"/>
      <c r="I39" s="345"/>
      <c r="J39" s="345"/>
      <c r="K39" s="376"/>
    </row>
    <row r="40" ht="14.25" spans="1:11">
      <c r="A40" s="344"/>
      <c r="B40" s="345"/>
      <c r="C40" s="345"/>
      <c r="D40" s="345"/>
      <c r="E40" s="345"/>
      <c r="F40" s="345"/>
      <c r="G40" s="345"/>
      <c r="H40" s="345"/>
      <c r="I40" s="345"/>
      <c r="J40" s="345"/>
      <c r="K40" s="376"/>
    </row>
    <row r="41" ht="14.25" spans="1:11">
      <c r="A41" s="344"/>
      <c r="B41" s="345"/>
      <c r="C41" s="345"/>
      <c r="D41" s="345"/>
      <c r="E41" s="345"/>
      <c r="F41" s="345"/>
      <c r="G41" s="345"/>
      <c r="H41" s="345"/>
      <c r="I41" s="345"/>
      <c r="J41" s="345"/>
      <c r="K41" s="376"/>
    </row>
    <row r="42" ht="14.25" spans="1:11">
      <c r="A42" s="344"/>
      <c r="B42" s="345"/>
      <c r="C42" s="345"/>
      <c r="D42" s="345"/>
      <c r="E42" s="345"/>
      <c r="F42" s="345"/>
      <c r="G42" s="345"/>
      <c r="H42" s="345"/>
      <c r="I42" s="345"/>
      <c r="J42" s="345"/>
      <c r="K42" s="376"/>
    </row>
    <row r="43" ht="15" spans="1:11">
      <c r="A43" s="339" t="s">
        <v>132</v>
      </c>
      <c r="B43" s="340"/>
      <c r="C43" s="340"/>
      <c r="D43" s="340"/>
      <c r="E43" s="340"/>
      <c r="F43" s="340"/>
      <c r="G43" s="340"/>
      <c r="H43" s="340"/>
      <c r="I43" s="340"/>
      <c r="J43" s="340"/>
      <c r="K43" s="374"/>
    </row>
    <row r="44" ht="15" spans="1:11">
      <c r="A44" s="397" t="s">
        <v>133</v>
      </c>
      <c r="B44" s="398"/>
      <c r="C44" s="398"/>
      <c r="D44" s="398"/>
      <c r="E44" s="398"/>
      <c r="F44" s="398"/>
      <c r="G44" s="398"/>
      <c r="H44" s="398"/>
      <c r="I44" s="398"/>
      <c r="J44" s="398"/>
      <c r="K44" s="446"/>
    </row>
    <row r="45" ht="14.25" spans="1:11">
      <c r="A45" s="404" t="s">
        <v>134</v>
      </c>
      <c r="B45" s="401" t="s">
        <v>94</v>
      </c>
      <c r="C45" s="401" t="s">
        <v>95</v>
      </c>
      <c r="D45" s="401" t="s">
        <v>87</v>
      </c>
      <c r="E45" s="406" t="s">
        <v>135</v>
      </c>
      <c r="F45" s="401" t="s">
        <v>94</v>
      </c>
      <c r="G45" s="401" t="s">
        <v>95</v>
      </c>
      <c r="H45" s="401" t="s">
        <v>87</v>
      </c>
      <c r="I45" s="406" t="s">
        <v>136</v>
      </c>
      <c r="J45" s="401" t="s">
        <v>94</v>
      </c>
      <c r="K45" s="447" t="s">
        <v>95</v>
      </c>
    </row>
    <row r="46" ht="14.25" spans="1:11">
      <c r="A46" s="304" t="s">
        <v>86</v>
      </c>
      <c r="B46" s="293" t="s">
        <v>94</v>
      </c>
      <c r="C46" s="293" t="s">
        <v>95</v>
      </c>
      <c r="D46" s="293" t="s">
        <v>87</v>
      </c>
      <c r="E46" s="337" t="s">
        <v>93</v>
      </c>
      <c r="F46" s="293" t="s">
        <v>94</v>
      </c>
      <c r="G46" s="293" t="s">
        <v>95</v>
      </c>
      <c r="H46" s="293" t="s">
        <v>87</v>
      </c>
      <c r="I46" s="337" t="s">
        <v>104</v>
      </c>
      <c r="J46" s="293" t="s">
        <v>94</v>
      </c>
      <c r="K46" s="294" t="s">
        <v>95</v>
      </c>
    </row>
    <row r="47" ht="15" spans="1:11">
      <c r="A47" s="312" t="s">
        <v>97</v>
      </c>
      <c r="B47" s="313"/>
      <c r="C47" s="313"/>
      <c r="D47" s="313"/>
      <c r="E47" s="313"/>
      <c r="F47" s="313"/>
      <c r="G47" s="313"/>
      <c r="H47" s="313"/>
      <c r="I47" s="313"/>
      <c r="J47" s="313"/>
      <c r="K47" s="363"/>
    </row>
    <row r="48" ht="15" spans="1:11">
      <c r="A48" s="426" t="s">
        <v>137</v>
      </c>
      <c r="B48" s="426"/>
      <c r="C48" s="426"/>
      <c r="D48" s="426"/>
      <c r="E48" s="426"/>
      <c r="F48" s="426"/>
      <c r="G48" s="426"/>
      <c r="H48" s="426"/>
      <c r="I48" s="426"/>
      <c r="J48" s="426"/>
      <c r="K48" s="426"/>
    </row>
    <row r="49" ht="15" spans="1:11">
      <c r="A49" s="427"/>
      <c r="B49" s="428"/>
      <c r="C49" s="428"/>
      <c r="D49" s="428"/>
      <c r="E49" s="428"/>
      <c r="F49" s="428"/>
      <c r="G49" s="428"/>
      <c r="H49" s="428"/>
      <c r="I49" s="428"/>
      <c r="J49" s="428"/>
      <c r="K49" s="459"/>
    </row>
    <row r="50" ht="15" spans="1:11">
      <c r="A50" s="429" t="s">
        <v>138</v>
      </c>
      <c r="B50" s="430" t="s">
        <v>139</v>
      </c>
      <c r="C50" s="430"/>
      <c r="D50" s="431" t="s">
        <v>140</v>
      </c>
      <c r="E50" s="432" t="s">
        <v>141</v>
      </c>
      <c r="F50" s="433" t="s">
        <v>142</v>
      </c>
      <c r="G50" s="434">
        <v>44880</v>
      </c>
      <c r="H50" s="435" t="s">
        <v>143</v>
      </c>
      <c r="I50" s="460"/>
      <c r="J50" s="461"/>
      <c r="K50" s="462"/>
    </row>
    <row r="51" ht="15" spans="1:11">
      <c r="A51" s="426" t="s">
        <v>144</v>
      </c>
      <c r="B51" s="426"/>
      <c r="C51" s="426"/>
      <c r="D51" s="426"/>
      <c r="E51" s="426"/>
      <c r="F51" s="426"/>
      <c r="G51" s="426"/>
      <c r="H51" s="426"/>
      <c r="I51" s="426"/>
      <c r="J51" s="426"/>
      <c r="K51" s="426"/>
    </row>
    <row r="52" ht="15" spans="1:11">
      <c r="A52" s="436"/>
      <c r="B52" s="437"/>
      <c r="C52" s="437"/>
      <c r="D52" s="437"/>
      <c r="E52" s="437"/>
      <c r="F52" s="437"/>
      <c r="G52" s="437"/>
      <c r="H52" s="437"/>
      <c r="I52" s="437"/>
      <c r="J52" s="437"/>
      <c r="K52" s="463"/>
    </row>
    <row r="53" ht="15" spans="1:11">
      <c r="A53" s="429" t="s">
        <v>138</v>
      </c>
      <c r="B53" s="430" t="s">
        <v>139</v>
      </c>
      <c r="C53" s="430"/>
      <c r="D53" s="431" t="s">
        <v>140</v>
      </c>
      <c r="E53" s="438"/>
      <c r="F53" s="433" t="s">
        <v>145</v>
      </c>
      <c r="G53" s="434"/>
      <c r="H53" s="435" t="s">
        <v>143</v>
      </c>
      <c r="I53" s="460"/>
      <c r="J53" s="461"/>
      <c r="K53" s="46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"/>
  <sheetViews>
    <sheetView zoomScale="80" zoomScaleNormal="80" workbookViewId="0">
      <selection activeCell="S34" sqref="S34"/>
    </sheetView>
  </sheetViews>
  <sheetFormatPr defaultColWidth="9" defaultRowHeight="26" customHeight="1"/>
  <cols>
    <col min="1" max="1" width="17.1666666666667" style="107" customWidth="1"/>
    <col min="2" max="8" width="9.33333333333333" style="107" customWidth="1"/>
    <col min="9" max="9" width="1.33333333333333" style="107" customWidth="1"/>
    <col min="10" max="10" width="12.6" style="107" customWidth="1"/>
    <col min="11" max="11" width="13.7" style="107" customWidth="1"/>
    <col min="12" max="12" width="12.9" style="107" customWidth="1"/>
    <col min="13" max="13" width="16.6666666666667" style="107" customWidth="1"/>
    <col min="14" max="14" width="14.1666666666667" style="107" customWidth="1"/>
    <col min="15" max="15" width="16.3333333333333" style="107" customWidth="1"/>
    <col min="16" max="16384" width="9" style="107"/>
  </cols>
  <sheetData>
    <row r="1" s="107" customFormat="1" ht="16" customHeight="1" spans="1:15">
      <c r="A1" s="248" t="s">
        <v>146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</row>
    <row r="2" s="107" customFormat="1" ht="16" customHeight="1" spans="1:15">
      <c r="A2" s="112" t="s">
        <v>62</v>
      </c>
      <c r="B2" s="113" t="s">
        <v>63</v>
      </c>
      <c r="C2" s="113"/>
      <c r="D2" s="250" t="s">
        <v>68</v>
      </c>
      <c r="E2" s="113" t="s">
        <v>69</v>
      </c>
      <c r="F2" s="113"/>
      <c r="G2" s="113"/>
      <c r="H2" s="113"/>
      <c r="I2" s="266"/>
      <c r="J2" s="267" t="s">
        <v>57</v>
      </c>
      <c r="K2" s="113" t="s">
        <v>58</v>
      </c>
      <c r="L2" s="113"/>
      <c r="M2" s="113"/>
      <c r="N2" s="113"/>
      <c r="O2" s="268"/>
    </row>
    <row r="3" s="107" customFormat="1" ht="16" customHeight="1" spans="1:15">
      <c r="A3" s="115" t="s">
        <v>147</v>
      </c>
      <c r="B3" s="116" t="s">
        <v>148</v>
      </c>
      <c r="C3" s="116"/>
      <c r="D3" s="116"/>
      <c r="E3" s="116"/>
      <c r="F3" s="116"/>
      <c r="G3" s="116"/>
      <c r="H3" s="116"/>
      <c r="I3" s="137"/>
      <c r="J3" s="149" t="s">
        <v>149</v>
      </c>
      <c r="K3" s="149"/>
      <c r="L3" s="149"/>
      <c r="M3" s="149"/>
      <c r="N3" s="149"/>
      <c r="O3" s="269"/>
    </row>
    <row r="4" s="107" customFormat="1" ht="16" customHeight="1" spans="1:15">
      <c r="A4" s="115"/>
      <c r="B4" s="118" t="s">
        <v>110</v>
      </c>
      <c r="C4" s="119" t="s">
        <v>111</v>
      </c>
      <c r="D4" s="153" t="s">
        <v>112</v>
      </c>
      <c r="E4" s="119" t="s">
        <v>113</v>
      </c>
      <c r="F4" s="119" t="s">
        <v>114</v>
      </c>
      <c r="G4" s="119" t="s">
        <v>115</v>
      </c>
      <c r="H4" s="119" t="s">
        <v>116</v>
      </c>
      <c r="I4" s="137"/>
      <c r="J4" s="152" t="s">
        <v>113</v>
      </c>
      <c r="K4" s="152" t="s">
        <v>114</v>
      </c>
      <c r="L4" s="152" t="s">
        <v>116</v>
      </c>
      <c r="M4" s="152"/>
      <c r="N4" s="152"/>
      <c r="O4" s="270"/>
    </row>
    <row r="5" s="107" customFormat="1" ht="16" customHeight="1" spans="1:15">
      <c r="A5" s="115"/>
      <c r="B5" s="118" t="s">
        <v>150</v>
      </c>
      <c r="C5" s="119" t="s">
        <v>151</v>
      </c>
      <c r="D5" s="153" t="s">
        <v>152</v>
      </c>
      <c r="E5" s="119" t="s">
        <v>153</v>
      </c>
      <c r="F5" s="119" t="s">
        <v>154</v>
      </c>
      <c r="G5" s="119" t="s">
        <v>155</v>
      </c>
      <c r="H5" s="119" t="s">
        <v>156</v>
      </c>
      <c r="I5" s="137"/>
      <c r="J5" s="384" t="s">
        <v>157</v>
      </c>
      <c r="K5" s="384" t="s">
        <v>157</v>
      </c>
      <c r="L5" s="384" t="s">
        <v>157</v>
      </c>
      <c r="M5" s="384"/>
      <c r="N5" s="384"/>
      <c r="O5" s="385"/>
    </row>
    <row r="6" s="107" customFormat="1" ht="16" customHeight="1" spans="1:15">
      <c r="A6" s="120" t="s">
        <v>158</v>
      </c>
      <c r="B6" s="121">
        <f t="shared" ref="B6:B11" si="0">C6-1</f>
        <v>60</v>
      </c>
      <c r="C6" s="121">
        <f>D6-2</f>
        <v>61</v>
      </c>
      <c r="D6" s="251">
        <v>63</v>
      </c>
      <c r="E6" s="121">
        <f>D6+2</f>
        <v>65</v>
      </c>
      <c r="F6" s="121">
        <f>E6+2</f>
        <v>67</v>
      </c>
      <c r="G6" s="121">
        <f>F6+1</f>
        <v>68</v>
      </c>
      <c r="H6" s="121">
        <f>G6+1</f>
        <v>69</v>
      </c>
      <c r="I6" s="137"/>
      <c r="J6" s="386" t="s">
        <v>159</v>
      </c>
      <c r="K6" s="386" t="s">
        <v>160</v>
      </c>
      <c r="L6" s="159" t="s">
        <v>161</v>
      </c>
      <c r="M6" s="157"/>
      <c r="N6" s="157"/>
      <c r="O6" s="387"/>
    </row>
    <row r="7" s="107" customFormat="1" ht="16" customHeight="1" spans="1:15">
      <c r="A7" s="119" t="s">
        <v>162</v>
      </c>
      <c r="B7" s="121">
        <f t="shared" si="0"/>
        <v>56.5</v>
      </c>
      <c r="C7" s="121">
        <f>D7-2</f>
        <v>57.5</v>
      </c>
      <c r="D7" s="251">
        <v>59.5</v>
      </c>
      <c r="E7" s="121">
        <f>D7+2</f>
        <v>61.5</v>
      </c>
      <c r="F7" s="121">
        <f>E7+2</f>
        <v>63.5</v>
      </c>
      <c r="G7" s="121">
        <f>F7+1</f>
        <v>64.5</v>
      </c>
      <c r="H7" s="121">
        <f>G7+1</f>
        <v>65.5</v>
      </c>
      <c r="I7" s="137"/>
      <c r="J7" s="386" t="s">
        <v>159</v>
      </c>
      <c r="K7" s="386" t="s">
        <v>163</v>
      </c>
      <c r="L7" s="386" t="s">
        <v>164</v>
      </c>
      <c r="M7" s="159"/>
      <c r="N7" s="159"/>
      <c r="O7" s="273"/>
    </row>
    <row r="8" s="107" customFormat="1" ht="16" customHeight="1" spans="1:15">
      <c r="A8" s="119" t="s">
        <v>165</v>
      </c>
      <c r="B8" s="121">
        <f t="shared" ref="B8:B10" si="1">C8-4</f>
        <v>103</v>
      </c>
      <c r="C8" s="121">
        <f t="shared" ref="C8:C10" si="2">D8-4</f>
        <v>107</v>
      </c>
      <c r="D8" s="252" t="s">
        <v>166</v>
      </c>
      <c r="E8" s="121">
        <f t="shared" ref="E8:E10" si="3">D8+4</f>
        <v>115</v>
      </c>
      <c r="F8" s="121">
        <f>E8+4</f>
        <v>119</v>
      </c>
      <c r="G8" s="121">
        <f t="shared" ref="G8:G10" si="4">F8+6</f>
        <v>125</v>
      </c>
      <c r="H8" s="121">
        <f>G8+6</f>
        <v>131</v>
      </c>
      <c r="I8" s="137"/>
      <c r="J8" s="386" t="s">
        <v>163</v>
      </c>
      <c r="K8" s="386" t="s">
        <v>160</v>
      </c>
      <c r="L8" s="386" t="s">
        <v>163</v>
      </c>
      <c r="M8" s="159"/>
      <c r="N8" s="159"/>
      <c r="O8" s="273"/>
    </row>
    <row r="9" s="107" customFormat="1" ht="16" customHeight="1" spans="1:15">
      <c r="A9" s="119" t="s">
        <v>167</v>
      </c>
      <c r="B9" s="121">
        <f t="shared" si="1"/>
        <v>-8</v>
      </c>
      <c r="C9" s="121">
        <f t="shared" si="2"/>
        <v>-4</v>
      </c>
      <c r="D9" s="252"/>
      <c r="E9" s="121">
        <f t="shared" si="3"/>
        <v>4</v>
      </c>
      <c r="F9" s="121">
        <f>E9+5</f>
        <v>9</v>
      </c>
      <c r="G9" s="121">
        <f t="shared" si="4"/>
        <v>15</v>
      </c>
      <c r="H9" s="121">
        <f>G9+7</f>
        <v>22</v>
      </c>
      <c r="I9" s="137"/>
      <c r="J9" s="386" t="s">
        <v>168</v>
      </c>
      <c r="K9" s="386" t="s">
        <v>168</v>
      </c>
      <c r="L9" s="386" t="s">
        <v>163</v>
      </c>
      <c r="M9" s="157"/>
      <c r="N9" s="157"/>
      <c r="O9" s="387"/>
    </row>
    <row r="10" s="107" customFormat="1" ht="16" customHeight="1" spans="1:15">
      <c r="A10" s="119" t="s">
        <v>169</v>
      </c>
      <c r="B10" s="121">
        <f t="shared" si="1"/>
        <v>111</v>
      </c>
      <c r="C10" s="121">
        <f t="shared" si="2"/>
        <v>115</v>
      </c>
      <c r="D10" s="252" t="s">
        <v>170</v>
      </c>
      <c r="E10" s="121">
        <f t="shared" si="3"/>
        <v>123</v>
      </c>
      <c r="F10" s="121">
        <f>E10+5</f>
        <v>128</v>
      </c>
      <c r="G10" s="121">
        <f t="shared" si="4"/>
        <v>134</v>
      </c>
      <c r="H10" s="121">
        <f>G10+7</f>
        <v>141</v>
      </c>
      <c r="I10" s="137"/>
      <c r="J10" s="386" t="s">
        <v>171</v>
      </c>
      <c r="K10" s="386" t="s">
        <v>172</v>
      </c>
      <c r="L10" s="159" t="s">
        <v>173</v>
      </c>
      <c r="M10" s="157"/>
      <c r="N10" s="157"/>
      <c r="O10" s="387"/>
    </row>
    <row r="11" s="107" customFormat="1" ht="16" customHeight="1" spans="1:15">
      <c r="A11" s="124" t="s">
        <v>174</v>
      </c>
      <c r="B11" s="125">
        <f t="shared" si="0"/>
        <v>60.5</v>
      </c>
      <c r="C11" s="125">
        <f>D11-1</f>
        <v>61.5</v>
      </c>
      <c r="D11" s="253">
        <v>62.5</v>
      </c>
      <c r="E11" s="125">
        <f>D11+1</f>
        <v>63.5</v>
      </c>
      <c r="F11" s="125">
        <f>E11+1</f>
        <v>64.5</v>
      </c>
      <c r="G11" s="125">
        <f>F11+1.2</f>
        <v>65.7</v>
      </c>
      <c r="H11" s="125">
        <f>G11+1.2</f>
        <v>66.9</v>
      </c>
      <c r="I11" s="137"/>
      <c r="J11" s="159" t="s">
        <v>175</v>
      </c>
      <c r="K11" s="159" t="s">
        <v>176</v>
      </c>
      <c r="L11" s="159" t="s">
        <v>177</v>
      </c>
      <c r="M11" s="157"/>
      <c r="N11" s="157"/>
      <c r="O11" s="387"/>
    </row>
    <row r="12" s="107" customFormat="1" ht="16" customHeight="1" spans="1:15">
      <c r="A12" s="124" t="s">
        <v>178</v>
      </c>
      <c r="B12" s="125">
        <f>C12-0.5</f>
        <v>43.5</v>
      </c>
      <c r="C12" s="125">
        <f>D12-1</f>
        <v>44</v>
      </c>
      <c r="D12" s="253">
        <v>45</v>
      </c>
      <c r="E12" s="125">
        <f>D12+1</f>
        <v>46</v>
      </c>
      <c r="F12" s="125">
        <f>E12+1</f>
        <v>47</v>
      </c>
      <c r="G12" s="125">
        <f>F12+0.5</f>
        <v>47.5</v>
      </c>
      <c r="H12" s="125">
        <f>G12+0.5</f>
        <v>48</v>
      </c>
      <c r="I12" s="137"/>
      <c r="J12" s="159" t="s">
        <v>179</v>
      </c>
      <c r="K12" s="159" t="s">
        <v>180</v>
      </c>
      <c r="L12" s="159" t="s">
        <v>181</v>
      </c>
      <c r="M12" s="157"/>
      <c r="N12" s="157"/>
      <c r="O12" s="387"/>
    </row>
    <row r="13" s="107" customFormat="1" ht="16" customHeight="1" spans="1:15">
      <c r="A13" s="119" t="s">
        <v>182</v>
      </c>
      <c r="B13" s="121">
        <f>C13-0.8</f>
        <v>19.4</v>
      </c>
      <c r="C13" s="121">
        <f>D13-0.8</f>
        <v>20.2</v>
      </c>
      <c r="D13" s="251">
        <v>21</v>
      </c>
      <c r="E13" s="121">
        <f>D13+0.8</f>
        <v>21.8</v>
      </c>
      <c r="F13" s="121">
        <f>E13+0.8</f>
        <v>22.6</v>
      </c>
      <c r="G13" s="121">
        <f>F13+1.3</f>
        <v>23.9</v>
      </c>
      <c r="H13" s="121">
        <f>G13+1.3</f>
        <v>25.2</v>
      </c>
      <c r="I13" s="137"/>
      <c r="J13" s="159" t="s">
        <v>179</v>
      </c>
      <c r="K13" s="159" t="s">
        <v>179</v>
      </c>
      <c r="L13" s="159" t="s">
        <v>183</v>
      </c>
      <c r="M13" s="157"/>
      <c r="N13" s="157"/>
      <c r="O13" s="387"/>
    </row>
    <row r="14" s="107" customFormat="1" ht="16" customHeight="1" spans="1:15">
      <c r="A14" s="119" t="s">
        <v>184</v>
      </c>
      <c r="B14" s="121">
        <f>C14-0.7</f>
        <v>16.4</v>
      </c>
      <c r="C14" s="121">
        <f>D14-0.7</f>
        <v>17.1</v>
      </c>
      <c r="D14" s="251">
        <v>17.8</v>
      </c>
      <c r="E14" s="121">
        <f>D14+0.7</f>
        <v>18.5</v>
      </c>
      <c r="F14" s="121">
        <f>E14+0.7</f>
        <v>19.2</v>
      </c>
      <c r="G14" s="126">
        <f>F14+0.9</f>
        <v>20.1</v>
      </c>
      <c r="H14" s="126">
        <f>G14+0.9</f>
        <v>21</v>
      </c>
      <c r="I14" s="137"/>
      <c r="J14" s="386" t="s">
        <v>163</v>
      </c>
      <c r="K14" s="386" t="s">
        <v>163</v>
      </c>
      <c r="L14" s="159" t="s">
        <v>185</v>
      </c>
      <c r="M14" s="157"/>
      <c r="N14" s="157"/>
      <c r="O14" s="387"/>
    </row>
    <row r="15" s="107" customFormat="1" ht="16" customHeight="1" spans="1:15">
      <c r="A15" s="119" t="s">
        <v>186</v>
      </c>
      <c r="B15" s="121">
        <f t="shared" ref="B15:B19" si="5">C15-0.5</f>
        <v>9.5</v>
      </c>
      <c r="C15" s="121">
        <f t="shared" ref="C15:C19" si="6">D15-0.5</f>
        <v>10</v>
      </c>
      <c r="D15" s="251">
        <v>10.5</v>
      </c>
      <c r="E15" s="121">
        <f>D15+0.5</f>
        <v>11</v>
      </c>
      <c r="F15" s="121">
        <f>E15+0.5</f>
        <v>11.5</v>
      </c>
      <c r="G15" s="121">
        <f>F15+0.7</f>
        <v>12.2</v>
      </c>
      <c r="H15" s="121">
        <f>G15+0.7</f>
        <v>12.9</v>
      </c>
      <c r="I15" s="137"/>
      <c r="J15" s="159" t="s">
        <v>179</v>
      </c>
      <c r="K15" s="159" t="s">
        <v>179</v>
      </c>
      <c r="L15" s="159" t="s">
        <v>183</v>
      </c>
      <c r="M15" s="157"/>
      <c r="N15" s="157"/>
      <c r="O15" s="387"/>
    </row>
    <row r="16" s="107" customFormat="1" ht="16" customHeight="1" spans="1:15">
      <c r="A16" s="119" t="s">
        <v>187</v>
      </c>
      <c r="B16" s="121">
        <f t="shared" ref="B16:B21" si="7">C16</f>
        <v>8</v>
      </c>
      <c r="C16" s="121">
        <f>D16</f>
        <v>8</v>
      </c>
      <c r="D16" s="254">
        <v>8</v>
      </c>
      <c r="E16" s="121">
        <f t="shared" ref="E16:H16" si="8">D16</f>
        <v>8</v>
      </c>
      <c r="F16" s="121">
        <f t="shared" si="8"/>
        <v>8</v>
      </c>
      <c r="G16" s="121">
        <f t="shared" si="8"/>
        <v>8</v>
      </c>
      <c r="H16" s="121">
        <f t="shared" si="8"/>
        <v>8</v>
      </c>
      <c r="I16" s="137"/>
      <c r="J16" s="159" t="s">
        <v>179</v>
      </c>
      <c r="K16" s="159" t="s">
        <v>179</v>
      </c>
      <c r="L16" s="159" t="s">
        <v>183</v>
      </c>
      <c r="M16" s="157"/>
      <c r="N16" s="157"/>
      <c r="O16" s="387"/>
    </row>
    <row r="17" s="107" customFormat="1" ht="16" customHeight="1" spans="1:15">
      <c r="A17" s="119" t="s">
        <v>188</v>
      </c>
      <c r="B17" s="121">
        <f>C17-1</f>
        <v>47</v>
      </c>
      <c r="C17" s="121">
        <f t="shared" ref="C17:C21" si="9">D17-1</f>
        <v>48</v>
      </c>
      <c r="D17" s="254">
        <v>49</v>
      </c>
      <c r="E17" s="121">
        <f>D17+1</f>
        <v>50</v>
      </c>
      <c r="F17" s="121">
        <f>E17+1</f>
        <v>51</v>
      </c>
      <c r="G17" s="121">
        <f>F17+1.5</f>
        <v>52.5</v>
      </c>
      <c r="H17" s="121">
        <f>G17+1.5</f>
        <v>54</v>
      </c>
      <c r="I17" s="137"/>
      <c r="J17" s="159" t="s">
        <v>179</v>
      </c>
      <c r="K17" s="386" t="s">
        <v>163</v>
      </c>
      <c r="L17" s="159" t="s">
        <v>185</v>
      </c>
      <c r="M17" s="157"/>
      <c r="N17" s="157"/>
      <c r="O17" s="387"/>
    </row>
    <row r="18" s="107" customFormat="1" ht="16" customHeight="1" spans="1:15">
      <c r="A18" s="119" t="s">
        <v>189</v>
      </c>
      <c r="B18" s="121">
        <f t="shared" si="5"/>
        <v>34</v>
      </c>
      <c r="C18" s="121">
        <f t="shared" si="6"/>
        <v>34.5</v>
      </c>
      <c r="D18" s="255">
        <v>35</v>
      </c>
      <c r="E18" s="121">
        <f t="shared" ref="E18:G18" si="10">D18+0.5</f>
        <v>35.5</v>
      </c>
      <c r="F18" s="121">
        <f t="shared" si="10"/>
        <v>36</v>
      </c>
      <c r="G18" s="121">
        <f t="shared" si="10"/>
        <v>36.5</v>
      </c>
      <c r="H18" s="121">
        <f>G18</f>
        <v>36.5</v>
      </c>
      <c r="I18" s="137"/>
      <c r="J18" s="159" t="s">
        <v>179</v>
      </c>
      <c r="K18" s="159" t="s">
        <v>179</v>
      </c>
      <c r="L18" s="159" t="s">
        <v>183</v>
      </c>
      <c r="M18" s="157"/>
      <c r="N18" s="157"/>
      <c r="O18" s="387"/>
    </row>
    <row r="19" s="107" customFormat="1" ht="16" customHeight="1" spans="1:15">
      <c r="A19" s="119" t="s">
        <v>190</v>
      </c>
      <c r="B19" s="121">
        <f t="shared" si="5"/>
        <v>24</v>
      </c>
      <c r="C19" s="121">
        <f t="shared" si="6"/>
        <v>24.5</v>
      </c>
      <c r="D19" s="251">
        <v>25</v>
      </c>
      <c r="E19" s="121">
        <f>D19+0.5</f>
        <v>25.5</v>
      </c>
      <c r="F19" s="121">
        <f>E19+0.5</f>
        <v>26</v>
      </c>
      <c r="G19" s="244">
        <f>F19+0.75</f>
        <v>26.75</v>
      </c>
      <c r="H19" s="244">
        <f>G19</f>
        <v>26.75</v>
      </c>
      <c r="I19" s="137"/>
      <c r="J19" s="159" t="s">
        <v>179</v>
      </c>
      <c r="K19" s="159" t="s">
        <v>179</v>
      </c>
      <c r="L19" s="159" t="s">
        <v>183</v>
      </c>
      <c r="M19" s="157"/>
      <c r="N19" s="157"/>
      <c r="O19" s="387"/>
    </row>
    <row r="20" s="107" customFormat="1" ht="16" customHeight="1" spans="1:15">
      <c r="A20" s="124" t="s">
        <v>191</v>
      </c>
      <c r="B20" s="121">
        <f t="shared" si="7"/>
        <v>13</v>
      </c>
      <c r="C20" s="121">
        <f t="shared" si="9"/>
        <v>13</v>
      </c>
      <c r="D20" s="251">
        <v>14</v>
      </c>
      <c r="E20" s="121">
        <f>D20</f>
        <v>14</v>
      </c>
      <c r="F20" s="121">
        <f>D20+1.5</f>
        <v>15.5</v>
      </c>
      <c r="G20" s="121">
        <f>D20+1.5</f>
        <v>15.5</v>
      </c>
      <c r="H20" s="121">
        <f>F20</f>
        <v>15.5</v>
      </c>
      <c r="I20" s="137"/>
      <c r="J20" s="159" t="s">
        <v>179</v>
      </c>
      <c r="K20" s="386" t="s">
        <v>163</v>
      </c>
      <c r="L20" s="159" t="s">
        <v>185</v>
      </c>
      <c r="M20" s="157"/>
      <c r="N20" s="157"/>
      <c r="O20" s="387"/>
    </row>
    <row r="21" s="107" customFormat="1" ht="16" customHeight="1" spans="1:15">
      <c r="A21" s="133" t="s">
        <v>192</v>
      </c>
      <c r="B21" s="121">
        <f t="shared" si="7"/>
        <v>12</v>
      </c>
      <c r="C21" s="121">
        <f t="shared" si="9"/>
        <v>12</v>
      </c>
      <c r="D21" s="251">
        <v>13</v>
      </c>
      <c r="E21" s="121">
        <f>D21</f>
        <v>13</v>
      </c>
      <c r="F21" s="121">
        <f>D21+1.5</f>
        <v>14.5</v>
      </c>
      <c r="G21" s="121">
        <f>D21+1.5</f>
        <v>14.5</v>
      </c>
      <c r="H21" s="121">
        <f>F21</f>
        <v>14.5</v>
      </c>
      <c r="I21" s="137"/>
      <c r="J21" s="159" t="s">
        <v>179</v>
      </c>
      <c r="K21" s="159" t="s">
        <v>179</v>
      </c>
      <c r="L21" s="159" t="s">
        <v>183</v>
      </c>
      <c r="M21" s="157"/>
      <c r="N21" s="157"/>
      <c r="O21" s="387"/>
    </row>
    <row r="22" s="107" customFormat="1" ht="16" customHeight="1" spans="1:15">
      <c r="A22" s="256"/>
      <c r="B22" s="257"/>
      <c r="C22" s="257"/>
      <c r="D22" s="257"/>
      <c r="E22" s="257"/>
      <c r="F22" s="257"/>
      <c r="G22" s="257"/>
      <c r="H22" s="257"/>
      <c r="I22" s="137"/>
      <c r="J22" s="157"/>
      <c r="K22" s="157"/>
      <c r="L22" s="157"/>
      <c r="M22" s="157"/>
      <c r="N22" s="157"/>
      <c r="O22" s="387"/>
    </row>
    <row r="23" s="107" customFormat="1" ht="16" customHeight="1" spans="1:15">
      <c r="A23" s="256"/>
      <c r="B23" s="258"/>
      <c r="C23" s="258"/>
      <c r="D23" s="259"/>
      <c r="E23" s="258"/>
      <c r="F23" s="258"/>
      <c r="G23" s="258"/>
      <c r="H23" s="258"/>
      <c r="I23" s="137"/>
      <c r="J23" s="157"/>
      <c r="K23" s="157"/>
      <c r="L23" s="157"/>
      <c r="M23" s="157"/>
      <c r="N23" s="157"/>
      <c r="O23" s="387"/>
    </row>
    <row r="24" s="107" customFormat="1" ht="16" customHeight="1" spans="1:15">
      <c r="A24" s="260"/>
      <c r="B24" s="261"/>
      <c r="C24" s="261"/>
      <c r="D24" s="262"/>
      <c r="E24" s="261"/>
      <c r="F24" s="261"/>
      <c r="G24" s="261"/>
      <c r="H24" s="261"/>
      <c r="I24" s="278"/>
      <c r="J24" s="388"/>
      <c r="K24" s="388"/>
      <c r="L24" s="389"/>
      <c r="M24" s="388"/>
      <c r="N24" s="388"/>
      <c r="O24" s="390"/>
    </row>
    <row r="25" s="107" customFormat="1" ht="14.25" spans="1:15">
      <c r="A25" s="142" t="s">
        <v>193</v>
      </c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</row>
    <row r="26" s="107" customFormat="1" ht="14.25" spans="1:15">
      <c r="A26" s="107" t="s">
        <v>194</v>
      </c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</row>
    <row r="27" s="107" customFormat="1" ht="14.25" spans="1:14">
      <c r="A27" s="143"/>
      <c r="B27" s="143"/>
      <c r="C27" s="143"/>
      <c r="D27" s="143"/>
      <c r="E27" s="143"/>
      <c r="F27" s="143"/>
      <c r="G27" s="143"/>
      <c r="H27" s="143"/>
      <c r="I27" s="143"/>
      <c r="J27" s="142" t="s">
        <v>195</v>
      </c>
      <c r="K27" s="279"/>
      <c r="L27" s="142" t="s">
        <v>196</v>
      </c>
      <c r="M27" s="142"/>
      <c r="N27" s="142" t="s">
        <v>197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A33" sqref="A33:K33"/>
    </sheetView>
  </sheetViews>
  <sheetFormatPr defaultColWidth="10" defaultRowHeight="16.5" customHeight="1"/>
  <cols>
    <col min="1" max="1" width="10.875" style="280" customWidth="1"/>
    <col min="2" max="16384" width="10" style="280"/>
  </cols>
  <sheetData>
    <row r="1" ht="22.5" customHeight="1" spans="1:11">
      <c r="A1" s="281" t="s">
        <v>198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</row>
    <row r="2" ht="17.25" customHeight="1" spans="1:11">
      <c r="A2" s="282" t="s">
        <v>53</v>
      </c>
      <c r="B2" s="283"/>
      <c r="C2" s="283"/>
      <c r="D2" s="284" t="s">
        <v>55</v>
      </c>
      <c r="E2" s="284"/>
      <c r="F2" s="283"/>
      <c r="G2" s="283"/>
      <c r="H2" s="285" t="s">
        <v>57</v>
      </c>
      <c r="I2" s="360" t="s">
        <v>58</v>
      </c>
      <c r="J2" s="360"/>
      <c r="K2" s="361"/>
    </row>
    <row r="3" customHeight="1" spans="1:11">
      <c r="A3" s="286" t="s">
        <v>59</v>
      </c>
      <c r="B3" s="287"/>
      <c r="C3" s="288"/>
      <c r="D3" s="289" t="s">
        <v>199</v>
      </c>
      <c r="E3" s="290"/>
      <c r="F3" s="290"/>
      <c r="G3" s="291"/>
      <c r="H3" s="289" t="s">
        <v>61</v>
      </c>
      <c r="I3" s="290"/>
      <c r="J3" s="290"/>
      <c r="K3" s="291"/>
    </row>
    <row r="4" customHeight="1" spans="1:11">
      <c r="A4" s="292" t="s">
        <v>62</v>
      </c>
      <c r="B4" s="293" t="s">
        <v>63</v>
      </c>
      <c r="C4" s="294"/>
      <c r="D4" s="292" t="s">
        <v>64</v>
      </c>
      <c r="E4" s="295"/>
      <c r="F4" s="296">
        <v>44895</v>
      </c>
      <c r="G4" s="297"/>
      <c r="H4" s="292" t="s">
        <v>200</v>
      </c>
      <c r="I4" s="295"/>
      <c r="J4" s="293" t="s">
        <v>66</v>
      </c>
      <c r="K4" s="294" t="s">
        <v>67</v>
      </c>
    </row>
    <row r="5" customHeight="1" spans="1:11">
      <c r="A5" s="298" t="s">
        <v>68</v>
      </c>
      <c r="B5" s="293" t="s">
        <v>69</v>
      </c>
      <c r="C5" s="294"/>
      <c r="D5" s="292" t="s">
        <v>70</v>
      </c>
      <c r="E5" s="295"/>
      <c r="F5" s="296">
        <v>44870</v>
      </c>
      <c r="G5" s="297"/>
      <c r="H5" s="292" t="s">
        <v>201</v>
      </c>
      <c r="I5" s="295"/>
      <c r="J5" s="293" t="s">
        <v>66</v>
      </c>
      <c r="K5" s="294" t="s">
        <v>67</v>
      </c>
    </row>
    <row r="6" customHeight="1" spans="1:11">
      <c r="A6" s="292" t="s">
        <v>72</v>
      </c>
      <c r="B6" s="299">
        <v>3</v>
      </c>
      <c r="C6" s="300">
        <v>6</v>
      </c>
      <c r="D6" s="298" t="s">
        <v>73</v>
      </c>
      <c r="E6" s="301"/>
      <c r="F6" s="302">
        <v>44890</v>
      </c>
      <c r="G6" s="303"/>
      <c r="H6" s="304"/>
      <c r="I6" s="337"/>
      <c r="J6" s="337"/>
      <c r="K6" s="362"/>
    </row>
    <row r="7" customHeight="1" spans="1:11">
      <c r="A7" s="292" t="s">
        <v>75</v>
      </c>
      <c r="B7" s="305">
        <v>1825</v>
      </c>
      <c r="C7" s="306"/>
      <c r="D7" s="298" t="s">
        <v>76</v>
      </c>
      <c r="E7" s="307"/>
      <c r="F7" s="302">
        <v>44893</v>
      </c>
      <c r="G7" s="303"/>
      <c r="H7" s="308"/>
      <c r="I7" s="293"/>
      <c r="J7" s="293"/>
      <c r="K7" s="294"/>
    </row>
    <row r="8" customHeight="1" spans="1:11">
      <c r="A8" s="309" t="s">
        <v>78</v>
      </c>
      <c r="B8" s="310"/>
      <c r="C8" s="311"/>
      <c r="D8" s="312" t="s">
        <v>79</v>
      </c>
      <c r="E8" s="313"/>
      <c r="F8" s="314">
        <v>44898</v>
      </c>
      <c r="G8" s="315"/>
      <c r="H8" s="312"/>
      <c r="I8" s="313"/>
      <c r="J8" s="313"/>
      <c r="K8" s="363"/>
    </row>
    <row r="9" customHeight="1" spans="1:11">
      <c r="A9" s="316" t="s">
        <v>202</v>
      </c>
      <c r="B9" s="316"/>
      <c r="C9" s="316"/>
      <c r="D9" s="316"/>
      <c r="E9" s="316"/>
      <c r="F9" s="316"/>
      <c r="G9" s="316"/>
      <c r="H9" s="316"/>
      <c r="I9" s="316"/>
      <c r="J9" s="316"/>
      <c r="K9" s="316"/>
    </row>
    <row r="10" customHeight="1" spans="1:11">
      <c r="A10" s="317" t="s">
        <v>83</v>
      </c>
      <c r="B10" s="318" t="s">
        <v>84</v>
      </c>
      <c r="C10" s="319" t="s">
        <v>85</v>
      </c>
      <c r="D10" s="320"/>
      <c r="E10" s="321" t="s">
        <v>88</v>
      </c>
      <c r="F10" s="318" t="s">
        <v>84</v>
      </c>
      <c r="G10" s="319" t="s">
        <v>85</v>
      </c>
      <c r="H10" s="318"/>
      <c r="I10" s="321" t="s">
        <v>86</v>
      </c>
      <c r="J10" s="318" t="s">
        <v>84</v>
      </c>
      <c r="K10" s="364" t="s">
        <v>85</v>
      </c>
    </row>
    <row r="11" customHeight="1" spans="1:11">
      <c r="A11" s="298" t="s">
        <v>89</v>
      </c>
      <c r="B11" s="322" t="s">
        <v>84</v>
      </c>
      <c r="C11" s="293" t="s">
        <v>85</v>
      </c>
      <c r="D11" s="307"/>
      <c r="E11" s="301" t="s">
        <v>91</v>
      </c>
      <c r="F11" s="322" t="s">
        <v>84</v>
      </c>
      <c r="G11" s="293" t="s">
        <v>85</v>
      </c>
      <c r="H11" s="322"/>
      <c r="I11" s="301" t="s">
        <v>96</v>
      </c>
      <c r="J11" s="322" t="s">
        <v>84</v>
      </c>
      <c r="K11" s="294" t="s">
        <v>85</v>
      </c>
    </row>
    <row r="12" customHeight="1" spans="1:11">
      <c r="A12" s="312" t="s">
        <v>193</v>
      </c>
      <c r="B12" s="313"/>
      <c r="C12" s="313"/>
      <c r="D12" s="313"/>
      <c r="E12" s="313"/>
      <c r="F12" s="313"/>
      <c r="G12" s="313"/>
      <c r="H12" s="313"/>
      <c r="I12" s="313"/>
      <c r="J12" s="313"/>
      <c r="K12" s="363"/>
    </row>
    <row r="13" customHeight="1" spans="1:11">
      <c r="A13" s="323" t="s">
        <v>203</v>
      </c>
      <c r="B13" s="323"/>
      <c r="C13" s="323"/>
      <c r="D13" s="323"/>
      <c r="E13" s="323"/>
      <c r="F13" s="323"/>
      <c r="G13" s="323"/>
      <c r="H13" s="323"/>
      <c r="I13" s="323"/>
      <c r="J13" s="323"/>
      <c r="K13" s="323"/>
    </row>
    <row r="14" customHeight="1" spans="1:11">
      <c r="A14" s="324" t="s">
        <v>204</v>
      </c>
      <c r="B14" s="325"/>
      <c r="C14" s="325"/>
      <c r="D14" s="325"/>
      <c r="E14" s="325"/>
      <c r="F14" s="325"/>
      <c r="G14" s="325"/>
      <c r="H14" s="325"/>
      <c r="I14" s="365"/>
      <c r="J14" s="365"/>
      <c r="K14" s="366"/>
    </row>
    <row r="15" customHeight="1" spans="1:11">
      <c r="A15" s="326" t="s">
        <v>205</v>
      </c>
      <c r="B15" s="327"/>
      <c r="C15" s="327"/>
      <c r="D15" s="328"/>
      <c r="E15" s="329"/>
      <c r="F15" s="327"/>
      <c r="G15" s="327"/>
      <c r="H15" s="328"/>
      <c r="I15" s="367"/>
      <c r="J15" s="368"/>
      <c r="K15" s="369"/>
    </row>
    <row r="16" customHeight="1" spans="1:11">
      <c r="A16" s="330" t="s">
        <v>206</v>
      </c>
      <c r="B16" s="331"/>
      <c r="C16" s="331"/>
      <c r="D16" s="331"/>
      <c r="E16" s="331"/>
      <c r="F16" s="331"/>
      <c r="G16" s="331"/>
      <c r="H16" s="331"/>
      <c r="I16" s="331"/>
      <c r="J16" s="331"/>
      <c r="K16" s="370"/>
    </row>
    <row r="17" customHeight="1" spans="1:11">
      <c r="A17" s="323" t="s">
        <v>207</v>
      </c>
      <c r="B17" s="323"/>
      <c r="C17" s="323"/>
      <c r="D17" s="323"/>
      <c r="E17" s="323"/>
      <c r="F17" s="323"/>
      <c r="G17" s="323"/>
      <c r="H17" s="323"/>
      <c r="I17" s="323"/>
      <c r="J17" s="323"/>
      <c r="K17" s="323"/>
    </row>
    <row r="18" customHeight="1" spans="1:11">
      <c r="A18" s="324" t="s">
        <v>208</v>
      </c>
      <c r="B18" s="325"/>
      <c r="C18" s="325"/>
      <c r="D18" s="325"/>
      <c r="E18" s="325"/>
      <c r="F18" s="325"/>
      <c r="G18" s="325"/>
      <c r="H18" s="325"/>
      <c r="I18" s="365"/>
      <c r="J18" s="365"/>
      <c r="K18" s="366"/>
    </row>
    <row r="19" customHeight="1" spans="1:11">
      <c r="A19" s="326"/>
      <c r="B19" s="327"/>
      <c r="C19" s="327"/>
      <c r="D19" s="328"/>
      <c r="E19" s="329"/>
      <c r="F19" s="327"/>
      <c r="G19" s="327"/>
      <c r="H19" s="328"/>
      <c r="I19" s="367"/>
      <c r="J19" s="368"/>
      <c r="K19" s="369"/>
    </row>
    <row r="20" customHeight="1" spans="1:11">
      <c r="A20" s="330"/>
      <c r="B20" s="331"/>
      <c r="C20" s="331"/>
      <c r="D20" s="331"/>
      <c r="E20" s="331"/>
      <c r="F20" s="331"/>
      <c r="G20" s="331"/>
      <c r="H20" s="331"/>
      <c r="I20" s="331"/>
      <c r="J20" s="331"/>
      <c r="K20" s="370"/>
    </row>
    <row r="21" customHeight="1" spans="1:11">
      <c r="A21" s="332" t="s">
        <v>124</v>
      </c>
      <c r="B21" s="332"/>
      <c r="C21" s="332"/>
      <c r="D21" s="332"/>
      <c r="E21" s="332"/>
      <c r="F21" s="332"/>
      <c r="G21" s="332"/>
      <c r="H21" s="332"/>
      <c r="I21" s="332"/>
      <c r="J21" s="332"/>
      <c r="K21" s="332"/>
    </row>
    <row r="22" customHeight="1" spans="1:11">
      <c r="A22" s="170" t="s">
        <v>125</v>
      </c>
      <c r="B22" s="205"/>
      <c r="C22" s="205"/>
      <c r="D22" s="205"/>
      <c r="E22" s="205"/>
      <c r="F22" s="205"/>
      <c r="G22" s="205"/>
      <c r="H22" s="205"/>
      <c r="I22" s="205"/>
      <c r="J22" s="205"/>
      <c r="K22" s="233"/>
    </row>
    <row r="23" customHeight="1" spans="1:11">
      <c r="A23" s="182" t="s">
        <v>126</v>
      </c>
      <c r="B23" s="184"/>
      <c r="C23" s="293" t="s">
        <v>66</v>
      </c>
      <c r="D23" s="293" t="s">
        <v>67</v>
      </c>
      <c r="E23" s="181"/>
      <c r="F23" s="181"/>
      <c r="G23" s="181"/>
      <c r="H23" s="181"/>
      <c r="I23" s="181"/>
      <c r="J23" s="181"/>
      <c r="K23" s="227"/>
    </row>
    <row r="24" customHeight="1" spans="1:11">
      <c r="A24" s="333" t="s">
        <v>209</v>
      </c>
      <c r="B24" s="334"/>
      <c r="C24" s="334"/>
      <c r="D24" s="334"/>
      <c r="E24" s="334"/>
      <c r="F24" s="334"/>
      <c r="G24" s="334"/>
      <c r="H24" s="334"/>
      <c r="I24" s="334"/>
      <c r="J24" s="334"/>
      <c r="K24" s="371"/>
    </row>
    <row r="25" customHeight="1" spans="1:11">
      <c r="A25" s="335"/>
      <c r="B25" s="336"/>
      <c r="C25" s="336"/>
      <c r="D25" s="336"/>
      <c r="E25" s="336"/>
      <c r="F25" s="336"/>
      <c r="G25" s="336"/>
      <c r="H25" s="336"/>
      <c r="I25" s="336"/>
      <c r="J25" s="336"/>
      <c r="K25" s="372"/>
    </row>
    <row r="26" customHeight="1" spans="1:11">
      <c r="A26" s="316" t="s">
        <v>133</v>
      </c>
      <c r="B26" s="316"/>
      <c r="C26" s="316"/>
      <c r="D26" s="316"/>
      <c r="E26" s="316"/>
      <c r="F26" s="316"/>
      <c r="G26" s="316"/>
      <c r="H26" s="316"/>
      <c r="I26" s="316"/>
      <c r="J26" s="316"/>
      <c r="K26" s="316"/>
    </row>
    <row r="27" customHeight="1" spans="1:11">
      <c r="A27" s="286" t="s">
        <v>134</v>
      </c>
      <c r="B27" s="319" t="s">
        <v>94</v>
      </c>
      <c r="C27" s="319" t="s">
        <v>95</v>
      </c>
      <c r="D27" s="319" t="s">
        <v>87</v>
      </c>
      <c r="E27" s="287" t="s">
        <v>135</v>
      </c>
      <c r="F27" s="319" t="s">
        <v>94</v>
      </c>
      <c r="G27" s="319" t="s">
        <v>95</v>
      </c>
      <c r="H27" s="319" t="s">
        <v>87</v>
      </c>
      <c r="I27" s="287" t="s">
        <v>136</v>
      </c>
      <c r="J27" s="319" t="s">
        <v>94</v>
      </c>
      <c r="K27" s="364" t="s">
        <v>95</v>
      </c>
    </row>
    <row r="28" customHeight="1" spans="1:11">
      <c r="A28" s="304" t="s">
        <v>86</v>
      </c>
      <c r="B28" s="293" t="s">
        <v>94</v>
      </c>
      <c r="C28" s="293" t="s">
        <v>95</v>
      </c>
      <c r="D28" s="293" t="s">
        <v>87</v>
      </c>
      <c r="E28" s="337" t="s">
        <v>93</v>
      </c>
      <c r="F28" s="293" t="s">
        <v>94</v>
      </c>
      <c r="G28" s="293" t="s">
        <v>95</v>
      </c>
      <c r="H28" s="293" t="s">
        <v>87</v>
      </c>
      <c r="I28" s="337" t="s">
        <v>104</v>
      </c>
      <c r="J28" s="293" t="s">
        <v>94</v>
      </c>
      <c r="K28" s="294" t="s">
        <v>95</v>
      </c>
    </row>
    <row r="29" customHeight="1" spans="1:11">
      <c r="A29" s="292" t="s">
        <v>97</v>
      </c>
      <c r="B29" s="338"/>
      <c r="C29" s="338"/>
      <c r="D29" s="338"/>
      <c r="E29" s="338"/>
      <c r="F29" s="338"/>
      <c r="G29" s="338"/>
      <c r="H29" s="338"/>
      <c r="I29" s="338"/>
      <c r="J29" s="338"/>
      <c r="K29" s="373"/>
    </row>
    <row r="30" customHeight="1" spans="1:11">
      <c r="A30" s="339"/>
      <c r="B30" s="340"/>
      <c r="C30" s="340"/>
      <c r="D30" s="340"/>
      <c r="E30" s="340"/>
      <c r="F30" s="340"/>
      <c r="G30" s="340"/>
      <c r="H30" s="340"/>
      <c r="I30" s="340"/>
      <c r="J30" s="340"/>
      <c r="K30" s="374"/>
    </row>
    <row r="31" customHeight="1" spans="1:11">
      <c r="A31" s="341" t="s">
        <v>210</v>
      </c>
      <c r="B31" s="341"/>
      <c r="C31" s="341"/>
      <c r="D31" s="341"/>
      <c r="E31" s="341"/>
      <c r="F31" s="341"/>
      <c r="G31" s="341"/>
      <c r="H31" s="341"/>
      <c r="I31" s="341"/>
      <c r="J31" s="341"/>
      <c r="K31" s="341"/>
    </row>
    <row r="32" ht="17.25" customHeight="1" spans="1:11">
      <c r="A32" s="342" t="s">
        <v>211</v>
      </c>
      <c r="B32" s="343"/>
      <c r="C32" s="343"/>
      <c r="D32" s="343"/>
      <c r="E32" s="343"/>
      <c r="F32" s="343"/>
      <c r="G32" s="343"/>
      <c r="H32" s="343"/>
      <c r="I32" s="343"/>
      <c r="J32" s="343"/>
      <c r="K32" s="375"/>
    </row>
    <row r="33" ht="17.25" customHeight="1" spans="1:11">
      <c r="A33" s="344" t="s">
        <v>212</v>
      </c>
      <c r="B33" s="345"/>
      <c r="C33" s="345"/>
      <c r="D33" s="345"/>
      <c r="E33" s="345"/>
      <c r="F33" s="345"/>
      <c r="G33" s="345"/>
      <c r="H33" s="345"/>
      <c r="I33" s="345"/>
      <c r="J33" s="345"/>
      <c r="K33" s="376"/>
    </row>
    <row r="34" ht="17.25" customHeight="1" spans="1:11">
      <c r="A34" s="344"/>
      <c r="B34" s="345"/>
      <c r="C34" s="345"/>
      <c r="D34" s="345"/>
      <c r="E34" s="345"/>
      <c r="F34" s="345"/>
      <c r="G34" s="345"/>
      <c r="H34" s="345"/>
      <c r="I34" s="345"/>
      <c r="J34" s="345"/>
      <c r="K34" s="376"/>
    </row>
    <row r="35" ht="17.25" customHeight="1" spans="1:11">
      <c r="A35" s="344"/>
      <c r="B35" s="345"/>
      <c r="C35" s="345"/>
      <c r="D35" s="345"/>
      <c r="E35" s="345"/>
      <c r="F35" s="345"/>
      <c r="G35" s="345"/>
      <c r="H35" s="345"/>
      <c r="I35" s="345"/>
      <c r="J35" s="345"/>
      <c r="K35" s="376"/>
    </row>
    <row r="36" ht="17.25" customHeight="1" spans="1:11">
      <c r="A36" s="344"/>
      <c r="B36" s="345"/>
      <c r="C36" s="345"/>
      <c r="D36" s="345"/>
      <c r="E36" s="345"/>
      <c r="F36" s="345"/>
      <c r="G36" s="345"/>
      <c r="H36" s="345"/>
      <c r="I36" s="345"/>
      <c r="J36" s="345"/>
      <c r="K36" s="376"/>
    </row>
    <row r="37" ht="17.25" customHeight="1" spans="1:11">
      <c r="A37" s="344"/>
      <c r="B37" s="345"/>
      <c r="C37" s="345"/>
      <c r="D37" s="345"/>
      <c r="E37" s="345"/>
      <c r="F37" s="345"/>
      <c r="G37" s="345"/>
      <c r="H37" s="345"/>
      <c r="I37" s="345"/>
      <c r="J37" s="345"/>
      <c r="K37" s="376"/>
    </row>
    <row r="38" ht="17.25" customHeight="1" spans="1:11">
      <c r="A38" s="344"/>
      <c r="B38" s="345"/>
      <c r="C38" s="345"/>
      <c r="D38" s="345"/>
      <c r="E38" s="345"/>
      <c r="F38" s="345"/>
      <c r="G38" s="345"/>
      <c r="H38" s="345"/>
      <c r="I38" s="345"/>
      <c r="J38" s="345"/>
      <c r="K38" s="376"/>
    </row>
    <row r="39" ht="17.25" customHeight="1" spans="1:11">
      <c r="A39" s="344"/>
      <c r="B39" s="345"/>
      <c r="C39" s="345"/>
      <c r="D39" s="345"/>
      <c r="E39" s="345"/>
      <c r="F39" s="345"/>
      <c r="G39" s="345"/>
      <c r="H39" s="345"/>
      <c r="I39" s="345"/>
      <c r="J39" s="345"/>
      <c r="K39" s="376"/>
    </row>
    <row r="40" ht="17.25" customHeight="1" spans="1:11">
      <c r="A40" s="344"/>
      <c r="B40" s="345"/>
      <c r="C40" s="345"/>
      <c r="D40" s="345"/>
      <c r="E40" s="345"/>
      <c r="F40" s="345"/>
      <c r="G40" s="345"/>
      <c r="H40" s="345"/>
      <c r="I40" s="345"/>
      <c r="J40" s="345"/>
      <c r="K40" s="376"/>
    </row>
    <row r="41" ht="17.25" customHeight="1" spans="1:11">
      <c r="A41" s="344"/>
      <c r="B41" s="345"/>
      <c r="C41" s="345"/>
      <c r="D41" s="345"/>
      <c r="E41" s="345"/>
      <c r="F41" s="345"/>
      <c r="G41" s="345"/>
      <c r="H41" s="345"/>
      <c r="I41" s="345"/>
      <c r="J41" s="345"/>
      <c r="K41" s="376"/>
    </row>
    <row r="42" ht="17.25" customHeight="1" spans="1:11">
      <c r="A42" s="344"/>
      <c r="B42" s="345"/>
      <c r="C42" s="345"/>
      <c r="D42" s="345"/>
      <c r="E42" s="345"/>
      <c r="F42" s="345"/>
      <c r="G42" s="345"/>
      <c r="H42" s="345"/>
      <c r="I42" s="345"/>
      <c r="J42" s="345"/>
      <c r="K42" s="376"/>
    </row>
    <row r="43" ht="17.25" customHeight="1" spans="1:11">
      <c r="A43" s="339" t="s">
        <v>132</v>
      </c>
      <c r="B43" s="340"/>
      <c r="C43" s="340"/>
      <c r="D43" s="340"/>
      <c r="E43" s="340"/>
      <c r="F43" s="340"/>
      <c r="G43" s="340"/>
      <c r="H43" s="340"/>
      <c r="I43" s="340"/>
      <c r="J43" s="340"/>
      <c r="K43" s="374"/>
    </row>
    <row r="44" customHeight="1" spans="1:11">
      <c r="A44" s="341" t="s">
        <v>213</v>
      </c>
      <c r="B44" s="341"/>
      <c r="C44" s="341"/>
      <c r="D44" s="341"/>
      <c r="E44" s="341"/>
      <c r="F44" s="341"/>
      <c r="G44" s="341"/>
      <c r="H44" s="341"/>
      <c r="I44" s="341"/>
      <c r="J44" s="341"/>
      <c r="K44" s="341"/>
    </row>
    <row r="45" ht="18" customHeight="1" spans="1:11">
      <c r="A45" s="346" t="s">
        <v>193</v>
      </c>
      <c r="B45" s="347"/>
      <c r="C45" s="347"/>
      <c r="D45" s="347"/>
      <c r="E45" s="347"/>
      <c r="F45" s="347"/>
      <c r="G45" s="347"/>
      <c r="H45" s="347"/>
      <c r="I45" s="347"/>
      <c r="J45" s="347"/>
      <c r="K45" s="377"/>
    </row>
    <row r="46" ht="18" customHeight="1" spans="1:11">
      <c r="A46" s="346"/>
      <c r="B46" s="347"/>
      <c r="C46" s="347"/>
      <c r="D46" s="347"/>
      <c r="E46" s="347"/>
      <c r="F46" s="347"/>
      <c r="G46" s="347"/>
      <c r="H46" s="347"/>
      <c r="I46" s="347"/>
      <c r="J46" s="347"/>
      <c r="K46" s="377"/>
    </row>
    <row r="47" ht="18" customHeight="1" spans="1:11">
      <c r="A47" s="335"/>
      <c r="B47" s="336"/>
      <c r="C47" s="336"/>
      <c r="D47" s="336"/>
      <c r="E47" s="336"/>
      <c r="F47" s="336"/>
      <c r="G47" s="336"/>
      <c r="H47" s="336"/>
      <c r="I47" s="336"/>
      <c r="J47" s="336"/>
      <c r="K47" s="372"/>
    </row>
    <row r="48" ht="21" customHeight="1" spans="1:11">
      <c r="A48" s="348" t="s">
        <v>138</v>
      </c>
      <c r="B48" s="349" t="s">
        <v>139</v>
      </c>
      <c r="C48" s="349"/>
      <c r="D48" s="350" t="s">
        <v>140</v>
      </c>
      <c r="E48" s="351"/>
      <c r="F48" s="350" t="s">
        <v>142</v>
      </c>
      <c r="G48" s="352">
        <v>11.2</v>
      </c>
      <c r="H48" s="353" t="s">
        <v>143</v>
      </c>
      <c r="I48" s="353"/>
      <c r="J48" s="349"/>
      <c r="K48" s="378"/>
    </row>
    <row r="49" customHeight="1" spans="1:11">
      <c r="A49" s="354" t="s">
        <v>144</v>
      </c>
      <c r="B49" s="355"/>
      <c r="C49" s="355"/>
      <c r="D49" s="355"/>
      <c r="E49" s="355"/>
      <c r="F49" s="355"/>
      <c r="G49" s="355"/>
      <c r="H49" s="355"/>
      <c r="I49" s="355"/>
      <c r="J49" s="355"/>
      <c r="K49" s="379"/>
    </row>
    <row r="50" customHeight="1" spans="1:11">
      <c r="A50" s="356"/>
      <c r="B50" s="357"/>
      <c r="C50" s="357"/>
      <c r="D50" s="357"/>
      <c r="E50" s="357"/>
      <c r="F50" s="357"/>
      <c r="G50" s="357"/>
      <c r="H50" s="357"/>
      <c r="I50" s="357"/>
      <c r="J50" s="357"/>
      <c r="K50" s="380"/>
    </row>
    <row r="51" customHeight="1" spans="1:11">
      <c r="A51" s="358"/>
      <c r="B51" s="359"/>
      <c r="C51" s="359"/>
      <c r="D51" s="359"/>
      <c r="E51" s="359"/>
      <c r="F51" s="359"/>
      <c r="G51" s="359"/>
      <c r="H51" s="359"/>
      <c r="I51" s="359"/>
      <c r="J51" s="359"/>
      <c r="K51" s="381"/>
    </row>
    <row r="52" ht="21" customHeight="1" spans="1:11">
      <c r="A52" s="348" t="s">
        <v>138</v>
      </c>
      <c r="B52" s="349" t="s">
        <v>139</v>
      </c>
      <c r="C52" s="349"/>
      <c r="D52" s="350" t="s">
        <v>140</v>
      </c>
      <c r="E52" s="350"/>
      <c r="F52" s="350" t="s">
        <v>142</v>
      </c>
      <c r="G52" s="350"/>
      <c r="H52" s="353" t="s">
        <v>143</v>
      </c>
      <c r="I52" s="353"/>
      <c r="J52" s="382"/>
      <c r="K52" s="383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0"/>
  <sheetViews>
    <sheetView workbookViewId="0">
      <selection activeCell="A2" sqref="A2:H21"/>
    </sheetView>
  </sheetViews>
  <sheetFormatPr defaultColWidth="9" defaultRowHeight="26" customHeight="1"/>
  <cols>
    <col min="1" max="1" width="17.1666666666667" style="107" customWidth="1"/>
    <col min="2" max="8" width="9.33333333333333" style="107" customWidth="1"/>
    <col min="9" max="9" width="1.33333333333333" style="107" customWidth="1"/>
    <col min="10" max="10" width="10.9" style="107" customWidth="1"/>
    <col min="11" max="11" width="11" style="107" customWidth="1"/>
    <col min="12" max="12" width="11.6" style="107" customWidth="1"/>
    <col min="13" max="13" width="11.7" style="107" customWidth="1"/>
    <col min="14" max="14" width="11.8" style="107" customWidth="1"/>
    <col min="15" max="15" width="13.4" style="107" customWidth="1"/>
    <col min="16" max="16" width="8.5" style="107" customWidth="1"/>
    <col min="17" max="16384" width="9" style="107"/>
  </cols>
  <sheetData>
    <row r="1" s="107" customFormat="1" ht="16" customHeight="1" spans="1:16">
      <c r="A1" s="248" t="s">
        <v>146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</row>
    <row r="2" s="107" customFormat="1" ht="16" customHeight="1" spans="1:16">
      <c r="A2" s="112" t="s">
        <v>62</v>
      </c>
      <c r="B2" s="113" t="s">
        <v>63</v>
      </c>
      <c r="C2" s="113"/>
      <c r="D2" s="250" t="s">
        <v>68</v>
      </c>
      <c r="E2" s="113" t="s">
        <v>69</v>
      </c>
      <c r="F2" s="113"/>
      <c r="G2" s="113"/>
      <c r="H2" s="113"/>
      <c r="I2" s="266"/>
      <c r="J2" s="267" t="s">
        <v>57</v>
      </c>
      <c r="K2" s="113" t="s">
        <v>58</v>
      </c>
      <c r="L2" s="113"/>
      <c r="M2" s="113"/>
      <c r="N2" s="113"/>
      <c r="O2" s="113"/>
      <c r="P2" s="268"/>
    </row>
    <row r="3" s="107" customFormat="1" ht="16" customHeight="1" spans="1:16">
      <c r="A3" s="115" t="s">
        <v>147</v>
      </c>
      <c r="B3" s="116" t="s">
        <v>148</v>
      </c>
      <c r="C3" s="116"/>
      <c r="D3" s="116"/>
      <c r="E3" s="116"/>
      <c r="F3" s="116"/>
      <c r="G3" s="116"/>
      <c r="H3" s="116"/>
      <c r="I3" s="137"/>
      <c r="J3" s="149" t="s">
        <v>149</v>
      </c>
      <c r="K3" s="149"/>
      <c r="L3" s="149"/>
      <c r="M3" s="149"/>
      <c r="N3" s="149"/>
      <c r="O3" s="149"/>
      <c r="P3" s="269"/>
    </row>
    <row r="4" s="107" customFormat="1" ht="16" customHeight="1" spans="1:16">
      <c r="A4" s="115"/>
      <c r="B4" s="118" t="s">
        <v>110</v>
      </c>
      <c r="C4" s="119" t="s">
        <v>111</v>
      </c>
      <c r="D4" s="153" t="s">
        <v>112</v>
      </c>
      <c r="E4" s="119" t="s">
        <v>113</v>
      </c>
      <c r="F4" s="119" t="s">
        <v>114</v>
      </c>
      <c r="G4" s="119" t="s">
        <v>115</v>
      </c>
      <c r="H4" s="119" t="s">
        <v>116</v>
      </c>
      <c r="I4" s="137"/>
      <c r="J4" s="152" t="s">
        <v>120</v>
      </c>
      <c r="K4" s="152" t="s">
        <v>119</v>
      </c>
      <c r="L4" s="152" t="s">
        <v>121</v>
      </c>
      <c r="M4" s="152" t="s">
        <v>214</v>
      </c>
      <c r="N4" s="152" t="s">
        <v>121</v>
      </c>
      <c r="O4" s="152"/>
      <c r="P4" s="270"/>
    </row>
    <row r="5" s="107" customFormat="1" ht="16" customHeight="1" spans="1:16">
      <c r="A5" s="115"/>
      <c r="B5" s="118" t="s">
        <v>150</v>
      </c>
      <c r="C5" s="119" t="s">
        <v>151</v>
      </c>
      <c r="D5" s="153" t="s">
        <v>152</v>
      </c>
      <c r="E5" s="119" t="s">
        <v>153</v>
      </c>
      <c r="F5" s="119" t="s">
        <v>154</v>
      </c>
      <c r="G5" s="119" t="s">
        <v>155</v>
      </c>
      <c r="H5" s="119" t="s">
        <v>156</v>
      </c>
      <c r="I5" s="137"/>
      <c r="J5" s="118" t="s">
        <v>215</v>
      </c>
      <c r="K5" s="119" t="s">
        <v>216</v>
      </c>
      <c r="L5" s="119" t="s">
        <v>217</v>
      </c>
      <c r="M5" s="119" t="s">
        <v>218</v>
      </c>
      <c r="N5" s="119" t="s">
        <v>219</v>
      </c>
      <c r="O5" s="119" t="s">
        <v>220</v>
      </c>
      <c r="P5" s="271"/>
    </row>
    <row r="6" s="107" customFormat="1" ht="16" customHeight="1" spans="1:16">
      <c r="A6" s="120" t="s">
        <v>158</v>
      </c>
      <c r="B6" s="121">
        <f t="shared" ref="B6:B11" si="0">C6-1</f>
        <v>60</v>
      </c>
      <c r="C6" s="121">
        <f>D6-2</f>
        <v>61</v>
      </c>
      <c r="D6" s="251">
        <v>63</v>
      </c>
      <c r="E6" s="121">
        <f>D6+2</f>
        <v>65</v>
      </c>
      <c r="F6" s="121">
        <f>E6+2</f>
        <v>67</v>
      </c>
      <c r="G6" s="121">
        <f>F6+1</f>
        <v>68</v>
      </c>
      <c r="H6" s="121">
        <f>G6+1</f>
        <v>69</v>
      </c>
      <c r="I6" s="137"/>
      <c r="J6" s="272" t="s">
        <v>179</v>
      </c>
      <c r="K6" s="272" t="s">
        <v>221</v>
      </c>
      <c r="L6" s="272" t="s">
        <v>222</v>
      </c>
      <c r="M6" s="272" t="s">
        <v>179</v>
      </c>
      <c r="N6" s="272" t="s">
        <v>179</v>
      </c>
      <c r="O6" s="272" t="s">
        <v>179</v>
      </c>
      <c r="P6" s="273"/>
    </row>
    <row r="7" s="107" customFormat="1" ht="16" customHeight="1" spans="1:16">
      <c r="A7" s="119" t="s">
        <v>162</v>
      </c>
      <c r="B7" s="121">
        <f t="shared" si="0"/>
        <v>56.5</v>
      </c>
      <c r="C7" s="121">
        <f>D7-2</f>
        <v>57.5</v>
      </c>
      <c r="D7" s="251">
        <v>59.5</v>
      </c>
      <c r="E7" s="121">
        <f>D7+2</f>
        <v>61.5</v>
      </c>
      <c r="F7" s="121">
        <f>E7+2</f>
        <v>63.5</v>
      </c>
      <c r="G7" s="121">
        <f>F7+1</f>
        <v>64.5</v>
      </c>
      <c r="H7" s="121">
        <f>G7+1</f>
        <v>65.5</v>
      </c>
      <c r="I7" s="137"/>
      <c r="J7" s="272" t="s">
        <v>223</v>
      </c>
      <c r="K7" s="272" t="s">
        <v>224</v>
      </c>
      <c r="L7" s="272" t="s">
        <v>225</v>
      </c>
      <c r="M7" s="272" t="s">
        <v>226</v>
      </c>
      <c r="N7" s="272" t="s">
        <v>227</v>
      </c>
      <c r="O7" s="272" t="s">
        <v>225</v>
      </c>
      <c r="P7" s="273"/>
    </row>
    <row r="8" s="107" customFormat="1" ht="16" customHeight="1" spans="1:16">
      <c r="A8" s="119" t="s">
        <v>165</v>
      </c>
      <c r="B8" s="121">
        <f t="shared" ref="B8:B10" si="1">C8-4</f>
        <v>103</v>
      </c>
      <c r="C8" s="121">
        <f t="shared" ref="C8:C10" si="2">D8-4</f>
        <v>107</v>
      </c>
      <c r="D8" s="252" t="s">
        <v>166</v>
      </c>
      <c r="E8" s="121">
        <f t="shared" ref="E8:E10" si="3">D8+4</f>
        <v>115</v>
      </c>
      <c r="F8" s="121">
        <f>E8+4</f>
        <v>119</v>
      </c>
      <c r="G8" s="121">
        <f t="shared" ref="G8:G10" si="4">F8+6</f>
        <v>125</v>
      </c>
      <c r="H8" s="121">
        <f>G8+6</f>
        <v>131</v>
      </c>
      <c r="I8" s="137"/>
      <c r="J8" s="272" t="s">
        <v>179</v>
      </c>
      <c r="K8" s="272" t="s">
        <v>228</v>
      </c>
      <c r="L8" s="272" t="s">
        <v>179</v>
      </c>
      <c r="M8" s="272" t="s">
        <v>224</v>
      </c>
      <c r="N8" s="272" t="s">
        <v>179</v>
      </c>
      <c r="O8" s="272" t="s">
        <v>179</v>
      </c>
      <c r="P8" s="273"/>
    </row>
    <row r="9" s="107" customFormat="1" ht="16" customHeight="1" spans="1:16">
      <c r="A9" s="119" t="s">
        <v>167</v>
      </c>
      <c r="B9" s="121">
        <f t="shared" si="1"/>
        <v>-8</v>
      </c>
      <c r="C9" s="121">
        <f t="shared" si="2"/>
        <v>-4</v>
      </c>
      <c r="D9" s="252"/>
      <c r="E9" s="121">
        <f t="shared" si="3"/>
        <v>4</v>
      </c>
      <c r="F9" s="121">
        <f>E9+5</f>
        <v>9</v>
      </c>
      <c r="G9" s="121">
        <f t="shared" si="4"/>
        <v>15</v>
      </c>
      <c r="H9" s="121">
        <f>G9+7</f>
        <v>22</v>
      </c>
      <c r="I9" s="137"/>
      <c r="J9" s="272" t="s">
        <v>179</v>
      </c>
      <c r="K9" s="272" t="s">
        <v>173</v>
      </c>
      <c r="L9" s="272" t="s">
        <v>179</v>
      </c>
      <c r="M9" s="272" t="s">
        <v>179</v>
      </c>
      <c r="N9" s="272" t="s">
        <v>179</v>
      </c>
      <c r="O9" s="272" t="s">
        <v>179</v>
      </c>
      <c r="P9" s="273"/>
    </row>
    <row r="10" s="107" customFormat="1" ht="16" customHeight="1" spans="1:16">
      <c r="A10" s="119" t="s">
        <v>169</v>
      </c>
      <c r="B10" s="121">
        <f t="shared" si="1"/>
        <v>111</v>
      </c>
      <c r="C10" s="121">
        <f t="shared" si="2"/>
        <v>115</v>
      </c>
      <c r="D10" s="252" t="s">
        <v>170</v>
      </c>
      <c r="E10" s="121">
        <f t="shared" si="3"/>
        <v>123</v>
      </c>
      <c r="F10" s="121">
        <f>E10+5</f>
        <v>128</v>
      </c>
      <c r="G10" s="121">
        <f t="shared" si="4"/>
        <v>134</v>
      </c>
      <c r="H10" s="121">
        <f>G10+7</f>
        <v>141</v>
      </c>
      <c r="I10" s="137"/>
      <c r="J10" s="272" t="s">
        <v>229</v>
      </c>
      <c r="K10" s="272" t="s">
        <v>230</v>
      </c>
      <c r="L10" s="272" t="s">
        <v>185</v>
      </c>
      <c r="M10" s="272" t="s">
        <v>231</v>
      </c>
      <c r="N10" s="272" t="s">
        <v>179</v>
      </c>
      <c r="O10" s="272" t="s">
        <v>179</v>
      </c>
      <c r="P10" s="273"/>
    </row>
    <row r="11" s="107" customFormat="1" ht="16" customHeight="1" spans="1:16">
      <c r="A11" s="124" t="s">
        <v>174</v>
      </c>
      <c r="B11" s="125">
        <f t="shared" si="0"/>
        <v>60.5</v>
      </c>
      <c r="C11" s="125">
        <f>D11-1</f>
        <v>61.5</v>
      </c>
      <c r="D11" s="253">
        <v>62.5</v>
      </c>
      <c r="E11" s="125">
        <f>D11+1</f>
        <v>63.5</v>
      </c>
      <c r="F11" s="125">
        <f>E11+1</f>
        <v>64.5</v>
      </c>
      <c r="G11" s="125">
        <f>F11+1.2</f>
        <v>65.7</v>
      </c>
      <c r="H11" s="125">
        <f>G11+1.2</f>
        <v>66.9</v>
      </c>
      <c r="I11" s="137"/>
      <c r="J11" s="272" t="s">
        <v>179</v>
      </c>
      <c r="K11" s="272" t="s">
        <v>232</v>
      </c>
      <c r="L11" s="272" t="s">
        <v>233</v>
      </c>
      <c r="M11" s="272" t="s">
        <v>175</v>
      </c>
      <c r="N11" s="272" t="s">
        <v>234</v>
      </c>
      <c r="O11" s="272" t="s">
        <v>235</v>
      </c>
      <c r="P11" s="273"/>
    </row>
    <row r="12" s="107" customFormat="1" ht="16" customHeight="1" spans="1:16">
      <c r="A12" s="124" t="s">
        <v>178</v>
      </c>
      <c r="B12" s="125">
        <f>C12-0.5</f>
        <v>43.5</v>
      </c>
      <c r="C12" s="125">
        <f>D12-1</f>
        <v>44</v>
      </c>
      <c r="D12" s="253">
        <v>45</v>
      </c>
      <c r="E12" s="125">
        <f>D12+1</f>
        <v>46</v>
      </c>
      <c r="F12" s="125">
        <f>E12+1</f>
        <v>47</v>
      </c>
      <c r="G12" s="125">
        <f>F12+0.5</f>
        <v>47.5</v>
      </c>
      <c r="H12" s="125">
        <f>G12+0.5</f>
        <v>48</v>
      </c>
      <c r="I12" s="137"/>
      <c r="J12" s="272" t="s">
        <v>236</v>
      </c>
      <c r="K12" s="272" t="s">
        <v>237</v>
      </c>
      <c r="L12" s="272" t="s">
        <v>179</v>
      </c>
      <c r="M12" s="272" t="s">
        <v>179</v>
      </c>
      <c r="N12" s="272" t="s">
        <v>179</v>
      </c>
      <c r="O12" s="272" t="s">
        <v>179</v>
      </c>
      <c r="P12" s="273"/>
    </row>
    <row r="13" s="107" customFormat="1" ht="16" customHeight="1" spans="1:16">
      <c r="A13" s="119" t="s">
        <v>182</v>
      </c>
      <c r="B13" s="121">
        <f>C13-0.8</f>
        <v>19.4</v>
      </c>
      <c r="C13" s="121">
        <f>D13-0.8</f>
        <v>20.2</v>
      </c>
      <c r="D13" s="251">
        <v>21</v>
      </c>
      <c r="E13" s="121">
        <f>D13+0.8</f>
        <v>21.8</v>
      </c>
      <c r="F13" s="121">
        <f>E13+0.8</f>
        <v>22.6</v>
      </c>
      <c r="G13" s="121">
        <f>F13+1.3</f>
        <v>23.9</v>
      </c>
      <c r="H13" s="121">
        <f>G13+1.3</f>
        <v>25.2</v>
      </c>
      <c r="I13" s="137"/>
      <c r="J13" s="272" t="s">
        <v>179</v>
      </c>
      <c r="K13" s="272" t="s">
        <v>238</v>
      </c>
      <c r="L13" s="272" t="s">
        <v>185</v>
      </c>
      <c r="M13" s="272" t="s">
        <v>239</v>
      </c>
      <c r="N13" s="272" t="s">
        <v>235</v>
      </c>
      <c r="O13" s="272" t="s">
        <v>235</v>
      </c>
      <c r="P13" s="273"/>
    </row>
    <row r="14" s="107" customFormat="1" ht="16" customHeight="1" spans="1:16">
      <c r="A14" s="119" t="s">
        <v>184</v>
      </c>
      <c r="B14" s="121">
        <f>C14-0.7</f>
        <v>16.4</v>
      </c>
      <c r="C14" s="121">
        <f>D14-0.7</f>
        <v>17.1</v>
      </c>
      <c r="D14" s="251">
        <v>17.8</v>
      </c>
      <c r="E14" s="121">
        <f>D14+0.7</f>
        <v>18.5</v>
      </c>
      <c r="F14" s="121">
        <f>E14+0.7</f>
        <v>19.2</v>
      </c>
      <c r="G14" s="126">
        <f>F14+0.9</f>
        <v>20.1</v>
      </c>
      <c r="H14" s="126">
        <f>G14+0.9</f>
        <v>21</v>
      </c>
      <c r="I14" s="137"/>
      <c r="J14" s="272" t="s">
        <v>179</v>
      </c>
      <c r="K14" s="272" t="s">
        <v>179</v>
      </c>
      <c r="L14" s="272" t="s">
        <v>179</v>
      </c>
      <c r="M14" s="272" t="s">
        <v>179</v>
      </c>
      <c r="N14" s="272" t="s">
        <v>179</v>
      </c>
      <c r="O14" s="272" t="s">
        <v>179</v>
      </c>
      <c r="P14" s="273"/>
    </row>
    <row r="15" s="107" customFormat="1" ht="16" customHeight="1" spans="1:16">
      <c r="A15" s="119" t="s">
        <v>186</v>
      </c>
      <c r="B15" s="121">
        <f t="shared" ref="B15:B19" si="5">C15-0.5</f>
        <v>9.5</v>
      </c>
      <c r="C15" s="121">
        <f t="shared" ref="C15:C19" si="6">D15-0.5</f>
        <v>10</v>
      </c>
      <c r="D15" s="251">
        <v>10.5</v>
      </c>
      <c r="E15" s="121">
        <f>D15+0.5</f>
        <v>11</v>
      </c>
      <c r="F15" s="121">
        <f>E15+0.5</f>
        <v>11.5</v>
      </c>
      <c r="G15" s="121">
        <f>F15+0.7</f>
        <v>12.2</v>
      </c>
      <c r="H15" s="121">
        <f>G15+0.7</f>
        <v>12.9</v>
      </c>
      <c r="I15" s="137"/>
      <c r="J15" s="272" t="s">
        <v>232</v>
      </c>
      <c r="K15" s="272" t="s">
        <v>179</v>
      </c>
      <c r="L15" s="272" t="s">
        <v>179</v>
      </c>
      <c r="M15" s="272" t="s">
        <v>179</v>
      </c>
      <c r="N15" s="272" t="s">
        <v>226</v>
      </c>
      <c r="O15" s="272" t="s">
        <v>179</v>
      </c>
      <c r="P15" s="273"/>
    </row>
    <row r="16" s="107" customFormat="1" ht="16" customHeight="1" spans="1:16">
      <c r="A16" s="119" t="s">
        <v>187</v>
      </c>
      <c r="B16" s="121">
        <f t="shared" ref="B16:B21" si="7">C16</f>
        <v>8</v>
      </c>
      <c r="C16" s="121">
        <f>D16</f>
        <v>8</v>
      </c>
      <c r="D16" s="254">
        <v>8</v>
      </c>
      <c r="E16" s="121">
        <f t="shared" ref="E16:H16" si="8">D16</f>
        <v>8</v>
      </c>
      <c r="F16" s="121">
        <f t="shared" si="8"/>
        <v>8</v>
      </c>
      <c r="G16" s="121">
        <f t="shared" si="8"/>
        <v>8</v>
      </c>
      <c r="H16" s="121">
        <f t="shared" si="8"/>
        <v>8</v>
      </c>
      <c r="I16" s="137"/>
      <c r="J16" s="272" t="s">
        <v>240</v>
      </c>
      <c r="K16" s="272" t="s">
        <v>179</v>
      </c>
      <c r="L16" s="272" t="s">
        <v>226</v>
      </c>
      <c r="M16" s="272" t="s">
        <v>179</v>
      </c>
      <c r="N16" s="272" t="s">
        <v>179</v>
      </c>
      <c r="O16" s="272" t="s">
        <v>179</v>
      </c>
      <c r="P16" s="273"/>
    </row>
    <row r="17" s="107" customFormat="1" ht="16" customHeight="1" spans="1:16">
      <c r="A17" s="119" t="s">
        <v>188</v>
      </c>
      <c r="B17" s="121">
        <f>C17-1</f>
        <v>47</v>
      </c>
      <c r="C17" s="121">
        <f t="shared" ref="C17:C21" si="9">D17-1</f>
        <v>48</v>
      </c>
      <c r="D17" s="254">
        <v>49</v>
      </c>
      <c r="E17" s="121">
        <f>D17+1</f>
        <v>50</v>
      </c>
      <c r="F17" s="121">
        <f>E17+1</f>
        <v>51</v>
      </c>
      <c r="G17" s="121">
        <f>F17+1.5</f>
        <v>52.5</v>
      </c>
      <c r="H17" s="121">
        <f>G17+1.5</f>
        <v>54</v>
      </c>
      <c r="I17" s="137"/>
      <c r="J17" s="272" t="s">
        <v>179</v>
      </c>
      <c r="K17" s="272" t="s">
        <v>179</v>
      </c>
      <c r="L17" s="272" t="s">
        <v>179</v>
      </c>
      <c r="M17" s="272" t="s">
        <v>179</v>
      </c>
      <c r="N17" s="272" t="s">
        <v>179</v>
      </c>
      <c r="O17" s="272" t="s">
        <v>179</v>
      </c>
      <c r="P17" s="273"/>
    </row>
    <row r="18" s="107" customFormat="1" ht="16" customHeight="1" spans="1:16">
      <c r="A18" s="119" t="s">
        <v>189</v>
      </c>
      <c r="B18" s="121">
        <f t="shared" si="5"/>
        <v>34</v>
      </c>
      <c r="C18" s="121">
        <f t="shared" si="6"/>
        <v>34.5</v>
      </c>
      <c r="D18" s="255">
        <v>35</v>
      </c>
      <c r="E18" s="121">
        <f t="shared" ref="E18:G18" si="10">D18+0.5</f>
        <v>35.5</v>
      </c>
      <c r="F18" s="121">
        <f t="shared" si="10"/>
        <v>36</v>
      </c>
      <c r="G18" s="121">
        <f t="shared" si="10"/>
        <v>36.5</v>
      </c>
      <c r="H18" s="121">
        <f>G18</f>
        <v>36.5</v>
      </c>
      <c r="I18" s="137"/>
      <c r="J18" s="272" t="s">
        <v>179</v>
      </c>
      <c r="K18" s="272" t="s">
        <v>179</v>
      </c>
      <c r="L18" s="272" t="s">
        <v>179</v>
      </c>
      <c r="M18" s="272" t="s">
        <v>179</v>
      </c>
      <c r="N18" s="272" t="s">
        <v>179</v>
      </c>
      <c r="O18" s="272" t="s">
        <v>179</v>
      </c>
      <c r="P18" s="273"/>
    </row>
    <row r="19" s="107" customFormat="1" ht="16" customHeight="1" spans="1:16">
      <c r="A19" s="119" t="s">
        <v>190</v>
      </c>
      <c r="B19" s="121">
        <f t="shared" si="5"/>
        <v>24</v>
      </c>
      <c r="C19" s="121">
        <f t="shared" si="6"/>
        <v>24.5</v>
      </c>
      <c r="D19" s="251">
        <v>25</v>
      </c>
      <c r="E19" s="121">
        <f>D19+0.5</f>
        <v>25.5</v>
      </c>
      <c r="F19" s="121">
        <f>E19+0.5</f>
        <v>26</v>
      </c>
      <c r="G19" s="244">
        <f>F19+0.75</f>
        <v>26.75</v>
      </c>
      <c r="H19" s="244">
        <f>G19</f>
        <v>26.75</v>
      </c>
      <c r="I19" s="137"/>
      <c r="J19" s="272" t="s">
        <v>223</v>
      </c>
      <c r="K19" s="272" t="s">
        <v>224</v>
      </c>
      <c r="L19" s="272" t="s">
        <v>225</v>
      </c>
      <c r="M19" s="272" t="s">
        <v>226</v>
      </c>
      <c r="N19" s="272" t="s">
        <v>227</v>
      </c>
      <c r="O19" s="272" t="s">
        <v>227</v>
      </c>
      <c r="P19" s="273"/>
    </row>
    <row r="20" s="107" customFormat="1" ht="16" customHeight="1" spans="1:16">
      <c r="A20" s="124" t="s">
        <v>191</v>
      </c>
      <c r="B20" s="121">
        <f t="shared" si="7"/>
        <v>13</v>
      </c>
      <c r="C20" s="121">
        <f t="shared" si="9"/>
        <v>13</v>
      </c>
      <c r="D20" s="251">
        <v>14</v>
      </c>
      <c r="E20" s="121">
        <f>D20</f>
        <v>14</v>
      </c>
      <c r="F20" s="121">
        <f>D20+1.5</f>
        <v>15.5</v>
      </c>
      <c r="G20" s="121">
        <f>D20+1.5</f>
        <v>15.5</v>
      </c>
      <c r="H20" s="121">
        <f>F20</f>
        <v>15.5</v>
      </c>
      <c r="I20" s="137"/>
      <c r="J20" s="272" t="s">
        <v>179</v>
      </c>
      <c r="K20" s="272" t="s">
        <v>179</v>
      </c>
      <c r="L20" s="272" t="s">
        <v>179</v>
      </c>
      <c r="M20" s="272" t="s">
        <v>179</v>
      </c>
      <c r="N20" s="272" t="s">
        <v>179</v>
      </c>
      <c r="O20" s="272" t="s">
        <v>179</v>
      </c>
      <c r="P20" s="274"/>
    </row>
    <row r="21" s="107" customFormat="1" ht="16" customHeight="1" spans="1:16">
      <c r="A21" s="133" t="s">
        <v>192</v>
      </c>
      <c r="B21" s="121">
        <f t="shared" si="7"/>
        <v>12</v>
      </c>
      <c r="C21" s="121">
        <f t="shared" si="9"/>
        <v>12</v>
      </c>
      <c r="D21" s="251">
        <v>13</v>
      </c>
      <c r="E21" s="121">
        <f>D21</f>
        <v>13</v>
      </c>
      <c r="F21" s="121">
        <f>D21+1.5</f>
        <v>14.5</v>
      </c>
      <c r="G21" s="121">
        <f>D21+1.5</f>
        <v>14.5</v>
      </c>
      <c r="H21" s="121">
        <f>F21</f>
        <v>14.5</v>
      </c>
      <c r="I21" s="137"/>
      <c r="J21" s="272" t="s">
        <v>179</v>
      </c>
      <c r="K21" s="272" t="s">
        <v>179</v>
      </c>
      <c r="L21" s="272" t="s">
        <v>179</v>
      </c>
      <c r="M21" s="272" t="s">
        <v>179</v>
      </c>
      <c r="N21" s="272" t="s">
        <v>179</v>
      </c>
      <c r="O21" s="272" t="s">
        <v>179</v>
      </c>
      <c r="P21" s="274"/>
    </row>
    <row r="22" s="107" customFormat="1" ht="16" customHeight="1" spans="1:16">
      <c r="A22" s="256"/>
      <c r="B22" s="257"/>
      <c r="C22" s="257"/>
      <c r="D22" s="257"/>
      <c r="E22" s="257"/>
      <c r="F22" s="257"/>
      <c r="G22" s="257"/>
      <c r="H22" s="257"/>
      <c r="I22" s="137"/>
      <c r="J22" s="275"/>
      <c r="K22" s="276"/>
      <c r="L22" s="276"/>
      <c r="M22" s="276"/>
      <c r="N22" s="276"/>
      <c r="O22" s="276"/>
      <c r="P22" s="277"/>
    </row>
    <row r="23" s="107" customFormat="1" ht="16" customHeight="1" spans="1:16">
      <c r="A23" s="256"/>
      <c r="B23" s="258"/>
      <c r="C23" s="258"/>
      <c r="D23" s="259"/>
      <c r="E23" s="258"/>
      <c r="F23" s="258"/>
      <c r="G23" s="258"/>
      <c r="H23" s="258"/>
      <c r="I23" s="137"/>
      <c r="J23" s="275"/>
      <c r="K23" s="276"/>
      <c r="L23" s="276"/>
      <c r="M23" s="276"/>
      <c r="N23" s="276"/>
      <c r="O23" s="276"/>
      <c r="P23" s="277"/>
    </row>
    <row r="24" s="107" customFormat="1" ht="16" customHeight="1" spans="1:16">
      <c r="A24" s="260"/>
      <c r="B24" s="261"/>
      <c r="C24" s="261"/>
      <c r="D24" s="262"/>
      <c r="E24" s="261"/>
      <c r="F24" s="261"/>
      <c r="G24" s="261"/>
      <c r="H24" s="261"/>
      <c r="I24" s="137"/>
      <c r="J24" s="275"/>
      <c r="K24" s="276"/>
      <c r="L24" s="276"/>
      <c r="M24" s="276"/>
      <c r="N24" s="276"/>
      <c r="O24" s="276"/>
      <c r="P24" s="277"/>
    </row>
    <row r="25" s="107" customFormat="1" ht="16" customHeight="1" spans="1:16">
      <c r="A25" s="263"/>
      <c r="B25" s="264"/>
      <c r="C25" s="264"/>
      <c r="D25" s="264"/>
      <c r="E25" s="264"/>
      <c r="F25" s="264"/>
      <c r="G25" s="264"/>
      <c r="H25" s="265"/>
      <c r="I25" s="137"/>
      <c r="J25" s="275"/>
      <c r="K25" s="276"/>
      <c r="L25" s="276"/>
      <c r="M25" s="276"/>
      <c r="N25" s="276"/>
      <c r="O25" s="276"/>
      <c r="P25" s="277"/>
    </row>
    <row r="26" s="107" customFormat="1" ht="16" customHeight="1" spans="1:16">
      <c r="A26" s="263"/>
      <c r="B26" s="264"/>
      <c r="C26" s="264"/>
      <c r="D26" s="264"/>
      <c r="E26" s="264"/>
      <c r="F26" s="264"/>
      <c r="G26" s="264"/>
      <c r="H26" s="265"/>
      <c r="I26" s="137"/>
      <c r="J26" s="275"/>
      <c r="K26" s="276"/>
      <c r="L26" s="276"/>
      <c r="M26" s="276"/>
      <c r="N26" s="276"/>
      <c r="O26" s="276"/>
      <c r="P26" s="277"/>
    </row>
    <row r="27" s="107" customFormat="1" ht="16" customHeight="1" spans="1:16">
      <c r="A27" s="263"/>
      <c r="B27" s="264"/>
      <c r="C27" s="264"/>
      <c r="D27" s="264"/>
      <c r="E27" s="264"/>
      <c r="F27" s="264"/>
      <c r="G27" s="264"/>
      <c r="H27" s="265"/>
      <c r="I27" s="278"/>
      <c r="J27" s="275"/>
      <c r="K27" s="276"/>
      <c r="L27" s="276"/>
      <c r="M27" s="276"/>
      <c r="N27" s="276"/>
      <c r="O27" s="276"/>
      <c r="P27" s="277"/>
    </row>
    <row r="28" s="107" customFormat="1" ht="14.25" spans="1:16">
      <c r="A28" s="142" t="s">
        <v>193</v>
      </c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</row>
    <row r="29" s="107" customFormat="1" ht="14.25" spans="1:16">
      <c r="A29" s="107" t="s">
        <v>194</v>
      </c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</row>
    <row r="30" s="107" customFormat="1" ht="14.25" spans="1:15">
      <c r="A30" s="143"/>
      <c r="B30" s="143"/>
      <c r="C30" s="143"/>
      <c r="D30" s="143"/>
      <c r="E30" s="143"/>
      <c r="F30" s="143"/>
      <c r="G30" s="143"/>
      <c r="H30" s="143"/>
      <c r="I30" s="143"/>
      <c r="J30" s="142" t="s">
        <v>195</v>
      </c>
      <c r="K30" s="279"/>
      <c r="L30" s="279"/>
      <c r="M30" s="142" t="s">
        <v>241</v>
      </c>
      <c r="N30" s="142"/>
      <c r="O30" s="142" t="s">
        <v>197</v>
      </c>
    </row>
  </sheetData>
  <mergeCells count="15">
    <mergeCell ref="A1:P1"/>
    <mergeCell ref="B2:C2"/>
    <mergeCell ref="E2:H2"/>
    <mergeCell ref="K2:P2"/>
    <mergeCell ref="B3:H3"/>
    <mergeCell ref="J3:P3"/>
    <mergeCell ref="J23:P23"/>
    <mergeCell ref="J24:P24"/>
    <mergeCell ref="A25:H25"/>
    <mergeCell ref="J25:P25"/>
    <mergeCell ref="A26:H26"/>
    <mergeCell ref="J26:P26"/>
    <mergeCell ref="A27:H27"/>
    <mergeCell ref="J27:P27"/>
    <mergeCell ref="A3:A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7"/>
  <sheetViews>
    <sheetView topLeftCell="A10" workbookViewId="0">
      <selection activeCell="A2" sqref="A2:H21"/>
    </sheetView>
  </sheetViews>
  <sheetFormatPr defaultColWidth="9" defaultRowHeight="26.1" customHeight="1"/>
  <cols>
    <col min="1" max="1" width="17.125" style="107" customWidth="1"/>
    <col min="2" max="3" width="9.375" style="107" customWidth="1"/>
    <col min="4" max="4" width="9.375" style="242" customWidth="1"/>
    <col min="5" max="7" width="9.375" style="107" customWidth="1"/>
    <col min="8" max="8" width="9.68333333333333" style="107" customWidth="1"/>
    <col min="9" max="9" width="1.86666666666667" style="107" customWidth="1"/>
    <col min="10" max="10" width="20.3083333333333" style="107" customWidth="1"/>
    <col min="11" max="11" width="19.0583333333333" style="109" customWidth="1"/>
    <col min="12" max="12" width="20" style="109" customWidth="1"/>
    <col min="13" max="13" width="17.9666666666667" style="109" customWidth="1"/>
    <col min="14" max="14" width="15.775" style="109" customWidth="1"/>
    <col min="15" max="15" width="16.4" style="109" customWidth="1"/>
    <col min="16" max="16" width="16.0916666666667" style="109" customWidth="1"/>
    <col min="17" max="17" width="16.375" style="109" customWidth="1"/>
    <col min="18" max="16384" width="9" style="107"/>
  </cols>
  <sheetData>
    <row r="1" s="107" customFormat="1" ht="30" customHeight="1" spans="1:17">
      <c r="A1" s="110" t="s">
        <v>146</v>
      </c>
      <c r="B1" s="111"/>
      <c r="C1" s="111"/>
      <c r="D1" s="243"/>
      <c r="E1" s="111"/>
      <c r="F1" s="111"/>
      <c r="G1" s="111"/>
      <c r="H1" s="111"/>
      <c r="I1" s="111"/>
      <c r="J1" s="111"/>
      <c r="K1" s="144"/>
      <c r="L1" s="144"/>
      <c r="M1" s="144"/>
      <c r="N1" s="144"/>
      <c r="O1" s="144"/>
      <c r="P1" s="144"/>
      <c r="Q1" s="144"/>
    </row>
    <row r="2" s="107" customFormat="1" ht="29.1" customHeight="1" spans="1:17">
      <c r="A2" s="112" t="s">
        <v>62</v>
      </c>
      <c r="B2" s="113" t="s">
        <v>63</v>
      </c>
      <c r="C2" s="113"/>
      <c r="D2" s="114" t="s">
        <v>68</v>
      </c>
      <c r="E2" s="113" t="s">
        <v>69</v>
      </c>
      <c r="F2" s="113"/>
      <c r="G2" s="113"/>
      <c r="H2" s="113"/>
      <c r="I2" s="145"/>
      <c r="J2" s="146" t="s">
        <v>57</v>
      </c>
      <c r="K2" s="147" t="s">
        <v>242</v>
      </c>
      <c r="L2" s="147"/>
      <c r="M2" s="147"/>
      <c r="N2" s="147"/>
      <c r="O2" s="148"/>
      <c r="P2" s="148"/>
      <c r="Q2" s="164"/>
    </row>
    <row r="3" s="107" customFormat="1" ht="29.1" customHeight="1" spans="1:17">
      <c r="A3" s="115" t="s">
        <v>147</v>
      </c>
      <c r="B3" s="116" t="s">
        <v>148</v>
      </c>
      <c r="C3" s="116"/>
      <c r="D3" s="117"/>
      <c r="E3" s="116"/>
      <c r="F3" s="116"/>
      <c r="G3" s="116"/>
      <c r="H3" s="116"/>
      <c r="I3" s="141"/>
      <c r="J3" s="149" t="s">
        <v>149</v>
      </c>
      <c r="K3" s="150"/>
      <c r="L3" s="150"/>
      <c r="M3" s="150"/>
      <c r="N3" s="150"/>
      <c r="O3" s="151"/>
      <c r="P3" s="151"/>
      <c r="Q3" s="165"/>
    </row>
    <row r="4" s="107" customFormat="1" ht="29.1" customHeight="1" spans="1:17">
      <c r="A4" s="115"/>
      <c r="B4" s="118" t="s">
        <v>110</v>
      </c>
      <c r="C4" s="119" t="s">
        <v>111</v>
      </c>
      <c r="D4" s="119" t="s">
        <v>112</v>
      </c>
      <c r="E4" s="119" t="s">
        <v>113</v>
      </c>
      <c r="F4" s="119" t="s">
        <v>114</v>
      </c>
      <c r="G4" s="119" t="s">
        <v>115</v>
      </c>
      <c r="H4" s="119" t="s">
        <v>116</v>
      </c>
      <c r="I4" s="141"/>
      <c r="J4" s="152"/>
      <c r="K4" s="118" t="s">
        <v>110</v>
      </c>
      <c r="L4" s="119" t="s">
        <v>111</v>
      </c>
      <c r="M4" s="153" t="s">
        <v>112</v>
      </c>
      <c r="N4" s="119" t="s">
        <v>113</v>
      </c>
      <c r="O4" s="119" t="s">
        <v>114</v>
      </c>
      <c r="P4" s="119" t="s">
        <v>115</v>
      </c>
      <c r="Q4" s="119" t="s">
        <v>116</v>
      </c>
    </row>
    <row r="5" s="107" customFormat="1" ht="29.1" customHeight="1" spans="1:17">
      <c r="A5" s="115"/>
      <c r="B5" s="118" t="s">
        <v>150</v>
      </c>
      <c r="C5" s="119" t="s">
        <v>151</v>
      </c>
      <c r="D5" s="119" t="s">
        <v>152</v>
      </c>
      <c r="E5" s="119" t="s">
        <v>153</v>
      </c>
      <c r="F5" s="119" t="s">
        <v>154</v>
      </c>
      <c r="G5" s="119" t="s">
        <v>155</v>
      </c>
      <c r="H5" s="119" t="s">
        <v>156</v>
      </c>
      <c r="I5" s="141"/>
      <c r="J5" s="152"/>
      <c r="K5" s="154" t="s">
        <v>243</v>
      </c>
      <c r="L5" s="155" t="s">
        <v>244</v>
      </c>
      <c r="M5" s="156" t="s">
        <v>245</v>
      </c>
      <c r="N5" s="155" t="s">
        <v>246</v>
      </c>
      <c r="O5" s="155" t="s">
        <v>247</v>
      </c>
      <c r="P5" s="155" t="s">
        <v>248</v>
      </c>
      <c r="Q5" s="155" t="s">
        <v>249</v>
      </c>
    </row>
    <row r="6" s="107" customFormat="1" ht="29.1" customHeight="1" spans="1:17">
      <c r="A6" s="120" t="s">
        <v>158</v>
      </c>
      <c r="B6" s="121">
        <f t="shared" ref="B6:B11" si="0">C6-1</f>
        <v>60</v>
      </c>
      <c r="C6" s="121">
        <f>D6-2</f>
        <v>61</v>
      </c>
      <c r="D6" s="122">
        <v>63</v>
      </c>
      <c r="E6" s="121">
        <f>D6+2</f>
        <v>65</v>
      </c>
      <c r="F6" s="121">
        <f>E6+2</f>
        <v>67</v>
      </c>
      <c r="G6" s="121">
        <f>F6+1</f>
        <v>68</v>
      </c>
      <c r="H6" s="121">
        <f>G6+1</f>
        <v>69</v>
      </c>
      <c r="I6" s="141"/>
      <c r="J6" s="120" t="s">
        <v>158</v>
      </c>
      <c r="K6" s="157" t="s">
        <v>250</v>
      </c>
      <c r="L6" s="158" t="s">
        <v>251</v>
      </c>
      <c r="M6" s="157" t="s">
        <v>250</v>
      </c>
      <c r="N6" s="158" t="s">
        <v>252</v>
      </c>
      <c r="O6" s="157" t="s">
        <v>250</v>
      </c>
      <c r="P6" s="158" t="s">
        <v>252</v>
      </c>
      <c r="Q6" s="155"/>
    </row>
    <row r="7" s="107" customFormat="1" ht="29.1" customHeight="1" spans="1:17">
      <c r="A7" s="119" t="s">
        <v>162</v>
      </c>
      <c r="B7" s="121">
        <f t="shared" si="0"/>
        <v>56.5</v>
      </c>
      <c r="C7" s="121">
        <f>D7-2</f>
        <v>57.5</v>
      </c>
      <c r="D7" s="122">
        <v>59.5</v>
      </c>
      <c r="E7" s="121">
        <f>D7+2</f>
        <v>61.5</v>
      </c>
      <c r="F7" s="121">
        <f>E7+2</f>
        <v>63.5</v>
      </c>
      <c r="G7" s="121">
        <f>F7+1</f>
        <v>64.5</v>
      </c>
      <c r="H7" s="121">
        <f>G7+1</f>
        <v>65.5</v>
      </c>
      <c r="I7" s="141"/>
      <c r="J7" s="119" t="s">
        <v>162</v>
      </c>
      <c r="K7" s="157" t="s">
        <v>250</v>
      </c>
      <c r="L7" s="159" t="s">
        <v>251</v>
      </c>
      <c r="M7" s="159" t="s">
        <v>251</v>
      </c>
      <c r="N7" s="159" t="s">
        <v>251</v>
      </c>
      <c r="O7" s="159" t="s">
        <v>253</v>
      </c>
      <c r="P7" s="160" t="s">
        <v>252</v>
      </c>
      <c r="Q7" s="155"/>
    </row>
    <row r="8" s="107" customFormat="1" ht="29.1" customHeight="1" spans="1:17">
      <c r="A8" s="119" t="s">
        <v>165</v>
      </c>
      <c r="B8" s="121">
        <f t="shared" ref="B8:B10" si="1">C8-4</f>
        <v>103</v>
      </c>
      <c r="C8" s="121">
        <f t="shared" ref="C8:C10" si="2">D8-4</f>
        <v>107</v>
      </c>
      <c r="D8" s="123" t="s">
        <v>166</v>
      </c>
      <c r="E8" s="121">
        <f t="shared" ref="E8:E10" si="3">D8+4</f>
        <v>115</v>
      </c>
      <c r="F8" s="121">
        <f>E8+4</f>
        <v>119</v>
      </c>
      <c r="G8" s="121">
        <f t="shared" ref="G8:G10" si="4">F8+6</f>
        <v>125</v>
      </c>
      <c r="H8" s="121">
        <f>G8+6</f>
        <v>131</v>
      </c>
      <c r="I8" s="141"/>
      <c r="J8" s="119" t="s">
        <v>165</v>
      </c>
      <c r="K8" s="159" t="s">
        <v>254</v>
      </c>
      <c r="L8" s="157" t="s">
        <v>250</v>
      </c>
      <c r="M8" s="159" t="s">
        <v>254</v>
      </c>
      <c r="N8" s="157" t="s">
        <v>250</v>
      </c>
      <c r="O8" s="159" t="s">
        <v>254</v>
      </c>
      <c r="P8" s="157" t="s">
        <v>250</v>
      </c>
      <c r="Q8" s="155"/>
    </row>
    <row r="9" s="107" customFormat="1" ht="29.1" customHeight="1" spans="1:17">
      <c r="A9" s="119" t="s">
        <v>167</v>
      </c>
      <c r="B9" s="121">
        <f t="shared" si="1"/>
        <v>-8</v>
      </c>
      <c r="C9" s="121">
        <f t="shared" si="2"/>
        <v>-4</v>
      </c>
      <c r="D9" s="123"/>
      <c r="E9" s="121">
        <f t="shared" si="3"/>
        <v>4</v>
      </c>
      <c r="F9" s="121">
        <f>E9+5</f>
        <v>9</v>
      </c>
      <c r="G9" s="121">
        <f t="shared" si="4"/>
        <v>15</v>
      </c>
      <c r="H9" s="121">
        <f>G9+7</f>
        <v>22</v>
      </c>
      <c r="I9" s="141"/>
      <c r="J9" s="119" t="s">
        <v>167</v>
      </c>
      <c r="K9" s="157" t="s">
        <v>250</v>
      </c>
      <c r="L9" s="157" t="s">
        <v>250</v>
      </c>
      <c r="M9" s="157" t="s">
        <v>255</v>
      </c>
      <c r="N9" s="159" t="s">
        <v>251</v>
      </c>
      <c r="O9" s="157" t="s">
        <v>255</v>
      </c>
      <c r="P9" s="159" t="s">
        <v>251</v>
      </c>
      <c r="Q9" s="155"/>
    </row>
    <row r="10" s="107" customFormat="1" ht="29.1" customHeight="1" spans="1:17">
      <c r="A10" s="119" t="s">
        <v>169</v>
      </c>
      <c r="B10" s="121">
        <f t="shared" si="1"/>
        <v>111</v>
      </c>
      <c r="C10" s="121">
        <f t="shared" si="2"/>
        <v>115</v>
      </c>
      <c r="D10" s="123" t="s">
        <v>170</v>
      </c>
      <c r="E10" s="121">
        <f t="shared" si="3"/>
        <v>123</v>
      </c>
      <c r="F10" s="121">
        <f>E10+5</f>
        <v>128</v>
      </c>
      <c r="G10" s="121">
        <f t="shared" si="4"/>
        <v>134</v>
      </c>
      <c r="H10" s="121">
        <f>G10+7</f>
        <v>141</v>
      </c>
      <c r="I10" s="141"/>
      <c r="J10" s="119" t="s">
        <v>169</v>
      </c>
      <c r="K10" s="157" t="s">
        <v>250</v>
      </c>
      <c r="L10" s="159" t="s">
        <v>254</v>
      </c>
      <c r="M10" s="157" t="s">
        <v>250</v>
      </c>
      <c r="N10" s="159" t="s">
        <v>254</v>
      </c>
      <c r="O10" s="157" t="s">
        <v>250</v>
      </c>
      <c r="P10" s="157" t="s">
        <v>250</v>
      </c>
      <c r="Q10" s="155"/>
    </row>
    <row r="11" s="107" customFormat="1" ht="29.1" customHeight="1" spans="1:17">
      <c r="A11" s="124" t="s">
        <v>174</v>
      </c>
      <c r="B11" s="125">
        <f t="shared" si="0"/>
        <v>60.5</v>
      </c>
      <c r="C11" s="125">
        <f>D11-1</f>
        <v>61.5</v>
      </c>
      <c r="D11" s="125">
        <v>62.5</v>
      </c>
      <c r="E11" s="125">
        <f>D11+1</f>
        <v>63.5</v>
      </c>
      <c r="F11" s="125">
        <f>E11+1</f>
        <v>64.5</v>
      </c>
      <c r="G11" s="125">
        <f>F11+1.2</f>
        <v>65.7</v>
      </c>
      <c r="H11" s="125">
        <f>G11+1.2</f>
        <v>66.9</v>
      </c>
      <c r="I11" s="141"/>
      <c r="J11" s="124" t="s">
        <v>174</v>
      </c>
      <c r="K11" s="157" t="s">
        <v>250</v>
      </c>
      <c r="L11" s="159" t="s">
        <v>251</v>
      </c>
      <c r="M11" s="157" t="s">
        <v>250</v>
      </c>
      <c r="N11" s="159" t="s">
        <v>251</v>
      </c>
      <c r="O11" s="157" t="s">
        <v>250</v>
      </c>
      <c r="P11" s="160" t="s">
        <v>252</v>
      </c>
      <c r="Q11" s="155"/>
    </row>
    <row r="12" s="107" customFormat="1" ht="29.1" customHeight="1" spans="1:17">
      <c r="A12" s="124" t="s">
        <v>178</v>
      </c>
      <c r="B12" s="125">
        <f>C12-0.5</f>
        <v>43.5</v>
      </c>
      <c r="C12" s="125">
        <f>D12-1</f>
        <v>44</v>
      </c>
      <c r="D12" s="125">
        <v>45</v>
      </c>
      <c r="E12" s="125">
        <f>D12+1</f>
        <v>46</v>
      </c>
      <c r="F12" s="125">
        <f>E12+1</f>
        <v>47</v>
      </c>
      <c r="G12" s="125">
        <f>F12+0.5</f>
        <v>47.5</v>
      </c>
      <c r="H12" s="125">
        <f>G12+0.5</f>
        <v>48</v>
      </c>
      <c r="I12" s="141"/>
      <c r="J12" s="124" t="s">
        <v>178</v>
      </c>
      <c r="K12" s="157" t="s">
        <v>250</v>
      </c>
      <c r="L12" s="159" t="s">
        <v>251</v>
      </c>
      <c r="M12" s="157" t="s">
        <v>250</v>
      </c>
      <c r="N12" s="159" t="s">
        <v>251</v>
      </c>
      <c r="O12" s="157" t="s">
        <v>250</v>
      </c>
      <c r="P12" s="160" t="s">
        <v>252</v>
      </c>
      <c r="Q12" s="155"/>
    </row>
    <row r="13" s="107" customFormat="1" ht="29.1" customHeight="1" spans="1:17">
      <c r="A13" s="119" t="s">
        <v>182</v>
      </c>
      <c r="B13" s="121">
        <f>C13-0.8</f>
        <v>19.4</v>
      </c>
      <c r="C13" s="121">
        <f>D13-0.8</f>
        <v>20.2</v>
      </c>
      <c r="D13" s="122">
        <v>21</v>
      </c>
      <c r="E13" s="121">
        <f>D13+0.8</f>
        <v>21.8</v>
      </c>
      <c r="F13" s="121">
        <f>E13+0.8</f>
        <v>22.6</v>
      </c>
      <c r="G13" s="121">
        <f>F13+1.3</f>
        <v>23.9</v>
      </c>
      <c r="H13" s="121">
        <f>G13+1.3</f>
        <v>25.2</v>
      </c>
      <c r="I13" s="141"/>
      <c r="J13" s="119" t="s">
        <v>182</v>
      </c>
      <c r="K13" s="157" t="s">
        <v>250</v>
      </c>
      <c r="L13" s="159" t="s">
        <v>251</v>
      </c>
      <c r="M13" s="159" t="s">
        <v>251</v>
      </c>
      <c r="N13" s="159" t="s">
        <v>251</v>
      </c>
      <c r="O13" s="159" t="s">
        <v>253</v>
      </c>
      <c r="P13" s="157" t="s">
        <v>250</v>
      </c>
      <c r="Q13" s="155"/>
    </row>
    <row r="14" s="107" customFormat="1" ht="29.1" customHeight="1" spans="1:17">
      <c r="A14" s="119" t="s">
        <v>184</v>
      </c>
      <c r="B14" s="121">
        <f>C14-0.7</f>
        <v>16.4</v>
      </c>
      <c r="C14" s="121">
        <f>D14-0.7</f>
        <v>17.1</v>
      </c>
      <c r="D14" s="122">
        <v>17.8</v>
      </c>
      <c r="E14" s="121">
        <f>D14+0.7</f>
        <v>18.5</v>
      </c>
      <c r="F14" s="121">
        <f>E14+0.7</f>
        <v>19.2</v>
      </c>
      <c r="G14" s="126">
        <f>F14+0.9</f>
        <v>20.1</v>
      </c>
      <c r="H14" s="126">
        <f>G14+0.9</f>
        <v>21</v>
      </c>
      <c r="I14" s="141"/>
      <c r="J14" s="119" t="s">
        <v>184</v>
      </c>
      <c r="K14" s="159" t="s">
        <v>251</v>
      </c>
      <c r="L14" s="157" t="s">
        <v>250</v>
      </c>
      <c r="M14" s="159" t="s">
        <v>251</v>
      </c>
      <c r="N14" s="157" t="s">
        <v>250</v>
      </c>
      <c r="O14" s="159" t="s">
        <v>251</v>
      </c>
      <c r="P14" s="157" t="s">
        <v>250</v>
      </c>
      <c r="Q14" s="155"/>
    </row>
    <row r="15" s="107" customFormat="1" ht="29.1" customHeight="1" spans="1:17">
      <c r="A15" s="119" t="s">
        <v>186</v>
      </c>
      <c r="B15" s="121">
        <f t="shared" ref="B15:B19" si="5">C15-0.5</f>
        <v>9.5</v>
      </c>
      <c r="C15" s="121">
        <f t="shared" ref="C15:C19" si="6">D15-0.5</f>
        <v>10</v>
      </c>
      <c r="D15" s="122">
        <v>10.5</v>
      </c>
      <c r="E15" s="121">
        <f>D15+0.5</f>
        <v>11</v>
      </c>
      <c r="F15" s="121">
        <f>E15+0.5</f>
        <v>11.5</v>
      </c>
      <c r="G15" s="121">
        <f>F15+0.7</f>
        <v>12.2</v>
      </c>
      <c r="H15" s="121">
        <f>G15+0.7</f>
        <v>12.9</v>
      </c>
      <c r="I15" s="141"/>
      <c r="J15" s="119" t="s">
        <v>186</v>
      </c>
      <c r="K15" s="157" t="s">
        <v>250</v>
      </c>
      <c r="L15" s="157" t="s">
        <v>250</v>
      </c>
      <c r="M15" s="157" t="s">
        <v>255</v>
      </c>
      <c r="N15" s="159" t="s">
        <v>251</v>
      </c>
      <c r="O15" s="157" t="s">
        <v>255</v>
      </c>
      <c r="P15" s="159" t="s">
        <v>251</v>
      </c>
      <c r="Q15" s="155"/>
    </row>
    <row r="16" s="107" customFormat="1" ht="29.1" customHeight="1" spans="1:17">
      <c r="A16" s="119" t="s">
        <v>187</v>
      </c>
      <c r="B16" s="121">
        <f t="shared" ref="B16:B21" si="7">C16</f>
        <v>8</v>
      </c>
      <c r="C16" s="121">
        <f>D16</f>
        <v>8</v>
      </c>
      <c r="D16" s="127">
        <v>8</v>
      </c>
      <c r="E16" s="121">
        <f t="shared" ref="E16:H16" si="8">D16</f>
        <v>8</v>
      </c>
      <c r="F16" s="121">
        <f t="shared" si="8"/>
        <v>8</v>
      </c>
      <c r="G16" s="121">
        <f t="shared" si="8"/>
        <v>8</v>
      </c>
      <c r="H16" s="121">
        <f t="shared" si="8"/>
        <v>8</v>
      </c>
      <c r="I16" s="141"/>
      <c r="J16" s="119" t="s">
        <v>187</v>
      </c>
      <c r="K16" s="157" t="s">
        <v>250</v>
      </c>
      <c r="L16" s="159" t="s">
        <v>254</v>
      </c>
      <c r="M16" s="157" t="s">
        <v>250</v>
      </c>
      <c r="N16" s="159" t="s">
        <v>254</v>
      </c>
      <c r="O16" s="157" t="s">
        <v>250</v>
      </c>
      <c r="P16" s="157" t="s">
        <v>250</v>
      </c>
      <c r="Q16" s="155"/>
    </row>
    <row r="17" s="107" customFormat="1" ht="29.1" customHeight="1" spans="1:17">
      <c r="A17" s="119" t="s">
        <v>188</v>
      </c>
      <c r="B17" s="121">
        <f>C17-1</f>
        <v>47</v>
      </c>
      <c r="C17" s="121">
        <f t="shared" ref="C17:C21" si="9">D17-1</f>
        <v>48</v>
      </c>
      <c r="D17" s="127">
        <v>49</v>
      </c>
      <c r="E17" s="121">
        <f>D17+1</f>
        <v>50</v>
      </c>
      <c r="F17" s="121">
        <f>E17+1</f>
        <v>51</v>
      </c>
      <c r="G17" s="121">
        <f>F17+1.5</f>
        <v>52.5</v>
      </c>
      <c r="H17" s="121">
        <f>G17+1.5</f>
        <v>54</v>
      </c>
      <c r="I17" s="141"/>
      <c r="J17" s="119" t="s">
        <v>188</v>
      </c>
      <c r="K17" s="157" t="s">
        <v>250</v>
      </c>
      <c r="L17" s="159" t="s">
        <v>251</v>
      </c>
      <c r="M17" s="157" t="s">
        <v>250</v>
      </c>
      <c r="N17" s="159" t="s">
        <v>251</v>
      </c>
      <c r="O17" s="157" t="s">
        <v>250</v>
      </c>
      <c r="P17" s="160" t="s">
        <v>252</v>
      </c>
      <c r="Q17" s="155"/>
    </row>
    <row r="18" s="107" customFormat="1" ht="29.1" customHeight="1" spans="1:17">
      <c r="A18" s="119" t="s">
        <v>189</v>
      </c>
      <c r="B18" s="121">
        <f t="shared" si="5"/>
        <v>34</v>
      </c>
      <c r="C18" s="121">
        <f t="shared" si="6"/>
        <v>34.5</v>
      </c>
      <c r="D18" s="130">
        <v>35</v>
      </c>
      <c r="E18" s="121">
        <f t="shared" ref="E18:G18" si="10">D18+0.5</f>
        <v>35.5</v>
      </c>
      <c r="F18" s="121">
        <f t="shared" si="10"/>
        <v>36</v>
      </c>
      <c r="G18" s="121">
        <f t="shared" si="10"/>
        <v>36.5</v>
      </c>
      <c r="H18" s="121">
        <f>G18</f>
        <v>36.5</v>
      </c>
      <c r="I18" s="141"/>
      <c r="J18" s="119" t="s">
        <v>189</v>
      </c>
      <c r="K18" s="157" t="s">
        <v>250</v>
      </c>
      <c r="L18" s="159" t="s">
        <v>251</v>
      </c>
      <c r="M18" s="159" t="s">
        <v>251</v>
      </c>
      <c r="N18" s="157" t="s">
        <v>250</v>
      </c>
      <c r="O18" s="159" t="s">
        <v>253</v>
      </c>
      <c r="P18" s="157" t="s">
        <v>250</v>
      </c>
      <c r="Q18" s="155"/>
    </row>
    <row r="19" s="107" customFormat="1" ht="29.1" customHeight="1" spans="1:17">
      <c r="A19" s="119" t="s">
        <v>190</v>
      </c>
      <c r="B19" s="121">
        <f t="shared" si="5"/>
        <v>24</v>
      </c>
      <c r="C19" s="121">
        <f t="shared" si="6"/>
        <v>24.5</v>
      </c>
      <c r="D19" s="122">
        <v>25</v>
      </c>
      <c r="E19" s="121">
        <f>D19+0.5</f>
        <v>25.5</v>
      </c>
      <c r="F19" s="121">
        <f>E19+0.5</f>
        <v>26</v>
      </c>
      <c r="G19" s="244">
        <f>F19+0.75</f>
        <v>26.75</v>
      </c>
      <c r="H19" s="244">
        <f>G19</f>
        <v>26.75</v>
      </c>
      <c r="I19" s="141"/>
      <c r="J19" s="119" t="s">
        <v>190</v>
      </c>
      <c r="K19" s="159" t="s">
        <v>251</v>
      </c>
      <c r="L19" s="157" t="s">
        <v>250</v>
      </c>
      <c r="M19" s="159" t="s">
        <v>251</v>
      </c>
      <c r="N19" s="157" t="s">
        <v>250</v>
      </c>
      <c r="O19" s="159" t="s">
        <v>251</v>
      </c>
      <c r="P19" s="157" t="s">
        <v>250</v>
      </c>
      <c r="Q19" s="155"/>
    </row>
    <row r="20" s="107" customFormat="1" ht="29.1" customHeight="1" spans="1:17">
      <c r="A20" s="124" t="s">
        <v>191</v>
      </c>
      <c r="B20" s="121">
        <f t="shared" si="7"/>
        <v>13</v>
      </c>
      <c r="C20" s="121">
        <f t="shared" si="9"/>
        <v>13</v>
      </c>
      <c r="D20" s="122">
        <v>14</v>
      </c>
      <c r="E20" s="121">
        <f>D20</f>
        <v>14</v>
      </c>
      <c r="F20" s="121">
        <f>D20+1.5</f>
        <v>15.5</v>
      </c>
      <c r="G20" s="121">
        <f>D20+1.5</f>
        <v>15.5</v>
      </c>
      <c r="H20" s="121">
        <f>F20</f>
        <v>15.5</v>
      </c>
      <c r="I20" s="141"/>
      <c r="J20" s="124" t="s">
        <v>191</v>
      </c>
      <c r="K20" s="157" t="s">
        <v>250</v>
      </c>
      <c r="L20" s="159" t="s">
        <v>251</v>
      </c>
      <c r="M20" s="159" t="s">
        <v>251</v>
      </c>
      <c r="N20" s="159" t="s">
        <v>251</v>
      </c>
      <c r="O20" s="159" t="s">
        <v>253</v>
      </c>
      <c r="P20" s="157" t="s">
        <v>250</v>
      </c>
      <c r="Q20" s="155"/>
    </row>
    <row r="21" s="107" customFormat="1" ht="29.1" customHeight="1" spans="1:17">
      <c r="A21" s="133" t="s">
        <v>192</v>
      </c>
      <c r="B21" s="121">
        <f t="shared" si="7"/>
        <v>12</v>
      </c>
      <c r="C21" s="121">
        <f t="shared" si="9"/>
        <v>12</v>
      </c>
      <c r="D21" s="122">
        <v>13</v>
      </c>
      <c r="E21" s="121">
        <f>D21</f>
        <v>13</v>
      </c>
      <c r="F21" s="121">
        <f>D21+1.5</f>
        <v>14.5</v>
      </c>
      <c r="G21" s="121">
        <f>D21+1.5</f>
        <v>14.5</v>
      </c>
      <c r="H21" s="121">
        <f>F21</f>
        <v>14.5</v>
      </c>
      <c r="I21" s="141"/>
      <c r="J21" s="133" t="s">
        <v>192</v>
      </c>
      <c r="K21" s="157" t="s">
        <v>250</v>
      </c>
      <c r="L21" s="157" t="s">
        <v>250</v>
      </c>
      <c r="M21" s="157" t="s">
        <v>250</v>
      </c>
      <c r="N21" s="159" t="s">
        <v>251</v>
      </c>
      <c r="O21" s="157" t="s">
        <v>255</v>
      </c>
      <c r="P21" s="159" t="s">
        <v>251</v>
      </c>
      <c r="Q21" s="155"/>
    </row>
    <row r="22" s="107" customFormat="1" ht="29.1" customHeight="1" spans="1:17">
      <c r="A22" s="134"/>
      <c r="B22" s="135"/>
      <c r="C22" s="135"/>
      <c r="D22" s="245"/>
      <c r="E22" s="135"/>
      <c r="F22" s="135"/>
      <c r="G22" s="135"/>
      <c r="H22" s="135"/>
      <c r="I22" s="141"/>
      <c r="J22" s="159"/>
      <c r="K22" s="159"/>
      <c r="L22" s="159"/>
      <c r="M22" s="159"/>
      <c r="N22" s="160"/>
      <c r="O22" s="159"/>
      <c r="P22" s="159"/>
      <c r="Q22" s="159"/>
    </row>
    <row r="23" s="107" customFormat="1" ht="29.1" customHeight="1" spans="1:17">
      <c r="A23" s="134"/>
      <c r="B23" s="135"/>
      <c r="C23" s="135"/>
      <c r="D23" s="245"/>
      <c r="E23" s="135"/>
      <c r="F23" s="135"/>
      <c r="G23" s="135"/>
      <c r="H23" s="135"/>
      <c r="I23" s="141"/>
      <c r="J23" s="159"/>
      <c r="K23" s="159"/>
      <c r="L23" s="159"/>
      <c r="M23" s="159"/>
      <c r="N23" s="159"/>
      <c r="O23" s="159"/>
      <c r="P23" s="159"/>
      <c r="Q23" s="159"/>
    </row>
    <row r="24" s="107" customFormat="1" ht="29.1" customHeight="1" spans="1:17">
      <c r="A24" s="137"/>
      <c r="B24" s="138"/>
      <c r="C24" s="139"/>
      <c r="D24" s="246"/>
      <c r="E24" s="140"/>
      <c r="F24" s="140"/>
      <c r="G24" s="138"/>
      <c r="H24" s="141"/>
      <c r="I24" s="141"/>
      <c r="J24" s="138"/>
      <c r="K24" s="138"/>
      <c r="L24" s="159"/>
      <c r="M24" s="138"/>
      <c r="N24" s="138"/>
      <c r="O24" s="138"/>
      <c r="P24" s="138"/>
      <c r="Q24" s="138"/>
    </row>
    <row r="25" s="107" customFormat="1" ht="14.25" spans="1:17">
      <c r="A25" s="142" t="s">
        <v>193</v>
      </c>
      <c r="D25" s="247"/>
      <c r="E25" s="143"/>
      <c r="F25" s="143"/>
      <c r="G25" s="143"/>
      <c r="H25" s="143"/>
      <c r="I25" s="143"/>
      <c r="J25" s="143"/>
      <c r="K25" s="162"/>
      <c r="L25" s="162"/>
      <c r="M25" s="162"/>
      <c r="N25" s="162"/>
      <c r="O25" s="162"/>
      <c r="P25" s="162"/>
      <c r="Q25" s="162"/>
    </row>
    <row r="26" s="107" customFormat="1" ht="14.25" spans="1:17">
      <c r="A26" s="107" t="s">
        <v>194</v>
      </c>
      <c r="B26" s="143"/>
      <c r="C26" s="143"/>
      <c r="D26" s="247"/>
      <c r="E26" s="143"/>
      <c r="F26" s="143"/>
      <c r="G26" s="143"/>
      <c r="H26" s="143"/>
      <c r="I26" s="143"/>
      <c r="J26" s="142" t="s">
        <v>195</v>
      </c>
      <c r="K26" s="163"/>
      <c r="L26" s="163" t="s">
        <v>241</v>
      </c>
      <c r="M26" s="163"/>
      <c r="N26" s="163" t="s">
        <v>256</v>
      </c>
      <c r="O26" s="163"/>
      <c r="P26" s="163"/>
      <c r="Q26" s="109"/>
    </row>
    <row r="27" s="107" customFormat="1" customHeight="1" spans="1:17">
      <c r="A27" s="143"/>
      <c r="D27" s="242"/>
      <c r="K27" s="109"/>
      <c r="L27" s="109"/>
      <c r="M27" s="109"/>
      <c r="N27" s="109"/>
      <c r="O27" s="109"/>
      <c r="P27" s="109"/>
      <c r="Q27" s="109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tabSelected="1" workbookViewId="0">
      <selection activeCell="A17" sqref="A17:K17"/>
    </sheetView>
  </sheetViews>
  <sheetFormatPr defaultColWidth="10.125" defaultRowHeight="14.25"/>
  <cols>
    <col min="1" max="1" width="9.625" style="166" customWidth="1"/>
    <col min="2" max="2" width="11.125" style="166" customWidth="1"/>
    <col min="3" max="3" width="9.125" style="166" customWidth="1"/>
    <col min="4" max="4" width="9.5" style="166" customWidth="1"/>
    <col min="5" max="5" width="9.125" style="166" customWidth="1"/>
    <col min="6" max="6" width="10.375" style="166" customWidth="1"/>
    <col min="7" max="7" width="9.5" style="166" customWidth="1"/>
    <col min="8" max="8" width="9.125" style="166" customWidth="1"/>
    <col min="9" max="9" width="8.125" style="166" customWidth="1"/>
    <col min="10" max="10" width="10.5" style="166" customWidth="1"/>
    <col min="11" max="11" width="12.125" style="166" customWidth="1"/>
    <col min="12" max="16384" width="10.125" style="166"/>
  </cols>
  <sheetData>
    <row r="1" s="166" customFormat="1" ht="26.25" spans="1:11">
      <c r="A1" s="169" t="s">
        <v>257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</row>
    <row r="2" s="166" customFormat="1" spans="1:11">
      <c r="A2" s="170" t="s">
        <v>53</v>
      </c>
      <c r="B2" s="171" t="s">
        <v>54</v>
      </c>
      <c r="C2" s="171"/>
      <c r="D2" s="172" t="s">
        <v>62</v>
      </c>
      <c r="E2" s="173"/>
      <c r="F2" s="174" t="s">
        <v>258</v>
      </c>
      <c r="G2" s="175" t="s">
        <v>69</v>
      </c>
      <c r="H2" s="175"/>
      <c r="I2" s="205" t="s">
        <v>57</v>
      </c>
      <c r="J2" s="175" t="s">
        <v>259</v>
      </c>
      <c r="K2" s="226"/>
    </row>
    <row r="3" s="166" customFormat="1" ht="27" customHeight="1" spans="1:11">
      <c r="A3" s="176" t="s">
        <v>75</v>
      </c>
      <c r="B3" s="177">
        <v>1825</v>
      </c>
      <c r="C3" s="177"/>
      <c r="D3" s="178" t="s">
        <v>260</v>
      </c>
      <c r="E3" s="179" t="s">
        <v>261</v>
      </c>
      <c r="F3" s="180"/>
      <c r="G3" s="180"/>
      <c r="H3" s="181" t="s">
        <v>262</v>
      </c>
      <c r="I3" s="181"/>
      <c r="J3" s="181"/>
      <c r="K3" s="227"/>
    </row>
    <row r="4" s="166" customFormat="1" spans="1:11">
      <c r="A4" s="182" t="s">
        <v>72</v>
      </c>
      <c r="B4" s="183">
        <v>3</v>
      </c>
      <c r="C4" s="183">
        <v>4</v>
      </c>
      <c r="D4" s="184" t="s">
        <v>263</v>
      </c>
      <c r="E4" s="185" t="s">
        <v>264</v>
      </c>
      <c r="F4" s="185"/>
      <c r="G4" s="185"/>
      <c r="H4" s="184" t="s">
        <v>265</v>
      </c>
      <c r="I4" s="184"/>
      <c r="J4" s="198" t="s">
        <v>66</v>
      </c>
      <c r="K4" s="228" t="s">
        <v>67</v>
      </c>
    </row>
    <row r="5" s="166" customFormat="1" spans="1:11">
      <c r="A5" s="182" t="s">
        <v>266</v>
      </c>
      <c r="B5" s="177">
        <v>1</v>
      </c>
      <c r="C5" s="177"/>
      <c r="D5" s="178" t="s">
        <v>267</v>
      </c>
      <c r="E5" s="178" t="s">
        <v>268</v>
      </c>
      <c r="F5" s="178" t="s">
        <v>269</v>
      </c>
      <c r="G5" s="178" t="s">
        <v>270</v>
      </c>
      <c r="H5" s="184" t="s">
        <v>271</v>
      </c>
      <c r="I5" s="184"/>
      <c r="J5" s="198" t="s">
        <v>66</v>
      </c>
      <c r="K5" s="228" t="s">
        <v>67</v>
      </c>
    </row>
    <row r="6" s="166" customFormat="1" ht="15" spans="1:11">
      <c r="A6" s="186" t="s">
        <v>272</v>
      </c>
      <c r="B6" s="187">
        <v>80</v>
      </c>
      <c r="C6" s="187"/>
      <c r="D6" s="188" t="s">
        <v>273</v>
      </c>
      <c r="E6" s="189"/>
      <c r="F6" s="190">
        <v>730</v>
      </c>
      <c r="G6" s="188"/>
      <c r="H6" s="191" t="s">
        <v>274</v>
      </c>
      <c r="I6" s="191"/>
      <c r="J6" s="190" t="s">
        <v>66</v>
      </c>
      <c r="K6" s="229" t="s">
        <v>67</v>
      </c>
    </row>
    <row r="7" s="166" customFormat="1" ht="15" spans="1:11">
      <c r="A7" s="192"/>
      <c r="B7" s="193"/>
      <c r="C7" s="193"/>
      <c r="D7" s="192"/>
      <c r="E7" s="193"/>
      <c r="F7" s="194"/>
      <c r="G7" s="192"/>
      <c r="H7" s="194"/>
      <c r="I7" s="193"/>
      <c r="J7" s="193"/>
      <c r="K7" s="193"/>
    </row>
    <row r="8" s="166" customFormat="1" spans="1:11">
      <c r="A8" s="195" t="s">
        <v>275</v>
      </c>
      <c r="B8" s="174" t="s">
        <v>276</v>
      </c>
      <c r="C8" s="174" t="s">
        <v>277</v>
      </c>
      <c r="D8" s="174" t="s">
        <v>278</v>
      </c>
      <c r="E8" s="174" t="s">
        <v>279</v>
      </c>
      <c r="F8" s="174" t="s">
        <v>280</v>
      </c>
      <c r="G8" s="196" t="s">
        <v>281</v>
      </c>
      <c r="H8" s="197"/>
      <c r="I8" s="197"/>
      <c r="J8" s="197"/>
      <c r="K8" s="230"/>
    </row>
    <row r="9" s="166" customFormat="1" spans="1:11">
      <c r="A9" s="182" t="s">
        <v>282</v>
      </c>
      <c r="B9" s="184"/>
      <c r="C9" s="198" t="s">
        <v>66</v>
      </c>
      <c r="D9" s="198" t="s">
        <v>67</v>
      </c>
      <c r="E9" s="178" t="s">
        <v>283</v>
      </c>
      <c r="F9" s="199" t="s">
        <v>284</v>
      </c>
      <c r="G9" s="200"/>
      <c r="H9" s="201"/>
      <c r="I9" s="201"/>
      <c r="J9" s="201"/>
      <c r="K9" s="231"/>
    </row>
    <row r="10" s="166" customFormat="1" spans="1:11">
      <c r="A10" s="182" t="s">
        <v>285</v>
      </c>
      <c r="B10" s="184"/>
      <c r="C10" s="198" t="s">
        <v>66</v>
      </c>
      <c r="D10" s="198" t="s">
        <v>67</v>
      </c>
      <c r="E10" s="178" t="s">
        <v>286</v>
      </c>
      <c r="F10" s="199" t="s">
        <v>287</v>
      </c>
      <c r="G10" s="200" t="s">
        <v>288</v>
      </c>
      <c r="H10" s="201"/>
      <c r="I10" s="201"/>
      <c r="J10" s="201"/>
      <c r="K10" s="231"/>
    </row>
    <row r="11" s="166" customFormat="1" spans="1:11">
      <c r="A11" s="202" t="s">
        <v>202</v>
      </c>
      <c r="B11" s="203"/>
      <c r="C11" s="203"/>
      <c r="D11" s="203"/>
      <c r="E11" s="203"/>
      <c r="F11" s="203"/>
      <c r="G11" s="203"/>
      <c r="H11" s="203"/>
      <c r="I11" s="203"/>
      <c r="J11" s="203"/>
      <c r="K11" s="232"/>
    </row>
    <row r="12" s="166" customFormat="1" spans="1:11">
      <c r="A12" s="176" t="s">
        <v>88</v>
      </c>
      <c r="B12" s="198" t="s">
        <v>84</v>
      </c>
      <c r="C12" s="198" t="s">
        <v>85</v>
      </c>
      <c r="D12" s="199"/>
      <c r="E12" s="178" t="s">
        <v>86</v>
      </c>
      <c r="F12" s="198" t="s">
        <v>84</v>
      </c>
      <c r="G12" s="198" t="s">
        <v>85</v>
      </c>
      <c r="H12" s="198"/>
      <c r="I12" s="178" t="s">
        <v>289</v>
      </c>
      <c r="J12" s="198" t="s">
        <v>84</v>
      </c>
      <c r="K12" s="228" t="s">
        <v>85</v>
      </c>
    </row>
    <row r="13" s="166" customFormat="1" spans="1:11">
      <c r="A13" s="176" t="s">
        <v>91</v>
      </c>
      <c r="B13" s="198" t="s">
        <v>84</v>
      </c>
      <c r="C13" s="198" t="s">
        <v>85</v>
      </c>
      <c r="D13" s="199"/>
      <c r="E13" s="178" t="s">
        <v>96</v>
      </c>
      <c r="F13" s="198" t="s">
        <v>84</v>
      </c>
      <c r="G13" s="198" t="s">
        <v>85</v>
      </c>
      <c r="H13" s="198"/>
      <c r="I13" s="178" t="s">
        <v>290</v>
      </c>
      <c r="J13" s="198" t="s">
        <v>84</v>
      </c>
      <c r="K13" s="228" t="s">
        <v>85</v>
      </c>
    </row>
    <row r="14" s="166" customFormat="1" ht="15" spans="1:11">
      <c r="A14" s="186" t="s">
        <v>291</v>
      </c>
      <c r="B14" s="190" t="s">
        <v>84</v>
      </c>
      <c r="C14" s="190" t="s">
        <v>85</v>
      </c>
      <c r="D14" s="189"/>
      <c r="E14" s="188" t="s">
        <v>292</v>
      </c>
      <c r="F14" s="190" t="s">
        <v>84</v>
      </c>
      <c r="G14" s="190" t="s">
        <v>85</v>
      </c>
      <c r="H14" s="190"/>
      <c r="I14" s="188" t="s">
        <v>293</v>
      </c>
      <c r="J14" s="190" t="s">
        <v>84</v>
      </c>
      <c r="K14" s="229" t="s">
        <v>85</v>
      </c>
    </row>
    <row r="15" s="166" customFormat="1" ht="15" spans="1:11">
      <c r="A15" s="192"/>
      <c r="B15" s="204"/>
      <c r="C15" s="204"/>
      <c r="D15" s="193"/>
      <c r="E15" s="192"/>
      <c r="F15" s="204"/>
      <c r="G15" s="204"/>
      <c r="H15" s="204"/>
      <c r="I15" s="192"/>
      <c r="J15" s="204"/>
      <c r="K15" s="204"/>
    </row>
    <row r="16" s="167" customFormat="1" spans="1:11">
      <c r="A16" s="170" t="s">
        <v>294</v>
      </c>
      <c r="B16" s="205"/>
      <c r="C16" s="205"/>
      <c r="D16" s="205"/>
      <c r="E16" s="205"/>
      <c r="F16" s="205"/>
      <c r="G16" s="205"/>
      <c r="H16" s="205"/>
      <c r="I16" s="205"/>
      <c r="J16" s="205"/>
      <c r="K16" s="233"/>
    </row>
    <row r="17" s="166" customFormat="1" spans="1:11">
      <c r="A17" s="182" t="s">
        <v>295</v>
      </c>
      <c r="B17" s="184"/>
      <c r="C17" s="184"/>
      <c r="D17" s="184"/>
      <c r="E17" s="184"/>
      <c r="F17" s="184"/>
      <c r="G17" s="184"/>
      <c r="H17" s="184"/>
      <c r="I17" s="184"/>
      <c r="J17" s="184"/>
      <c r="K17" s="234"/>
    </row>
    <row r="18" s="166" customFormat="1" spans="1:11">
      <c r="A18" s="182" t="s">
        <v>296</v>
      </c>
      <c r="B18" s="184"/>
      <c r="C18" s="184"/>
      <c r="D18" s="184"/>
      <c r="E18" s="184"/>
      <c r="F18" s="184"/>
      <c r="G18" s="184"/>
      <c r="H18" s="184"/>
      <c r="I18" s="184"/>
      <c r="J18" s="184"/>
      <c r="K18" s="234"/>
    </row>
    <row r="19" s="166" customFormat="1" spans="1:11">
      <c r="A19" s="206" t="s">
        <v>297</v>
      </c>
      <c r="B19" s="207"/>
      <c r="C19" s="207"/>
      <c r="D19" s="207"/>
      <c r="E19" s="207"/>
      <c r="F19" s="207"/>
      <c r="G19" s="207"/>
      <c r="H19" s="207"/>
      <c r="I19" s="207"/>
      <c r="J19" s="207"/>
      <c r="K19" s="235"/>
    </row>
    <row r="20" s="166" customFormat="1" spans="1:11">
      <c r="A20" s="206" t="s">
        <v>298</v>
      </c>
      <c r="B20" s="207"/>
      <c r="C20" s="207"/>
      <c r="D20" s="207"/>
      <c r="E20" s="207"/>
      <c r="F20" s="207"/>
      <c r="G20" s="207"/>
      <c r="H20" s="207"/>
      <c r="I20" s="207"/>
      <c r="J20" s="207"/>
      <c r="K20" s="235"/>
    </row>
    <row r="21" s="166" customFormat="1" spans="1:11">
      <c r="A21" s="206" t="s">
        <v>299</v>
      </c>
      <c r="B21" s="207"/>
      <c r="C21" s="207"/>
      <c r="D21" s="207"/>
      <c r="E21" s="207"/>
      <c r="F21" s="207"/>
      <c r="G21" s="207"/>
      <c r="H21" s="207"/>
      <c r="I21" s="207"/>
      <c r="J21" s="207"/>
      <c r="K21" s="235"/>
    </row>
    <row r="22" s="166" customFormat="1" spans="1:11">
      <c r="A22" s="206" t="s">
        <v>300</v>
      </c>
      <c r="B22" s="207"/>
      <c r="C22" s="207"/>
      <c r="D22" s="207"/>
      <c r="E22" s="207"/>
      <c r="F22" s="207"/>
      <c r="G22" s="207"/>
      <c r="H22" s="207"/>
      <c r="I22" s="207"/>
      <c r="J22" s="207"/>
      <c r="K22" s="235"/>
    </row>
    <row r="23" s="166" customFormat="1" spans="1:11">
      <c r="A23" s="206"/>
      <c r="B23" s="207"/>
      <c r="C23" s="207"/>
      <c r="D23" s="207"/>
      <c r="E23" s="207"/>
      <c r="F23" s="207"/>
      <c r="G23" s="207"/>
      <c r="H23" s="207"/>
      <c r="I23" s="207"/>
      <c r="J23" s="207"/>
      <c r="K23" s="235"/>
    </row>
    <row r="24" s="166" customFormat="1" spans="1:11">
      <c r="A24" s="206"/>
      <c r="B24" s="207"/>
      <c r="C24" s="207"/>
      <c r="D24" s="207"/>
      <c r="E24" s="207"/>
      <c r="F24" s="207"/>
      <c r="G24" s="207"/>
      <c r="H24" s="207"/>
      <c r="I24" s="207"/>
      <c r="J24" s="207"/>
      <c r="K24" s="235"/>
    </row>
    <row r="25" s="166" customFormat="1" spans="1:11">
      <c r="A25" s="208"/>
      <c r="B25" s="209"/>
      <c r="C25" s="209"/>
      <c r="D25" s="209"/>
      <c r="E25" s="209"/>
      <c r="F25" s="209"/>
      <c r="G25" s="209"/>
      <c r="H25" s="209"/>
      <c r="I25" s="209"/>
      <c r="J25" s="209"/>
      <c r="K25" s="236"/>
    </row>
    <row r="26" s="166" customFormat="1" spans="1:11">
      <c r="A26" s="182" t="s">
        <v>126</v>
      </c>
      <c r="B26" s="184"/>
      <c r="C26" s="198" t="s">
        <v>66</v>
      </c>
      <c r="D26" s="198" t="s">
        <v>67</v>
      </c>
      <c r="E26" s="181"/>
      <c r="F26" s="181"/>
      <c r="G26" s="181"/>
      <c r="H26" s="181"/>
      <c r="I26" s="181"/>
      <c r="J26" s="181"/>
      <c r="K26" s="227"/>
    </row>
    <row r="27" s="166" customFormat="1" ht="15" spans="1:11">
      <c r="A27" s="210" t="s">
        <v>301</v>
      </c>
      <c r="B27" s="211"/>
      <c r="C27" s="211"/>
      <c r="D27" s="211"/>
      <c r="E27" s="211"/>
      <c r="F27" s="211"/>
      <c r="G27" s="211"/>
      <c r="H27" s="211"/>
      <c r="I27" s="211"/>
      <c r="J27" s="211"/>
      <c r="K27" s="237"/>
    </row>
    <row r="28" s="166" customFormat="1" ht="15" spans="1:11">
      <c r="A28" s="212"/>
      <c r="B28" s="212"/>
      <c r="C28" s="212"/>
      <c r="D28" s="212"/>
      <c r="E28" s="212"/>
      <c r="F28" s="212"/>
      <c r="G28" s="212"/>
      <c r="H28" s="212"/>
      <c r="I28" s="212"/>
      <c r="J28" s="212"/>
      <c r="K28" s="212"/>
    </row>
    <row r="29" s="166" customFormat="1" spans="1:11">
      <c r="A29" s="213" t="s">
        <v>302</v>
      </c>
      <c r="B29" s="197"/>
      <c r="C29" s="197"/>
      <c r="D29" s="197"/>
      <c r="E29" s="197"/>
      <c r="F29" s="197"/>
      <c r="G29" s="197"/>
      <c r="H29" s="197"/>
      <c r="I29" s="197"/>
      <c r="J29" s="197"/>
      <c r="K29" s="230"/>
    </row>
    <row r="30" s="166" customFormat="1" ht="17.25" customHeight="1" spans="1:11">
      <c r="A30" s="214" t="s">
        <v>303</v>
      </c>
      <c r="B30" s="215"/>
      <c r="C30" s="215"/>
      <c r="D30" s="215"/>
      <c r="E30" s="215"/>
      <c r="F30" s="215"/>
      <c r="G30" s="215"/>
      <c r="H30" s="215"/>
      <c r="I30" s="215"/>
      <c r="J30" s="215"/>
      <c r="K30" s="238"/>
    </row>
    <row r="31" s="166" customFormat="1" ht="17.25" customHeight="1" spans="1:11">
      <c r="A31" s="214"/>
      <c r="B31" s="215"/>
      <c r="C31" s="215"/>
      <c r="D31" s="215"/>
      <c r="E31" s="215"/>
      <c r="F31" s="215"/>
      <c r="G31" s="215"/>
      <c r="H31" s="215"/>
      <c r="I31" s="215"/>
      <c r="J31" s="215"/>
      <c r="K31" s="238"/>
    </row>
    <row r="32" s="166" customFormat="1" ht="21" customHeight="1" spans="1:11">
      <c r="A32" s="214"/>
      <c r="B32" s="215"/>
      <c r="C32" s="215"/>
      <c r="D32" s="215"/>
      <c r="E32" s="215"/>
      <c r="F32" s="215"/>
      <c r="G32" s="215"/>
      <c r="H32" s="215"/>
      <c r="I32" s="215"/>
      <c r="J32" s="215"/>
      <c r="K32" s="238"/>
    </row>
    <row r="33" s="166" customFormat="1" ht="17.25" customHeight="1" spans="1:11">
      <c r="A33" s="214"/>
      <c r="B33" s="215"/>
      <c r="C33" s="215"/>
      <c r="D33" s="215"/>
      <c r="E33" s="215"/>
      <c r="F33" s="215"/>
      <c r="G33" s="215"/>
      <c r="H33" s="215"/>
      <c r="I33" s="215"/>
      <c r="J33" s="215"/>
      <c r="K33" s="238"/>
    </row>
    <row r="34" s="166" customFormat="1" ht="17.25" customHeight="1" spans="1:11">
      <c r="A34" s="214"/>
      <c r="B34" s="215"/>
      <c r="C34" s="215"/>
      <c r="D34" s="215"/>
      <c r="E34" s="215"/>
      <c r="F34" s="215"/>
      <c r="G34" s="215"/>
      <c r="H34" s="215"/>
      <c r="I34" s="215"/>
      <c r="J34" s="215"/>
      <c r="K34" s="238"/>
    </row>
    <row r="35" s="166" customFormat="1" ht="17.25" customHeight="1" spans="1:11">
      <c r="A35" s="206"/>
      <c r="B35" s="207"/>
      <c r="C35" s="207"/>
      <c r="D35" s="207"/>
      <c r="E35" s="207"/>
      <c r="F35" s="207"/>
      <c r="G35" s="207"/>
      <c r="H35" s="207"/>
      <c r="I35" s="207"/>
      <c r="J35" s="207"/>
      <c r="K35" s="235"/>
    </row>
    <row r="36" s="166" customFormat="1" ht="17.25" customHeight="1" spans="1:11">
      <c r="A36" s="216"/>
      <c r="B36" s="207"/>
      <c r="C36" s="207"/>
      <c r="D36" s="207"/>
      <c r="E36" s="207"/>
      <c r="F36" s="207"/>
      <c r="G36" s="207"/>
      <c r="H36" s="207"/>
      <c r="I36" s="207"/>
      <c r="J36" s="207"/>
      <c r="K36" s="235"/>
    </row>
    <row r="37" s="166" customFormat="1" ht="17.25" customHeight="1" spans="1:11">
      <c r="A37" s="217"/>
      <c r="B37" s="218"/>
      <c r="C37" s="218"/>
      <c r="D37" s="218"/>
      <c r="E37" s="218"/>
      <c r="F37" s="218"/>
      <c r="G37" s="218"/>
      <c r="H37" s="218"/>
      <c r="I37" s="218"/>
      <c r="J37" s="218"/>
      <c r="K37" s="239"/>
    </row>
    <row r="38" s="166" customFormat="1" ht="18.75" customHeight="1" spans="1:11">
      <c r="A38" s="219" t="s">
        <v>304</v>
      </c>
      <c r="B38" s="220"/>
      <c r="C38" s="220"/>
      <c r="D38" s="220"/>
      <c r="E38" s="220"/>
      <c r="F38" s="220"/>
      <c r="G38" s="220"/>
      <c r="H38" s="220"/>
      <c r="I38" s="220"/>
      <c r="J38" s="220"/>
      <c r="K38" s="240"/>
    </row>
    <row r="39" s="168" customFormat="1" ht="18.75" customHeight="1" spans="1:11">
      <c r="A39" s="182" t="s">
        <v>305</v>
      </c>
      <c r="B39" s="184"/>
      <c r="C39" s="184"/>
      <c r="D39" s="181" t="s">
        <v>306</v>
      </c>
      <c r="E39" s="181"/>
      <c r="F39" s="221" t="s">
        <v>307</v>
      </c>
      <c r="G39" s="222"/>
      <c r="H39" s="184" t="s">
        <v>308</v>
      </c>
      <c r="I39" s="184"/>
      <c r="J39" s="184" t="s">
        <v>309</v>
      </c>
      <c r="K39" s="234"/>
    </row>
    <row r="40" s="166" customFormat="1" ht="18.75" customHeight="1" spans="1:13">
      <c r="A40" s="182" t="s">
        <v>193</v>
      </c>
      <c r="B40" s="184"/>
      <c r="C40" s="184"/>
      <c r="D40" s="184"/>
      <c r="E40" s="184"/>
      <c r="F40" s="184"/>
      <c r="G40" s="184"/>
      <c r="H40" s="184"/>
      <c r="I40" s="184"/>
      <c r="J40" s="184"/>
      <c r="K40" s="234"/>
      <c r="M40" s="168"/>
    </row>
    <row r="41" s="166" customFormat="1" ht="30.95" customHeight="1" spans="1:11">
      <c r="A41" s="182"/>
      <c r="B41" s="184"/>
      <c r="C41" s="184"/>
      <c r="D41" s="184"/>
      <c r="E41" s="184"/>
      <c r="F41" s="184"/>
      <c r="G41" s="184"/>
      <c r="H41" s="184"/>
      <c r="I41" s="184"/>
      <c r="J41" s="184"/>
      <c r="K41" s="234"/>
    </row>
    <row r="42" s="166" customFormat="1" ht="18.75" customHeight="1" spans="1:11">
      <c r="A42" s="182"/>
      <c r="B42" s="184"/>
      <c r="C42" s="184"/>
      <c r="D42" s="184"/>
      <c r="E42" s="184"/>
      <c r="F42" s="184"/>
      <c r="G42" s="184"/>
      <c r="H42" s="184"/>
      <c r="I42" s="184"/>
      <c r="J42" s="184"/>
      <c r="K42" s="234"/>
    </row>
    <row r="43" s="166" customFormat="1" ht="32.1" customHeight="1" spans="1:11">
      <c r="A43" s="186" t="s">
        <v>138</v>
      </c>
      <c r="B43" s="223" t="s">
        <v>310</v>
      </c>
      <c r="C43" s="223"/>
      <c r="D43" s="188" t="s">
        <v>311</v>
      </c>
      <c r="E43" s="189" t="s">
        <v>312</v>
      </c>
      <c r="F43" s="188" t="s">
        <v>142</v>
      </c>
      <c r="G43" s="224" t="s">
        <v>313</v>
      </c>
      <c r="H43" s="225" t="s">
        <v>143</v>
      </c>
      <c r="I43" s="225"/>
      <c r="J43" s="223" t="s">
        <v>314</v>
      </c>
      <c r="K43" s="241"/>
    </row>
    <row r="44" s="166" customFormat="1" ht="16.5" customHeight="1"/>
    <row r="45" s="166" customFormat="1" ht="16.5" customHeight="1"/>
    <row r="46" s="166" customFormat="1" ht="16.5" customHeight="1"/>
  </sheetData>
  <mergeCells count="54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K24"/>
    <mergeCell ref="A25:K25"/>
    <mergeCell ref="A26:B26"/>
    <mergeCell ref="E26:K26"/>
    <mergeCell ref="B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C39"/>
    <mergeCell ref="D39:E39"/>
    <mergeCell ref="F39:G39"/>
    <mergeCell ref="H39:I39"/>
    <mergeCell ref="J39:K39"/>
    <mergeCell ref="B40:K40"/>
    <mergeCell ref="A41:K41"/>
    <mergeCell ref="A42:K42"/>
    <mergeCell ref="B43:C43"/>
    <mergeCell ref="H43:I43"/>
    <mergeCell ref="J43:K4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38</xdr:row>
                    <xdr:rowOff>0</xdr:rowOff>
                  </from>
                  <to>
                    <xdr:col>2</xdr:col>
                    <xdr:colOff>76200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38</xdr:row>
                    <xdr:rowOff>0</xdr:rowOff>
                  </from>
                  <to>
                    <xdr:col>6</xdr:col>
                    <xdr:colOff>447675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38</xdr:row>
                    <xdr:rowOff>0</xdr:rowOff>
                  </from>
                  <to>
                    <xdr:col>8</xdr:col>
                    <xdr:colOff>485775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38</xdr:row>
                    <xdr:rowOff>9525</xdr:rowOff>
                  </from>
                  <to>
                    <xdr:col>10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24</xdr:row>
                    <xdr:rowOff>161925</xdr:rowOff>
                  </from>
                  <to>
                    <xdr:col>3</xdr:col>
                    <xdr:colOff>638175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23</xdr:row>
                    <xdr:rowOff>161925</xdr:rowOff>
                  </from>
                  <to>
                    <xdr:col>3</xdr:col>
                    <xdr:colOff>504825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38</xdr:row>
                    <xdr:rowOff>0</xdr:rowOff>
                  </from>
                  <to>
                    <xdr:col>2</xdr:col>
                    <xdr:colOff>76200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38</xdr:row>
                    <xdr:rowOff>0</xdr:rowOff>
                  </from>
                  <to>
                    <xdr:col>6</xdr:col>
                    <xdr:colOff>447675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38</xdr:row>
                    <xdr:rowOff>0</xdr:rowOff>
                  </from>
                  <to>
                    <xdr:col>8</xdr:col>
                    <xdr:colOff>485775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38</xdr:row>
                    <xdr:rowOff>9525</xdr:rowOff>
                  </from>
                  <to>
                    <xdr:col>10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24</xdr:row>
                    <xdr:rowOff>161925</xdr:rowOff>
                  </from>
                  <to>
                    <xdr:col>3</xdr:col>
                    <xdr:colOff>638175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23</xdr:row>
                    <xdr:rowOff>161925</xdr:rowOff>
                  </from>
                  <to>
                    <xdr:col>3</xdr:col>
                    <xdr:colOff>504825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7"/>
  <sheetViews>
    <sheetView workbookViewId="0">
      <selection activeCell="N9" sqref="N9"/>
    </sheetView>
  </sheetViews>
  <sheetFormatPr defaultColWidth="9" defaultRowHeight="26.1" customHeight="1"/>
  <cols>
    <col min="1" max="1" width="17.125" style="107" customWidth="1"/>
    <col min="2" max="7" width="9.375" style="107" customWidth="1"/>
    <col min="8" max="8" width="9.68333333333333" style="107" customWidth="1"/>
    <col min="9" max="9" width="1.86666666666667" style="107" customWidth="1"/>
    <col min="10" max="10" width="20.3083333333333" style="107" customWidth="1"/>
    <col min="11" max="11" width="19.0583333333333" style="109" customWidth="1"/>
    <col min="12" max="12" width="20" style="109" customWidth="1"/>
    <col min="13" max="13" width="17.9666666666667" style="109" customWidth="1"/>
    <col min="14" max="14" width="15.775" style="109" customWidth="1"/>
    <col min="15" max="15" width="16.4" style="109" customWidth="1"/>
    <col min="16" max="16" width="16.0916666666667" style="109" customWidth="1"/>
    <col min="17" max="17" width="16.375" style="109" customWidth="1"/>
    <col min="18" max="16384" width="9" style="107"/>
  </cols>
  <sheetData>
    <row r="1" s="107" customFormat="1" ht="30" customHeight="1" spans="1:17">
      <c r="A1" s="110" t="s">
        <v>146</v>
      </c>
      <c r="B1" s="111"/>
      <c r="C1" s="111"/>
      <c r="D1" s="111"/>
      <c r="E1" s="111"/>
      <c r="F1" s="111"/>
      <c r="G1" s="111"/>
      <c r="H1" s="111"/>
      <c r="I1" s="111"/>
      <c r="J1" s="111"/>
      <c r="K1" s="144"/>
      <c r="L1" s="144"/>
      <c r="M1" s="144"/>
      <c r="N1" s="144"/>
      <c r="O1" s="144"/>
      <c r="P1" s="144"/>
      <c r="Q1" s="144"/>
    </row>
    <row r="2" s="107" customFormat="1" ht="29.1" customHeight="1" spans="1:17">
      <c r="A2" s="112" t="s">
        <v>62</v>
      </c>
      <c r="B2" s="113" t="s">
        <v>63</v>
      </c>
      <c r="C2" s="113"/>
      <c r="D2" s="114" t="s">
        <v>68</v>
      </c>
      <c r="E2" s="113" t="s">
        <v>69</v>
      </c>
      <c r="F2" s="113"/>
      <c r="G2" s="113"/>
      <c r="H2" s="113"/>
      <c r="I2" s="145"/>
      <c r="J2" s="146" t="s">
        <v>57</v>
      </c>
      <c r="K2" s="147" t="s">
        <v>242</v>
      </c>
      <c r="L2" s="147"/>
      <c r="M2" s="147"/>
      <c r="N2" s="147"/>
      <c r="O2" s="148"/>
      <c r="P2" s="148"/>
      <c r="Q2" s="164"/>
    </row>
    <row r="3" s="107" customFormat="1" ht="29.1" customHeight="1" spans="1:17">
      <c r="A3" s="115" t="s">
        <v>147</v>
      </c>
      <c r="B3" s="116" t="s">
        <v>148</v>
      </c>
      <c r="C3" s="116"/>
      <c r="D3" s="117"/>
      <c r="E3" s="116"/>
      <c r="F3" s="116"/>
      <c r="G3" s="116"/>
      <c r="H3" s="116"/>
      <c r="I3" s="141"/>
      <c r="J3" s="149" t="s">
        <v>149</v>
      </c>
      <c r="K3" s="150"/>
      <c r="L3" s="150"/>
      <c r="M3" s="150"/>
      <c r="N3" s="150"/>
      <c r="O3" s="151"/>
      <c r="P3" s="151"/>
      <c r="Q3" s="165"/>
    </row>
    <row r="4" s="107" customFormat="1" ht="29.1" customHeight="1" spans="1:17">
      <c r="A4" s="115"/>
      <c r="B4" s="118" t="s">
        <v>110</v>
      </c>
      <c r="C4" s="119" t="s">
        <v>111</v>
      </c>
      <c r="D4" s="119" t="s">
        <v>112</v>
      </c>
      <c r="E4" s="119" t="s">
        <v>113</v>
      </c>
      <c r="F4" s="119" t="s">
        <v>114</v>
      </c>
      <c r="G4" s="119" t="s">
        <v>115</v>
      </c>
      <c r="H4" s="119" t="s">
        <v>116</v>
      </c>
      <c r="I4" s="141"/>
      <c r="J4" s="152"/>
      <c r="K4" s="118" t="s">
        <v>110</v>
      </c>
      <c r="L4" s="119" t="s">
        <v>111</v>
      </c>
      <c r="M4" s="153" t="s">
        <v>112</v>
      </c>
      <c r="N4" s="119" t="s">
        <v>113</v>
      </c>
      <c r="O4" s="119" t="s">
        <v>114</v>
      </c>
      <c r="P4" s="119" t="s">
        <v>115</v>
      </c>
      <c r="Q4" s="119" t="s">
        <v>116</v>
      </c>
    </row>
    <row r="5" s="107" customFormat="1" ht="29.1" customHeight="1" spans="1:17">
      <c r="A5" s="115"/>
      <c r="B5" s="118" t="s">
        <v>150</v>
      </c>
      <c r="C5" s="119" t="s">
        <v>151</v>
      </c>
      <c r="D5" s="119" t="s">
        <v>152</v>
      </c>
      <c r="E5" s="119" t="s">
        <v>153</v>
      </c>
      <c r="F5" s="119" t="s">
        <v>154</v>
      </c>
      <c r="G5" s="119" t="s">
        <v>155</v>
      </c>
      <c r="H5" s="119" t="s">
        <v>156</v>
      </c>
      <c r="I5" s="141"/>
      <c r="J5" s="152"/>
      <c r="K5" s="154" t="s">
        <v>243</v>
      </c>
      <c r="L5" s="155" t="s">
        <v>244</v>
      </c>
      <c r="M5" s="156" t="s">
        <v>245</v>
      </c>
      <c r="N5" s="155" t="s">
        <v>246</v>
      </c>
      <c r="O5" s="155" t="s">
        <v>247</v>
      </c>
      <c r="P5" s="155" t="s">
        <v>248</v>
      </c>
      <c r="Q5" s="155" t="s">
        <v>249</v>
      </c>
    </row>
    <row r="6" s="107" customFormat="1" ht="29.1" customHeight="1" spans="1:17">
      <c r="A6" s="120" t="s">
        <v>158</v>
      </c>
      <c r="B6" s="121">
        <f t="shared" ref="B6:B11" si="0">C6-1</f>
        <v>60</v>
      </c>
      <c r="C6" s="121">
        <f>D6-2</f>
        <v>61</v>
      </c>
      <c r="D6" s="122">
        <v>63</v>
      </c>
      <c r="E6" s="121">
        <f>D6+2</f>
        <v>65</v>
      </c>
      <c r="F6" s="121">
        <f>E6+2</f>
        <v>67</v>
      </c>
      <c r="G6" s="121">
        <f>F6+1</f>
        <v>68</v>
      </c>
      <c r="H6" s="121">
        <f>G6+1</f>
        <v>69</v>
      </c>
      <c r="I6" s="141"/>
      <c r="J6" s="120" t="s">
        <v>158</v>
      </c>
      <c r="K6" s="157"/>
      <c r="L6" s="157"/>
      <c r="M6" s="157" t="s">
        <v>250</v>
      </c>
      <c r="N6" s="158">
        <f>-0.5-1</f>
        <v>-1.5</v>
      </c>
      <c r="O6" s="157" t="s">
        <v>250</v>
      </c>
      <c r="P6" s="157" t="s">
        <v>250</v>
      </c>
      <c r="Q6" s="157"/>
    </row>
    <row r="7" s="107" customFormat="1" ht="29.1" customHeight="1" spans="1:17">
      <c r="A7" s="119" t="s">
        <v>162</v>
      </c>
      <c r="B7" s="121">
        <f t="shared" si="0"/>
        <v>56.5</v>
      </c>
      <c r="C7" s="121">
        <f>D7-2</f>
        <v>57.5</v>
      </c>
      <c r="D7" s="122">
        <v>59.5</v>
      </c>
      <c r="E7" s="121">
        <f>D7+2</f>
        <v>61.5</v>
      </c>
      <c r="F7" s="121">
        <f>E7+2</f>
        <v>63.5</v>
      </c>
      <c r="G7" s="121">
        <f>F7+1</f>
        <v>64.5</v>
      </c>
      <c r="H7" s="121">
        <f>G7+1</f>
        <v>65.5</v>
      </c>
      <c r="I7" s="141"/>
      <c r="J7" s="119" t="s">
        <v>162</v>
      </c>
      <c r="K7" s="157"/>
      <c r="L7" s="158"/>
      <c r="M7" s="157" t="s">
        <v>250</v>
      </c>
      <c r="N7" s="158" t="s">
        <v>252</v>
      </c>
      <c r="O7" s="157" t="s">
        <v>250</v>
      </c>
      <c r="P7" s="158" t="s">
        <v>252</v>
      </c>
      <c r="Q7" s="157"/>
    </row>
    <row r="8" s="107" customFormat="1" ht="29.1" customHeight="1" spans="1:17">
      <c r="A8" s="119" t="s">
        <v>165</v>
      </c>
      <c r="B8" s="121">
        <f t="shared" ref="B8:B10" si="1">C8-4</f>
        <v>103</v>
      </c>
      <c r="C8" s="121">
        <f t="shared" ref="C8:C10" si="2">D8-4</f>
        <v>107</v>
      </c>
      <c r="D8" s="123" t="s">
        <v>166</v>
      </c>
      <c r="E8" s="121">
        <f t="shared" ref="E8:E10" si="3">D8+4</f>
        <v>115</v>
      </c>
      <c r="F8" s="121">
        <f>E8+4</f>
        <v>119</v>
      </c>
      <c r="G8" s="121">
        <f t="shared" ref="G8:G10" si="4">F8+6</f>
        <v>125</v>
      </c>
      <c r="H8" s="121">
        <f>G8+6</f>
        <v>131</v>
      </c>
      <c r="I8" s="141"/>
      <c r="J8" s="119" t="s">
        <v>165</v>
      </c>
      <c r="K8" s="158"/>
      <c r="L8" s="158"/>
      <c r="M8" s="157" t="s">
        <v>250</v>
      </c>
      <c r="N8" s="158" t="s">
        <v>252</v>
      </c>
      <c r="O8" s="159" t="s">
        <v>253</v>
      </c>
      <c r="P8" s="160" t="s">
        <v>252</v>
      </c>
      <c r="Q8" s="159"/>
    </row>
    <row r="9" s="107" customFormat="1" ht="29.1" customHeight="1" spans="1:17">
      <c r="A9" s="119" t="s">
        <v>167</v>
      </c>
      <c r="B9" s="121">
        <f t="shared" si="1"/>
        <v>-8</v>
      </c>
      <c r="C9" s="121">
        <f t="shared" si="2"/>
        <v>-4</v>
      </c>
      <c r="D9" s="123"/>
      <c r="E9" s="121">
        <f t="shared" si="3"/>
        <v>4</v>
      </c>
      <c r="F9" s="121">
        <f>E9+5</f>
        <v>9</v>
      </c>
      <c r="G9" s="121">
        <f t="shared" si="4"/>
        <v>15</v>
      </c>
      <c r="H9" s="121">
        <f>G9+7</f>
        <v>22</v>
      </c>
      <c r="I9" s="141"/>
      <c r="J9" s="119" t="s">
        <v>167</v>
      </c>
      <c r="K9" s="159"/>
      <c r="L9" s="157"/>
      <c r="M9" s="159" t="s">
        <v>254</v>
      </c>
      <c r="N9" s="157" t="s">
        <v>250</v>
      </c>
      <c r="O9" s="159" t="s">
        <v>254</v>
      </c>
      <c r="P9" s="157" t="s">
        <v>250</v>
      </c>
      <c r="Q9" s="157"/>
    </row>
    <row r="10" s="107" customFormat="1" ht="29.1" customHeight="1" spans="1:17">
      <c r="A10" s="119" t="s">
        <v>169</v>
      </c>
      <c r="B10" s="121">
        <f t="shared" si="1"/>
        <v>111</v>
      </c>
      <c r="C10" s="121">
        <f t="shared" si="2"/>
        <v>115</v>
      </c>
      <c r="D10" s="123" t="s">
        <v>170</v>
      </c>
      <c r="E10" s="121">
        <f t="shared" si="3"/>
        <v>123</v>
      </c>
      <c r="F10" s="121">
        <f>E10+5</f>
        <v>128</v>
      </c>
      <c r="G10" s="121">
        <f t="shared" si="4"/>
        <v>134</v>
      </c>
      <c r="H10" s="121">
        <f>G10+7</f>
        <v>141</v>
      </c>
      <c r="I10" s="141"/>
      <c r="J10" s="119" t="s">
        <v>169</v>
      </c>
      <c r="K10" s="157"/>
      <c r="L10" s="157"/>
      <c r="M10" s="157" t="s">
        <v>255</v>
      </c>
      <c r="N10" s="160" t="s">
        <v>315</v>
      </c>
      <c r="O10" s="157" t="s">
        <v>255</v>
      </c>
      <c r="P10" s="160" t="s">
        <v>315</v>
      </c>
      <c r="Q10" s="159"/>
    </row>
    <row r="11" s="107" customFormat="1" ht="29.1" customHeight="1" spans="1:17">
      <c r="A11" s="124" t="s">
        <v>174</v>
      </c>
      <c r="B11" s="125">
        <f t="shared" si="0"/>
        <v>60.5</v>
      </c>
      <c r="C11" s="125">
        <f>D11-1</f>
        <v>61.5</v>
      </c>
      <c r="D11" s="125">
        <v>62.5</v>
      </c>
      <c r="E11" s="125">
        <f>D11+1</f>
        <v>63.5</v>
      </c>
      <c r="F11" s="125">
        <f>E11+1</f>
        <v>64.5</v>
      </c>
      <c r="G11" s="125">
        <f>F11+1.2</f>
        <v>65.7</v>
      </c>
      <c r="H11" s="125">
        <f>G11+1.2</f>
        <v>66.9</v>
      </c>
      <c r="I11" s="141"/>
      <c r="J11" s="124" t="s">
        <v>174</v>
      </c>
      <c r="K11" s="159"/>
      <c r="L11" s="157"/>
      <c r="M11" s="159" t="s">
        <v>316</v>
      </c>
      <c r="N11" s="157" t="s">
        <v>250</v>
      </c>
      <c r="O11" s="159" t="s">
        <v>316</v>
      </c>
      <c r="P11" s="157" t="s">
        <v>250</v>
      </c>
      <c r="Q11" s="159"/>
    </row>
    <row r="12" s="107" customFormat="1" ht="29.1" customHeight="1" spans="1:17">
      <c r="A12" s="124" t="s">
        <v>178</v>
      </c>
      <c r="B12" s="125">
        <f>C12-0.5</f>
        <v>43.5</v>
      </c>
      <c r="C12" s="125">
        <f>D12-1</f>
        <v>44</v>
      </c>
      <c r="D12" s="125">
        <v>45</v>
      </c>
      <c r="E12" s="125">
        <f>D12+1</f>
        <v>46</v>
      </c>
      <c r="F12" s="125">
        <f>E12+1</f>
        <v>47</v>
      </c>
      <c r="G12" s="125">
        <f>F12+0.5</f>
        <v>47.5</v>
      </c>
      <c r="H12" s="125">
        <f>G12+0.5</f>
        <v>48</v>
      </c>
      <c r="I12" s="141"/>
      <c r="J12" s="124" t="s">
        <v>178</v>
      </c>
      <c r="K12" s="157"/>
      <c r="L12" s="157"/>
      <c r="M12" s="159" t="s">
        <v>317</v>
      </c>
      <c r="N12" s="157" t="s">
        <v>250</v>
      </c>
      <c r="O12" s="159" t="s">
        <v>317</v>
      </c>
      <c r="P12" s="160" t="s">
        <v>318</v>
      </c>
      <c r="Q12" s="159"/>
    </row>
    <row r="13" s="107" customFormat="1" ht="29.1" customHeight="1" spans="1:17">
      <c r="A13" s="119" t="s">
        <v>182</v>
      </c>
      <c r="B13" s="121">
        <f>C13-0.8</f>
        <v>19.4</v>
      </c>
      <c r="C13" s="121">
        <f>D13-0.8</f>
        <v>20.2</v>
      </c>
      <c r="D13" s="122">
        <v>21</v>
      </c>
      <c r="E13" s="121">
        <f>D13+0.8</f>
        <v>21.8</v>
      </c>
      <c r="F13" s="121">
        <f>E13+0.8</f>
        <v>22.6</v>
      </c>
      <c r="G13" s="121">
        <f>F13+1.3</f>
        <v>23.9</v>
      </c>
      <c r="H13" s="121">
        <f>G13+1.3</f>
        <v>25.2</v>
      </c>
      <c r="I13" s="141"/>
      <c r="J13" s="119" t="s">
        <v>182</v>
      </c>
      <c r="K13" s="157"/>
      <c r="L13" s="160"/>
      <c r="M13" s="157" t="s">
        <v>250</v>
      </c>
      <c r="N13" s="160" t="s">
        <v>319</v>
      </c>
      <c r="O13" s="157" t="s">
        <v>250</v>
      </c>
      <c r="P13" s="157" t="s">
        <v>250</v>
      </c>
      <c r="Q13" s="159"/>
    </row>
    <row r="14" s="107" customFormat="1" ht="29.1" customHeight="1" spans="1:17">
      <c r="A14" s="119" t="s">
        <v>184</v>
      </c>
      <c r="B14" s="121">
        <f>C14-0.7</f>
        <v>16.4</v>
      </c>
      <c r="C14" s="121">
        <f>D14-0.7</f>
        <v>17.1</v>
      </c>
      <c r="D14" s="122">
        <v>17.8</v>
      </c>
      <c r="E14" s="121">
        <f>D14+0.7</f>
        <v>18.5</v>
      </c>
      <c r="F14" s="121">
        <f>E14+0.7</f>
        <v>19.2</v>
      </c>
      <c r="G14" s="126">
        <f>F14+0.9</f>
        <v>20.1</v>
      </c>
      <c r="H14" s="126">
        <f>G14+0.9</f>
        <v>21</v>
      </c>
      <c r="I14" s="141"/>
      <c r="J14" s="119" t="s">
        <v>184</v>
      </c>
      <c r="K14" s="159"/>
      <c r="L14" s="157"/>
      <c r="M14" s="157" t="s">
        <v>250</v>
      </c>
      <c r="N14" s="157" t="s">
        <v>250</v>
      </c>
      <c r="O14" s="159" t="s">
        <v>320</v>
      </c>
      <c r="P14" s="160" t="s">
        <v>321</v>
      </c>
      <c r="Q14" s="159"/>
    </row>
    <row r="15" s="107" customFormat="1" ht="29.1" customHeight="1" spans="1:17">
      <c r="A15" s="119" t="s">
        <v>186</v>
      </c>
      <c r="B15" s="121">
        <f t="shared" ref="B15:B19" si="5">C15-0.5</f>
        <v>9.5</v>
      </c>
      <c r="C15" s="121">
        <f t="shared" ref="C15:C19" si="6">D15-0.5</f>
        <v>10</v>
      </c>
      <c r="D15" s="122">
        <v>10.5</v>
      </c>
      <c r="E15" s="121">
        <f>D15+0.5</f>
        <v>11</v>
      </c>
      <c r="F15" s="121">
        <f>E15+0.5</f>
        <v>11.5</v>
      </c>
      <c r="G15" s="121">
        <f>F15+0.7</f>
        <v>12.2</v>
      </c>
      <c r="H15" s="121">
        <f>G15+0.7</f>
        <v>12.9</v>
      </c>
      <c r="I15" s="141"/>
      <c r="J15" s="119" t="s">
        <v>186</v>
      </c>
      <c r="K15" s="157"/>
      <c r="L15" s="157"/>
      <c r="M15" s="157" t="s">
        <v>250</v>
      </c>
      <c r="N15" s="157" t="s">
        <v>250</v>
      </c>
      <c r="O15" s="157" t="s">
        <v>250</v>
      </c>
      <c r="P15" s="157" t="s">
        <v>250</v>
      </c>
      <c r="Q15" s="159"/>
    </row>
    <row r="16" s="107" customFormat="1" ht="29.1" customHeight="1" spans="1:17">
      <c r="A16" s="119" t="s">
        <v>187</v>
      </c>
      <c r="B16" s="121">
        <f t="shared" ref="B16:B21" si="7">C16</f>
        <v>8</v>
      </c>
      <c r="C16" s="121">
        <f>D16</f>
        <v>8</v>
      </c>
      <c r="D16" s="127">
        <v>8</v>
      </c>
      <c r="E16" s="121">
        <f t="shared" ref="E16:H16" si="8">D16</f>
        <v>8</v>
      </c>
      <c r="F16" s="121">
        <f t="shared" si="8"/>
        <v>8</v>
      </c>
      <c r="G16" s="121">
        <f t="shared" si="8"/>
        <v>8</v>
      </c>
      <c r="H16" s="121">
        <f t="shared" si="8"/>
        <v>8</v>
      </c>
      <c r="I16" s="141"/>
      <c r="J16" s="119" t="s">
        <v>187</v>
      </c>
      <c r="K16" s="157"/>
      <c r="L16" s="157"/>
      <c r="M16" s="157" t="s">
        <v>250</v>
      </c>
      <c r="N16" s="157" t="s">
        <v>250</v>
      </c>
      <c r="O16" s="157" t="s">
        <v>250</v>
      </c>
      <c r="P16" s="157" t="s">
        <v>250</v>
      </c>
      <c r="Q16" s="159"/>
    </row>
    <row r="17" s="108" customFormat="1" ht="29.1" customHeight="1" spans="1:17">
      <c r="A17" s="128" t="s">
        <v>188</v>
      </c>
      <c r="B17" s="129">
        <f>C17-1</f>
        <v>47</v>
      </c>
      <c r="C17" s="129">
        <f t="shared" ref="C17:C21" si="9">D17-1</f>
        <v>48</v>
      </c>
      <c r="D17" s="127">
        <v>49</v>
      </c>
      <c r="E17" s="129">
        <f>D17+1</f>
        <v>50</v>
      </c>
      <c r="F17" s="129">
        <f>E17+1</f>
        <v>51</v>
      </c>
      <c r="G17" s="129">
        <f>F17+1.5</f>
        <v>52.5</v>
      </c>
      <c r="H17" s="129">
        <f>G17+1.5</f>
        <v>54</v>
      </c>
      <c r="I17" s="161"/>
      <c r="J17" s="128" t="s">
        <v>188</v>
      </c>
      <c r="K17" s="157"/>
      <c r="L17" s="157"/>
      <c r="M17" s="157" t="s">
        <v>250</v>
      </c>
      <c r="N17" s="157" t="s">
        <v>250</v>
      </c>
      <c r="O17" s="157" t="s">
        <v>250</v>
      </c>
      <c r="P17" s="157" t="s">
        <v>250</v>
      </c>
      <c r="Q17" s="159"/>
    </row>
    <row r="18" s="108" customFormat="1" ht="29.1" customHeight="1" spans="1:17">
      <c r="A18" s="128" t="s">
        <v>189</v>
      </c>
      <c r="B18" s="129">
        <f t="shared" si="5"/>
        <v>34</v>
      </c>
      <c r="C18" s="129">
        <f t="shared" si="6"/>
        <v>34.5</v>
      </c>
      <c r="D18" s="130">
        <v>35</v>
      </c>
      <c r="E18" s="129">
        <f t="shared" ref="E18:G18" si="10">D18+0.5</f>
        <v>35.5</v>
      </c>
      <c r="F18" s="129">
        <f t="shared" si="10"/>
        <v>36</v>
      </c>
      <c r="G18" s="129">
        <f t="shared" si="10"/>
        <v>36.5</v>
      </c>
      <c r="H18" s="129">
        <f>G18</f>
        <v>36.5</v>
      </c>
      <c r="I18" s="161"/>
      <c r="J18" s="128" t="s">
        <v>189</v>
      </c>
      <c r="K18" s="157"/>
      <c r="L18" s="157"/>
      <c r="M18" s="157" t="s">
        <v>250</v>
      </c>
      <c r="N18" s="157" t="s">
        <v>250</v>
      </c>
      <c r="O18" s="159" t="s">
        <v>251</v>
      </c>
      <c r="P18" s="160" t="s">
        <v>322</v>
      </c>
      <c r="Q18" s="159"/>
    </row>
    <row r="19" s="108" customFormat="1" ht="29.1" customHeight="1" spans="1:17">
      <c r="A19" s="128" t="s">
        <v>190</v>
      </c>
      <c r="B19" s="129">
        <f t="shared" si="5"/>
        <v>24</v>
      </c>
      <c r="C19" s="129">
        <f t="shared" si="6"/>
        <v>24.5</v>
      </c>
      <c r="D19" s="122">
        <v>25</v>
      </c>
      <c r="E19" s="129">
        <f>D19+0.5</f>
        <v>25.5</v>
      </c>
      <c r="F19" s="129">
        <f>E19+0.5</f>
        <v>26</v>
      </c>
      <c r="G19" s="131">
        <f>F19+0.75</f>
        <v>26.75</v>
      </c>
      <c r="H19" s="131">
        <f>G19</f>
        <v>26.75</v>
      </c>
      <c r="I19" s="161"/>
      <c r="J19" s="128" t="s">
        <v>190</v>
      </c>
      <c r="K19" s="157"/>
      <c r="L19" s="157"/>
      <c r="M19" s="159" t="s">
        <v>320</v>
      </c>
      <c r="N19" s="157" t="s">
        <v>250</v>
      </c>
      <c r="O19" s="157" t="s">
        <v>250</v>
      </c>
      <c r="P19" s="160" t="s">
        <v>322</v>
      </c>
      <c r="Q19" s="159"/>
    </row>
    <row r="20" s="108" customFormat="1" ht="29.1" customHeight="1" spans="1:17">
      <c r="A20" s="132" t="s">
        <v>191</v>
      </c>
      <c r="B20" s="129">
        <f t="shared" si="7"/>
        <v>13</v>
      </c>
      <c r="C20" s="129">
        <f t="shared" si="9"/>
        <v>13</v>
      </c>
      <c r="D20" s="122">
        <v>14</v>
      </c>
      <c r="E20" s="129">
        <f>D20</f>
        <v>14</v>
      </c>
      <c r="F20" s="129">
        <f>D20+1.5</f>
        <v>15.5</v>
      </c>
      <c r="G20" s="129">
        <f>D20+1.5</f>
        <v>15.5</v>
      </c>
      <c r="H20" s="129">
        <f>F20</f>
        <v>15.5</v>
      </c>
      <c r="I20" s="161"/>
      <c r="J20" s="132" t="s">
        <v>191</v>
      </c>
      <c r="K20" s="157"/>
      <c r="L20" s="157"/>
      <c r="M20" s="159" t="s">
        <v>317</v>
      </c>
      <c r="N20" s="160" t="s">
        <v>322</v>
      </c>
      <c r="O20" s="157" t="s">
        <v>250</v>
      </c>
      <c r="P20" s="157" t="s">
        <v>250</v>
      </c>
      <c r="Q20" s="159"/>
    </row>
    <row r="21" s="108" customFormat="1" ht="29.1" customHeight="1" spans="1:17">
      <c r="A21" s="133" t="s">
        <v>192</v>
      </c>
      <c r="B21" s="129">
        <f t="shared" si="7"/>
        <v>12</v>
      </c>
      <c r="C21" s="129">
        <f t="shared" si="9"/>
        <v>12</v>
      </c>
      <c r="D21" s="122">
        <v>13</v>
      </c>
      <c r="E21" s="129">
        <f>D21</f>
        <v>13</v>
      </c>
      <c r="F21" s="129">
        <f>D21+1.5</f>
        <v>14.5</v>
      </c>
      <c r="G21" s="129">
        <f>D21+1.5</f>
        <v>14.5</v>
      </c>
      <c r="H21" s="129">
        <f>F21</f>
        <v>14.5</v>
      </c>
      <c r="I21" s="161"/>
      <c r="J21" s="133" t="s">
        <v>192</v>
      </c>
      <c r="K21" s="157"/>
      <c r="L21" s="157"/>
      <c r="M21" s="157" t="s">
        <v>250</v>
      </c>
      <c r="N21" s="157" t="s">
        <v>250</v>
      </c>
      <c r="O21" s="157" t="s">
        <v>250</v>
      </c>
      <c r="P21" s="157" t="s">
        <v>250</v>
      </c>
      <c r="Q21" s="159"/>
    </row>
    <row r="22" s="107" customFormat="1" ht="29.1" customHeight="1" spans="1:17">
      <c r="A22" s="134"/>
      <c r="B22" s="135"/>
      <c r="C22" s="135"/>
      <c r="D22" s="136"/>
      <c r="E22" s="135"/>
      <c r="F22" s="135"/>
      <c r="G22" s="135"/>
      <c r="H22" s="135"/>
      <c r="I22" s="141"/>
      <c r="J22" s="159"/>
      <c r="K22" s="159"/>
      <c r="L22" s="159"/>
      <c r="M22" s="159"/>
      <c r="N22" s="160"/>
      <c r="O22" s="159"/>
      <c r="P22" s="159"/>
      <c r="Q22" s="159"/>
    </row>
    <row r="23" s="107" customFormat="1" ht="29.1" customHeight="1" spans="1:17">
      <c r="A23" s="134"/>
      <c r="B23" s="135"/>
      <c r="C23" s="135"/>
      <c r="D23" s="136"/>
      <c r="E23" s="135"/>
      <c r="F23" s="135"/>
      <c r="G23" s="135"/>
      <c r="H23" s="135"/>
      <c r="I23" s="141"/>
      <c r="J23" s="159"/>
      <c r="K23" s="159"/>
      <c r="L23" s="159"/>
      <c r="M23" s="159"/>
      <c r="N23" s="159"/>
      <c r="O23" s="159"/>
      <c r="P23" s="159"/>
      <c r="Q23" s="159"/>
    </row>
    <row r="24" s="107" customFormat="1" ht="29.1" customHeight="1" spans="1:17">
      <c r="A24" s="137"/>
      <c r="B24" s="138"/>
      <c r="C24" s="139"/>
      <c r="D24" s="139"/>
      <c r="E24" s="140"/>
      <c r="F24" s="140"/>
      <c r="G24" s="138"/>
      <c r="H24" s="141"/>
      <c r="I24" s="141"/>
      <c r="J24" s="138"/>
      <c r="K24" s="138"/>
      <c r="L24" s="159"/>
      <c r="M24" s="138"/>
      <c r="N24" s="138"/>
      <c r="O24" s="138"/>
      <c r="P24" s="138"/>
      <c r="Q24" s="138"/>
    </row>
    <row r="25" s="107" customFormat="1" ht="14.25" spans="1:17">
      <c r="A25" s="142" t="s">
        <v>193</v>
      </c>
      <c r="D25" s="143"/>
      <c r="E25" s="143"/>
      <c r="F25" s="143"/>
      <c r="G25" s="143"/>
      <c r="H25" s="143"/>
      <c r="I25" s="143"/>
      <c r="J25" s="143"/>
      <c r="K25" s="162"/>
      <c r="L25" s="162"/>
      <c r="M25" s="162"/>
      <c r="N25" s="162"/>
      <c r="O25" s="162"/>
      <c r="P25" s="162"/>
      <c r="Q25" s="162"/>
    </row>
    <row r="26" s="107" customFormat="1" ht="14.25" spans="1:17">
      <c r="A26" s="107" t="s">
        <v>194</v>
      </c>
      <c r="B26" s="143"/>
      <c r="C26" s="143"/>
      <c r="D26" s="143"/>
      <c r="E26" s="143"/>
      <c r="F26" s="143"/>
      <c r="G26" s="143"/>
      <c r="H26" s="143"/>
      <c r="I26" s="143"/>
      <c r="J26" s="142" t="s">
        <v>195</v>
      </c>
      <c r="K26" s="163"/>
      <c r="L26" s="163" t="s">
        <v>241</v>
      </c>
      <c r="M26" s="163"/>
      <c r="N26" s="163" t="s">
        <v>256</v>
      </c>
      <c r="O26" s="163"/>
      <c r="P26" s="163"/>
      <c r="Q26" s="109"/>
    </row>
    <row r="27" s="107" customFormat="1" customHeight="1" spans="1:17">
      <c r="A27" s="143"/>
      <c r="K27" s="109"/>
      <c r="L27" s="109"/>
      <c r="M27" s="109"/>
      <c r="N27" s="109"/>
      <c r="O27" s="109"/>
      <c r="P27" s="109"/>
      <c r="Q27" s="109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验货尺寸表1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Toread</cp:lastModifiedBy>
  <dcterms:created xsi:type="dcterms:W3CDTF">2020-03-11T01:34:00Z</dcterms:created>
  <dcterms:modified xsi:type="dcterms:W3CDTF">2022-12-07T08:46:03Z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4712F23CF68645DD989C735E613B458B</vt:lpwstr>
  </property>
</Properties>
</file>