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5\12-7尾期第1批4218件\"/>
    </mc:Choice>
  </mc:AlternateContent>
  <xr:revisionPtr revIDLastSave="0" documentId="13_ncr:1_{95825A82-A1EF-41E3-B62C-777CDBD19C25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<sst xmlns="http://schemas.openxmlformats.org/spreadsheetml/2006/main" count="970" uniqueCount="366">
  <si>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</si>
  <si>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</si>
  <si>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</si>
  <si>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</si>
  <si>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</si>
  <si>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</si>
  <si>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</si>
  <si>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</si>
  <si>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</si>
  <si>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</si>
  <si>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</si>
  <si>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</si>
  <si>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</si>
  <si>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</si>
  <si>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</si>
  <si>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</si>
  <si>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</si>
  <si>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</si>
  <si>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</si>
  <si>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</si>
  <si>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</si>
  <si>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</si>
  <si>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</si>
  <si>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</si>
  <si>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</si>
  <si>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</si>
  <si>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</si>
  <si>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</si>
  <si>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</si>
  <si>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</si>
  <si>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</si>
  <si>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</si>
  <si>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</si>
  <si>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</si>
  <si>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</si>
  <si>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</si>
  <si>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</si>
  <si>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</si>
  <si>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</si>
  <si>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</si>
  <si>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</si>
  <si>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</si>
  <si>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</si>
  <si>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</si>
  <si>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</si>
  <si>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</si>
  <si>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</si>
  <si>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</si>
  <si>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</si>
  <si>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</si>
  <si>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</si>
  <si>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</si>
  <si>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</si>
  <si>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</si>
  <si>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</si>
  <si>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</si>
  <si>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</si>
  <si>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TAJJBL81745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</si>
  <si>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</si>
  <si>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</si>
  <si>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</si>
  <si>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</si>
  <si>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</si>
  <si>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</si>
  <si>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</si>
  <si>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</si>
  <si>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11月10</t>
  </si>
  <si>
    <t>原辅材料卡</t>
  </si>
  <si>
    <t>色/号型数</t>
  </si>
  <si>
    <t>缝制预计完成日</t>
  </si>
  <si>
    <t>11月25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</si>
  <si>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</si>
  <si>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</si>
  <si>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</si>
  <si>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</si>
  <si>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</si>
  <si>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</si>
  <si>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</si>
  <si>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</si>
  <si>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</si>
  <si>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</si>
  <si>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</si>
  <si>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</si>
  <si>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</si>
  <si>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</si>
  <si>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</si>
  <si>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</si>
  <si>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</si>
  <si>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</si>
  <si>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</si>
  <si>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</si>
  <si>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</si>
  <si>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</si>
  <si>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</si>
  <si>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</si>
  <si>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</si>
  <si>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</si>
  <si>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</si>
  <si>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</si>
  <si>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</si>
  <si>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</si>
  <si>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</si>
  <si>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</si>
  <si>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</si>
  <si>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</si>
  <si>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</si>
  <si>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</si>
  <si>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</si>
  <si>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</si>
  <si>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</si>
  <si>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</si>
  <si>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</si>
  <si>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</si>
  <si>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</si>
  <si>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</si>
  <si>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</si>
  <si>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</si>
  <si>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黑色</t>
  </si>
  <si>
    <t>冷木灰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</si>
  <si>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</si>
  <si>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</si>
  <si>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</si>
  <si>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</si>
  <si>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</si>
  <si>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</si>
  <si>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</si>
  <si>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1纽扣错误要一横两竖</t>
  </si>
  <si>
    <t>2领子钮门不居中续往前开</t>
  </si>
  <si>
    <t>3门筒顶起皱不平服</t>
  </si>
  <si>
    <t>4脚叉高低叉顶打枣不到位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</si>
  <si>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</si>
  <si>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</si>
  <si>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</si>
  <si>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</si>
  <si>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</si>
  <si>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</si>
  <si>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</si>
  <si>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</si>
  <si>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</si>
  <si>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</si>
  <si>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</si>
  <si>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</si>
  <si>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</si>
  <si>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</si>
  <si>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</si>
  <si>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</si>
  <si>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</si>
  <si>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</si>
  <si>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</si>
  <si>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</si>
  <si>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</si>
  <si>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</si>
  <si>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</si>
  <si>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</si>
  <si>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</si>
  <si>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</si>
  <si>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</si>
  <si>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</si>
  <si>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</si>
  <si>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</si>
  <si>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</si>
  <si>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</si>
  <si>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</si>
  <si>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</si>
  <si>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</si>
  <si>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</si>
  <si>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</si>
  <si>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</si>
  <si>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</si>
  <si>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</si>
  <si>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</si>
  <si>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</si>
  <si>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</si>
  <si>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</si>
  <si>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</si>
  <si>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</si>
  <si>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</si>
  <si>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</si>
  <si>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</si>
  <si>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</si>
  <si>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</si>
  <si>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</si>
  <si>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</si>
  <si>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</si>
  <si>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</si>
  <si>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</si>
  <si>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</si>
  <si>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</si>
  <si>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</si>
  <si>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</si>
  <si>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</si>
  <si>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</si>
  <si>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</si>
  <si>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</si>
  <si>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</si>
  <si>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</si>
  <si>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</si>
  <si>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</si>
  <si>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</si>
  <si>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</si>
  <si>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</si>
  <si>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</si>
  <si>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</si>
  <si>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</si>
  <si>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</si>
  <si>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</si>
  <si>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</si>
  <si>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</si>
  <si>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</si>
  <si>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</si>
  <si>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</si>
  <si>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</si>
  <si>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</si>
  <si>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</si>
  <si>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</si>
  <si>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</si>
  <si>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</si>
  <si>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</si>
  <si>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</si>
  <si>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</si>
  <si>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</si>
  <si>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</si>
  <si>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</si>
  <si>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</si>
  <si>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</si>
  <si>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</si>
  <si>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</si>
  <si>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</si>
  <si>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</si>
  <si>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</si>
  <si>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</si>
  <si>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</si>
  <si>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</si>
  <si>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</si>
  <si>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</si>
  <si>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</si>
  <si>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</si>
  <si>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</si>
  <si>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</si>
  <si>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</si>
  <si>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</si>
  <si>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</si>
  <si>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YES</t>
  </si>
  <si>
    <t>TAJJBL81745 TAJJBL82746</t>
  </si>
  <si>
    <t>TAJJBL81745 TAJJBL82746 TAJJCL81831</t>
  </si>
  <si>
    <t>221023070S</t>
  </si>
  <si>
    <t>玲䓍蓝</t>
  </si>
  <si>
    <t>TAJJBL82746</t>
  </si>
  <si>
    <t>薄滕紫</t>
  </si>
  <si>
    <t>白色</t>
  </si>
  <si>
    <t>沥青蓝</t>
  </si>
  <si>
    <t>TAJJCL81831</t>
  </si>
  <si>
    <t>灰湖绿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</si>
  <si>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</si>
  <si>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</si>
  <si>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</si>
  <si>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</si>
  <si>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</si>
  <si>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</si>
  <si>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</si>
  <si>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</si>
  <si>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</si>
  <si>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</si>
  <si>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</si>
  <si>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</si>
  <si>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</si>
  <si>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</si>
  <si>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</si>
  <si>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</si>
  <si>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</si>
  <si>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</si>
  <si>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</si>
  <si>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</si>
  <si>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</si>
  <si>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</si>
  <si>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</si>
  <si>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</si>
  <si>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</si>
  <si>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</si>
  <si>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</si>
  <si>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</si>
  <si>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</si>
  <si>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</si>
  <si>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</si>
  <si>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</si>
  <si>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</si>
  <si>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</si>
  <si>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</si>
  <si>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</si>
  <si>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</si>
  <si>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</si>
  <si>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</si>
  <si>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</si>
  <si>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</si>
  <si>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</si>
  <si>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</si>
  <si>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</si>
  <si>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</si>
  <si>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</si>
  <si>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</si>
  <si>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</si>
  <si>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</si>
  <si>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</si>
  <si>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</si>
  <si>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</si>
  <si>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</si>
  <si>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</si>
  <si>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</si>
  <si>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</si>
  <si>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</si>
  <si>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</si>
  <si>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</si>
  <si>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</si>
  <si>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</si>
  <si>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藏蓝L</t>
    <phoneticPr fontId="34" type="noConversion"/>
  </si>
  <si>
    <t>藏蓝</t>
    <phoneticPr fontId="34" type="noConversion"/>
  </si>
  <si>
    <t>L</t>
    <phoneticPr fontId="34" type="noConversion"/>
  </si>
  <si>
    <t>-0.7</t>
    <phoneticPr fontId="34" type="noConversion"/>
  </si>
  <si>
    <t>+0</t>
    <phoneticPr fontId="34" type="noConversion"/>
  </si>
  <si>
    <t>-1</t>
    <phoneticPr fontId="34" type="noConversion"/>
  </si>
  <si>
    <t>-0.3</t>
    <phoneticPr fontId="34" type="noConversion"/>
  </si>
  <si>
    <t>-0.5</t>
    <phoneticPr fontId="34" type="noConversion"/>
  </si>
  <si>
    <t>+0.8</t>
    <phoneticPr fontId="34" type="noConversion"/>
  </si>
  <si>
    <t>-2</t>
    <phoneticPr fontId="34" type="noConversion"/>
  </si>
  <si>
    <t>大货首件</t>
    <phoneticPr fontId="34" type="noConversion"/>
  </si>
  <si>
    <t>中山源莱美--邦柏龙</t>
    <phoneticPr fontId="34" type="noConversion"/>
  </si>
  <si>
    <t>-0.5/-0.6</t>
    <phoneticPr fontId="34" type="noConversion"/>
  </si>
  <si>
    <t>+1/+1.6</t>
    <phoneticPr fontId="34" type="noConversion"/>
  </si>
  <si>
    <t>+0.8/+0</t>
    <phoneticPr fontId="34" type="noConversion"/>
  </si>
  <si>
    <t>+0.3/-0.4</t>
    <phoneticPr fontId="34" type="noConversion"/>
  </si>
  <si>
    <t>-0.2/-1</t>
    <phoneticPr fontId="34" type="noConversion"/>
  </si>
  <si>
    <t>-0.5/+0</t>
    <phoneticPr fontId="34" type="noConversion"/>
  </si>
  <si>
    <t>+1.5/+0.7</t>
    <phoneticPr fontId="34" type="noConversion"/>
  </si>
  <si>
    <t>-1/-1</t>
    <phoneticPr fontId="34" type="noConversion"/>
  </si>
  <si>
    <t>-0.5/-0.2</t>
    <phoneticPr fontId="34" type="noConversion"/>
  </si>
  <si>
    <t>洗前/后</t>
    <phoneticPr fontId="34" type="noConversion"/>
  </si>
  <si>
    <t>+1</t>
    <phoneticPr fontId="34" type="noConversion"/>
  </si>
  <si>
    <t>-0.8</t>
    <phoneticPr fontId="34" type="noConversion"/>
  </si>
  <si>
    <t>黑色</t>
    <phoneticPr fontId="34" type="noConversion"/>
  </si>
  <si>
    <t>风信子蓝</t>
    <phoneticPr fontId="34" type="noConversion"/>
  </si>
  <si>
    <t>-1.6</t>
    <phoneticPr fontId="34" type="noConversion"/>
  </si>
  <si>
    <t>-0.6</t>
    <phoneticPr fontId="34" type="noConversion"/>
  </si>
  <si>
    <t>冷木灰</t>
    <phoneticPr fontId="34" type="noConversion"/>
  </si>
  <si>
    <t>+2</t>
    <phoneticPr fontId="34" type="noConversion"/>
  </si>
  <si>
    <t>-0.2</t>
    <phoneticPr fontId="34" type="noConversion"/>
  </si>
  <si>
    <t>-0.4</t>
    <phoneticPr fontId="34" type="noConversion"/>
  </si>
  <si>
    <t>+0.5</t>
    <phoneticPr fontId="34" type="noConversion"/>
  </si>
  <si>
    <t>-0.9</t>
    <phoneticPr fontId="34" type="noConversion"/>
  </si>
  <si>
    <t>电商</t>
    <phoneticPr fontId="34" type="noConversion"/>
  </si>
  <si>
    <t>TAJJBL81745</t>
    <phoneticPr fontId="34" type="noConversion"/>
  </si>
  <si>
    <t>男士Polo短袖T恤</t>
    <phoneticPr fontId="34" type="noConversion"/>
  </si>
  <si>
    <t>中山源莱美-邦柏龙</t>
    <phoneticPr fontId="34" type="noConversion"/>
  </si>
  <si>
    <t>17504件</t>
    <phoneticPr fontId="34" type="noConversion"/>
  </si>
  <si>
    <t>大货首件未洗水，已经要求洗水测试</t>
    <phoneticPr fontId="34" type="noConversion"/>
  </si>
  <si>
    <t>齐色齐号抽验共抽验200件</t>
    <phoneticPr fontId="34" type="noConversion"/>
  </si>
  <si>
    <t>1.袖口拼螺纹吃皱不均，吃皱严重，此问题较多，要翻箱重新查验】</t>
    <phoneticPr fontId="34" type="noConversion"/>
  </si>
  <si>
    <t>2.掉牌穿法错误，造成解釦后脱落，此问题全部存在，需要换吊粒重新按照正确的穿法</t>
    <phoneticPr fontId="34" type="noConversion"/>
  </si>
  <si>
    <t>3.下摆开叉处线头较多，6件</t>
    <phoneticPr fontId="34" type="noConversion"/>
  </si>
  <si>
    <t>4.前胸印花重影1件</t>
    <phoneticPr fontId="34" type="noConversion"/>
  </si>
  <si>
    <t>5.下摆侧面料破损1件</t>
    <phoneticPr fontId="34" type="noConversion"/>
  </si>
  <si>
    <t>5.袖片与大身色差1件</t>
    <phoneticPr fontId="34" type="noConversion"/>
  </si>
  <si>
    <t>李波</t>
    <phoneticPr fontId="34" type="noConversion"/>
  </si>
  <si>
    <t>张超</t>
    <phoneticPr fontId="34" type="noConversion"/>
  </si>
  <si>
    <t>天津</t>
    <phoneticPr fontId="34" type="noConversion"/>
  </si>
  <si>
    <t>尺寸在公差范围内。</t>
    <phoneticPr fontId="34" type="noConversion"/>
  </si>
  <si>
    <t>按照AQL2.5标准抽验200件，不良品超过10件以上，超比例。以上1,2,3点要翻箱处理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</si>
</sst>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/>
    <xf numFmtId="0" fontId="0" fillId="0" borderId="6" xfId="0" applyBorder="1"/>
    <xf numFmtId="0" fontId="0" fillId="0" borderId="7" xfId="0" applyBorder="1"/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 applyAlignment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 applyAlignment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16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23" xfId="2" applyFont="1" applyFill="1" applyBorder="1" applyAlignment="1">
      <alignment vertical="center"/>
    </xf>
    <xf numFmtId="0" fontId="18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righ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8" fillId="0" borderId="20" xfId="2" applyFont="1" applyFill="1" applyBorder="1" applyAlignment="1">
      <alignment vertical="center"/>
    </xf>
    <xf numFmtId="0" fontId="8" fillId="0" borderId="23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58" fontId="8" fillId="0" borderId="25" xfId="2" applyNumberFormat="1" applyFont="1" applyFill="1" applyBorder="1" applyAlignment="1">
      <alignment vertical="center"/>
    </xf>
    <xf numFmtId="0" fontId="8" fillId="0" borderId="37" xfId="2" applyFont="1" applyFill="1" applyBorder="1" applyAlignment="1">
      <alignment horizontal="left" vertical="center"/>
    </xf>
    <xf numFmtId="0" fontId="8" fillId="0" borderId="38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6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6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4" fillId="0" borderId="45" xfId="2" applyFont="1" applyBorder="1" applyAlignment="1">
      <alignment vertical="center"/>
    </xf>
    <xf numFmtId="58" fontId="16" fillId="0" borderId="45" xfId="2" applyNumberFormat="1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0" borderId="53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4" fillId="0" borderId="53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0" fontId="0" fillId="3" borderId="2" xfId="4" applyFont="1" applyFill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3" fillId="0" borderId="47" xfId="2" applyFont="1" applyBorder="1" applyAlignment="1">
      <alignment vertical="center"/>
    </xf>
    <xf numFmtId="0" fontId="16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24" fillId="0" borderId="62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9" fillId="0" borderId="66" xfId="2" applyFont="1" applyBorder="1" applyAlignment="1">
      <alignment vertical="center"/>
    </xf>
    <xf numFmtId="58" fontId="16" fillId="0" borderId="43" xfId="2" applyNumberFormat="1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28" fillId="0" borderId="53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53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3" borderId="2" xfId="4" applyFont="1" applyFill="1" applyBorder="1" applyAlignment="1">
      <alignment horizontal="center" vertical="center"/>
    </xf>
    <xf numFmtId="0" fontId="36" fillId="3" borderId="2" xfId="3" applyFont="1" applyFill="1" applyBorder="1" applyAlignment="1" applyProtection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58" xfId="4" applyNumberFormat="1" applyFont="1" applyFill="1" applyBorder="1" applyAlignment="1">
      <alignment horizontal="center" vertical="center"/>
    </xf>
    <xf numFmtId="0" fontId="33" fillId="3" borderId="0" xfId="4" applyFont="1" applyFill="1">
      <alignment vertical="center"/>
    </xf>
    <xf numFmtId="49" fontId="36" fillId="3" borderId="8" xfId="3" applyNumberFormat="1" applyFont="1" applyFill="1" applyBorder="1" applyAlignment="1">
      <alignment horizont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3" fillId="0" borderId="61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4" fillId="0" borderId="64" xfId="2" applyFont="1" applyFill="1" applyBorder="1" applyAlignment="1">
      <alignment horizontal="left" vertical="center"/>
    </xf>
    <xf numFmtId="0" fontId="14" fillId="0" borderId="65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1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67" xfId="2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center"/>
    </xf>
    <xf numFmtId="0" fontId="12" fillId="3" borderId="0" xfId="3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5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top"/>
    </xf>
    <xf numFmtId="0" fontId="14" fillId="0" borderId="2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58" fontId="8" fillId="0" borderId="23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right" vertical="center"/>
    </xf>
    <xf numFmtId="0" fontId="18" fillId="0" borderId="2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8" fillId="0" borderId="37" xfId="2" applyFont="1" applyFill="1" applyBorder="1" applyAlignment="1">
      <alignment horizontal="left" vertical="center"/>
    </xf>
    <xf numFmtId="0" fontId="8" fillId="0" borderId="30" xfId="2" applyFont="1" applyFill="1" applyBorder="1" applyAlignment="1">
      <alignment horizontal="left" vertical="center"/>
    </xf>
    <xf numFmtId="0" fontId="8" fillId="0" borderId="29" xfId="2" applyFont="1" applyFill="1" applyBorder="1" applyAlignment="1">
      <alignment horizontal="left" vertical="center"/>
    </xf>
    <xf numFmtId="0" fontId="8" fillId="0" borderId="40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 wrapText="1"/>
    </xf>
    <xf numFmtId="0" fontId="8" fillId="0" borderId="23" xfId="2" applyFont="1" applyFill="1" applyBorder="1" applyAlignment="1">
      <alignment horizontal="left" vertical="center" wrapText="1"/>
    </xf>
    <xf numFmtId="0" fontId="8" fillId="0" borderId="37" xfId="2" applyFont="1" applyFill="1" applyBorder="1" applyAlignment="1">
      <alignment horizontal="left" vertical="center" wrapText="1"/>
    </xf>
    <xf numFmtId="0" fontId="16" fillId="0" borderId="25" xfId="2" applyFill="1" applyBorder="1" applyAlignment="1">
      <alignment horizontal="center" vertical="center"/>
    </xf>
    <xf numFmtId="0" fontId="16" fillId="0" borderId="38" xfId="2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8" fillId="0" borderId="33" xfId="2" applyFont="1" applyFill="1" applyBorder="1" applyAlignment="1">
      <alignment horizontal="left" vertical="center"/>
    </xf>
    <xf numFmtId="0" fontId="8" fillId="0" borderId="34" xfId="2" applyFont="1" applyFill="1" applyBorder="1" applyAlignment="1">
      <alignment horizontal="left" vertical="center"/>
    </xf>
    <xf numFmtId="0" fontId="8" fillId="0" borderId="4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5" fillId="3" borderId="16" xfId="4" applyFont="1" applyFill="1" applyBorder="1" applyAlignment="1">
      <alignment horizontal="center" vertical="center"/>
    </xf>
    <xf numFmtId="49" fontId="35" fillId="3" borderId="17" xfId="4" applyNumberFormat="1" applyFont="1" applyFill="1" applyBorder="1" applyAlignment="1">
      <alignment horizontal="center" vertical="center"/>
    </xf>
    <xf numFmtId="49" fontId="36" fillId="3" borderId="54" xfId="4" applyNumberFormat="1" applyFont="1" applyFill="1" applyBorder="1" applyAlignment="1">
      <alignment horizontal="center" vertical="center"/>
    </xf>
    <xf numFmtId="49" fontId="35" fillId="3" borderId="15" xfId="4" applyNumberFormat="1" applyFont="1" applyFill="1" applyBorder="1" applyAlignment="1">
      <alignment horizontal="center" vertical="center"/>
    </xf>
    <xf numFmtId="49" fontId="36" fillId="3" borderId="55" xfId="4" applyNumberFormat="1" applyFont="1" applyFill="1" applyBorder="1" applyAlignment="1">
      <alignment horizontal="center" vertical="center"/>
    </xf>
    <xf numFmtId="49" fontId="36" fillId="3" borderId="15" xfId="4" applyNumberFormat="1" applyFont="1" applyFill="1" applyBorder="1" applyAlignment="1">
      <alignment horizontal="center" vertical="center"/>
    </xf>
    <xf numFmtId="49" fontId="36" fillId="3" borderId="5" xfId="4" applyNumberFormat="1" applyFont="1" applyFill="1" applyBorder="1" applyAlignment="1">
      <alignment horizontal="center" vertical="center"/>
    </xf>
    <xf numFmtId="49" fontId="35" fillId="3" borderId="5" xfId="4" applyNumberFormat="1" applyFont="1" applyFill="1" applyBorder="1" applyAlignment="1">
      <alignment horizontal="center" vertical="center"/>
    </xf>
    <xf numFmtId="0" fontId="38" fillId="0" borderId="21" xfId="2" applyFont="1" applyFill="1" applyBorder="1" applyAlignment="1">
      <alignment horizontal="center" vertical="center"/>
    </xf>
    <xf numFmtId="0" fontId="39" fillId="0" borderId="21" xfId="2" applyFont="1" applyFill="1" applyBorder="1" applyAlignment="1">
      <alignment vertical="center"/>
    </xf>
    <xf numFmtId="0" fontId="39" fillId="0" borderId="21" xfId="2" applyFont="1" applyFill="1" applyBorder="1" applyAlignment="1">
      <alignment horizontal="center" vertical="center"/>
    </xf>
    <xf numFmtId="0" fontId="38" fillId="0" borderId="23" xfId="2" applyFont="1" applyFill="1" applyBorder="1" applyAlignment="1">
      <alignment horizontal="center" vertical="center"/>
    </xf>
    <xf numFmtId="0" fontId="39" fillId="0" borderId="22" xfId="2" applyFont="1" applyFill="1" applyBorder="1" applyAlignment="1">
      <alignment horizontal="left" vertical="center"/>
    </xf>
    <xf numFmtId="0" fontId="39" fillId="0" borderId="25" xfId="2" applyFont="1" applyFill="1" applyBorder="1" applyAlignment="1">
      <alignment vertical="center"/>
    </xf>
    <xf numFmtId="0" fontId="39" fillId="0" borderId="25" xfId="2" applyFont="1" applyFill="1" applyBorder="1" applyAlignment="1">
      <alignment horizontal="center" vertical="center"/>
    </xf>
    <xf numFmtId="0" fontId="39" fillId="0" borderId="23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604F751-FE79-4B50-9795-EB279A31C5DC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59BD346-C677-4861-8C61-ACCA9DFB0F1C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5AE1A54-9958-480C-AA6C-82AB0402F95C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A2EEA09-16FB-4752-9A4F-255B5B47D19A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54219B8-1B9F-4E62-8409-1BE8766C3F38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9" customWidth="1"/>
    <col min="3" max="3" width="10.125" customWidth="1"/>
  </cols>
  <sheetData>
    <row r="1" spans="1:2" ht="21" customHeight="1">
      <c r="A1" s="180"/>
      <c r="B1" s="181" t="s">
        <v>0</v>
      </c>
    </row>
    <row r="2" spans="1:2">
      <c r="A2" s="5">
        <v>1</v>
      </c>
      <c r="B2" s="182" t="s">
        <v>1</v>
      </c>
    </row>
    <row r="3" spans="1:2">
      <c r="A3" s="5">
        <v>2</v>
      </c>
      <c r="B3" s="182" t="s">
        <v>2</v>
      </c>
    </row>
    <row r="4" spans="1:2">
      <c r="A4" s="5">
        <v>3</v>
      </c>
      <c r="B4" s="182" t="s">
        <v>3</v>
      </c>
    </row>
    <row r="5" spans="1:2">
      <c r="A5" s="5">
        <v>4</v>
      </c>
      <c r="B5" s="182" t="s">
        <v>4</v>
      </c>
    </row>
    <row r="6" spans="1:2">
      <c r="A6" s="5">
        <v>5</v>
      </c>
      <c r="B6" s="182" t="s">
        <v>5</v>
      </c>
    </row>
    <row r="7" spans="1:2" ht="13.5" customHeight="1">
      <c r="A7" s="5">
        <v>6</v>
      </c>
      <c r="B7" s="182" t="s">
        <v>6</v>
      </c>
    </row>
    <row r="8" spans="1:2" s="178" customFormat="1" ht="15" customHeight="1">
      <c r="A8" s="183">
        <v>7</v>
      </c>
      <c r="B8" s="184" t="s">
        <v>7</v>
      </c>
    </row>
    <row r="9" spans="1:2">
      <c r="A9" s="5"/>
      <c r="B9" s="182"/>
    </row>
    <row r="10" spans="1:2" ht="18.95" customHeight="1">
      <c r="A10" s="180"/>
      <c r="B10" s="185" t="s">
        <v>8</v>
      </c>
    </row>
    <row r="11" spans="1:2" ht="15.95" customHeight="1">
      <c r="A11" s="5">
        <v>1</v>
      </c>
      <c r="B11" s="186" t="s">
        <v>9</v>
      </c>
    </row>
    <row r="12" spans="1:2">
      <c r="A12" s="5">
        <v>2</v>
      </c>
      <c r="B12" s="182" t="s">
        <v>10</v>
      </c>
    </row>
    <row r="13" spans="1:2">
      <c r="A13" s="5">
        <v>3</v>
      </c>
      <c r="B13" s="184" t="s">
        <v>11</v>
      </c>
    </row>
    <row r="14" spans="1:2">
      <c r="A14" s="5">
        <v>4</v>
      </c>
      <c r="B14" s="182" t="s">
        <v>12</v>
      </c>
    </row>
    <row r="15" spans="1:2">
      <c r="A15" s="5">
        <v>5</v>
      </c>
      <c r="B15" s="182" t="s">
        <v>13</v>
      </c>
    </row>
    <row r="16" spans="1:2">
      <c r="A16" s="5">
        <v>6</v>
      </c>
      <c r="B16" s="182" t="s">
        <v>14</v>
      </c>
    </row>
    <row r="17" spans="1:2">
      <c r="A17" s="5">
        <v>7</v>
      </c>
      <c r="B17" s="182" t="s">
        <v>15</v>
      </c>
    </row>
    <row r="18" spans="1:2">
      <c r="A18" s="5"/>
      <c r="B18" s="182"/>
    </row>
    <row r="19" spans="1:2" ht="20.25">
      <c r="A19" s="180"/>
      <c r="B19" s="181" t="s">
        <v>16</v>
      </c>
    </row>
    <row r="20" spans="1:2">
      <c r="A20" s="5">
        <v>1</v>
      </c>
      <c r="B20" s="187" t="s">
        <v>17</v>
      </c>
    </row>
    <row r="21" spans="1:2">
      <c r="A21" s="5">
        <v>2</v>
      </c>
      <c r="B21" s="182" t="s">
        <v>18</v>
      </c>
    </row>
    <row r="22" spans="1:2">
      <c r="A22" s="5">
        <v>3</v>
      </c>
      <c r="B22" s="182" t="s">
        <v>19</v>
      </c>
    </row>
    <row r="23" spans="1:2">
      <c r="A23" s="5">
        <v>4</v>
      </c>
      <c r="B23" s="182" t="s">
        <v>20</v>
      </c>
    </row>
    <row r="24" spans="1:2">
      <c r="A24" s="5">
        <v>5</v>
      </c>
      <c r="B24" s="182" t="s">
        <v>21</v>
      </c>
    </row>
    <row r="25" spans="1:2">
      <c r="A25" s="5">
        <v>6</v>
      </c>
      <c r="B25" s="182" t="s">
        <v>22</v>
      </c>
    </row>
    <row r="26" spans="1:2">
      <c r="A26" s="5">
        <v>7</v>
      </c>
      <c r="B26" s="182" t="s">
        <v>23</v>
      </c>
    </row>
    <row r="27" spans="1:2">
      <c r="A27" s="5"/>
      <c r="B27" s="182"/>
    </row>
    <row r="28" spans="1:2" ht="20.25">
      <c r="A28" s="180"/>
      <c r="B28" s="181" t="s">
        <v>24</v>
      </c>
    </row>
    <row r="29" spans="1:2">
      <c r="A29" s="5">
        <v>1</v>
      </c>
      <c r="B29" s="187" t="s">
        <v>25</v>
      </c>
    </row>
    <row r="30" spans="1:2">
      <c r="A30" s="5">
        <v>2</v>
      </c>
      <c r="B30" s="182" t="s">
        <v>26</v>
      </c>
    </row>
    <row r="31" spans="1:2">
      <c r="A31" s="5">
        <v>3</v>
      </c>
      <c r="B31" s="182" t="s">
        <v>27</v>
      </c>
    </row>
    <row r="32" spans="1:2">
      <c r="A32" s="5">
        <v>4</v>
      </c>
      <c r="B32" s="182" t="s">
        <v>28</v>
      </c>
    </row>
    <row r="33" spans="1:2">
      <c r="A33" s="5">
        <v>5</v>
      </c>
      <c r="B33" s="182" t="s">
        <v>29</v>
      </c>
    </row>
    <row r="34" spans="1:2">
      <c r="A34" s="5">
        <v>6</v>
      </c>
      <c r="B34" s="182" t="s">
        <v>30</v>
      </c>
    </row>
    <row r="35" spans="1:2">
      <c r="A35" s="5">
        <v>7</v>
      </c>
      <c r="B35" s="182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5" t="s">
        <v>32</v>
      </c>
      <c r="C2" s="196"/>
      <c r="D2" s="196"/>
      <c r="E2" s="196"/>
      <c r="F2" s="196"/>
      <c r="G2" s="196"/>
      <c r="H2" s="196"/>
      <c r="I2" s="197"/>
    </row>
    <row r="3" spans="2:9" ht="27.95" customHeight="1">
      <c r="B3" s="166"/>
      <c r="C3" s="167"/>
      <c r="D3" s="198" t="s">
        <v>33</v>
      </c>
      <c r="E3" s="199"/>
      <c r="F3" s="200" t="s">
        <v>34</v>
      </c>
      <c r="G3" s="201"/>
      <c r="H3" s="198" t="s">
        <v>35</v>
      </c>
      <c r="I3" s="202"/>
    </row>
    <row r="4" spans="2:9" ht="27.95" customHeight="1">
      <c r="B4" s="166" t="s">
        <v>36</v>
      </c>
      <c r="C4" s="167" t="s">
        <v>37</v>
      </c>
      <c r="D4" s="167" t="s">
        <v>38</v>
      </c>
      <c r="E4" s="167" t="s">
        <v>39</v>
      </c>
      <c r="F4" s="168" t="s">
        <v>38</v>
      </c>
      <c r="G4" s="168" t="s">
        <v>39</v>
      </c>
      <c r="H4" s="167" t="s">
        <v>38</v>
      </c>
      <c r="I4" s="175" t="s">
        <v>39</v>
      </c>
    </row>
    <row r="5" spans="2:9" ht="27.95" customHeight="1">
      <c r="B5" s="169" t="s">
        <v>40</v>
      </c>
      <c r="C5" s="5">
        <v>13</v>
      </c>
      <c r="D5" s="5">
        <v>0</v>
      </c>
      <c r="E5" s="5">
        <v>1</v>
      </c>
      <c r="F5" s="170">
        <v>0</v>
      </c>
      <c r="G5" s="170">
        <v>1</v>
      </c>
      <c r="H5" s="5">
        <v>1</v>
      </c>
      <c r="I5" s="176">
        <v>2</v>
      </c>
    </row>
    <row r="6" spans="2:9" ht="27.95" customHeight="1">
      <c r="B6" s="169" t="s">
        <v>41</v>
      </c>
      <c r="C6" s="5">
        <v>20</v>
      </c>
      <c r="D6" s="5">
        <v>0</v>
      </c>
      <c r="E6" s="5">
        <v>1</v>
      </c>
      <c r="F6" s="170">
        <v>1</v>
      </c>
      <c r="G6" s="170">
        <v>2</v>
      </c>
      <c r="H6" s="5">
        <v>2</v>
      </c>
      <c r="I6" s="176">
        <v>3</v>
      </c>
    </row>
    <row r="7" spans="2:9" ht="27.95" customHeight="1">
      <c r="B7" s="169" t="s">
        <v>42</v>
      </c>
      <c r="C7" s="5">
        <v>32</v>
      </c>
      <c r="D7" s="5">
        <v>0</v>
      </c>
      <c r="E7" s="5">
        <v>1</v>
      </c>
      <c r="F7" s="170">
        <v>2</v>
      </c>
      <c r="G7" s="170">
        <v>3</v>
      </c>
      <c r="H7" s="5">
        <v>3</v>
      </c>
      <c r="I7" s="176">
        <v>4</v>
      </c>
    </row>
    <row r="8" spans="2:9" ht="27.95" customHeight="1">
      <c r="B8" s="169" t="s">
        <v>43</v>
      </c>
      <c r="C8" s="5">
        <v>50</v>
      </c>
      <c r="D8" s="5">
        <v>1</v>
      </c>
      <c r="E8" s="5">
        <v>2</v>
      </c>
      <c r="F8" s="170">
        <v>3</v>
      </c>
      <c r="G8" s="170">
        <v>4</v>
      </c>
      <c r="H8" s="5">
        <v>5</v>
      </c>
      <c r="I8" s="176">
        <v>6</v>
      </c>
    </row>
    <row r="9" spans="2:9" ht="27.95" customHeight="1">
      <c r="B9" s="169" t="s">
        <v>44</v>
      </c>
      <c r="C9" s="5">
        <v>80</v>
      </c>
      <c r="D9" s="5">
        <v>2</v>
      </c>
      <c r="E9" s="5">
        <v>3</v>
      </c>
      <c r="F9" s="170">
        <v>5</v>
      </c>
      <c r="G9" s="170">
        <v>6</v>
      </c>
      <c r="H9" s="5">
        <v>7</v>
      </c>
      <c r="I9" s="176">
        <v>8</v>
      </c>
    </row>
    <row r="10" spans="2:9" ht="27.95" customHeight="1">
      <c r="B10" s="169" t="s">
        <v>45</v>
      </c>
      <c r="C10" s="5">
        <v>125</v>
      </c>
      <c r="D10" s="5">
        <v>3</v>
      </c>
      <c r="E10" s="5">
        <v>4</v>
      </c>
      <c r="F10" s="170">
        <v>7</v>
      </c>
      <c r="G10" s="170">
        <v>8</v>
      </c>
      <c r="H10" s="5">
        <v>10</v>
      </c>
      <c r="I10" s="176">
        <v>11</v>
      </c>
    </row>
    <row r="11" spans="2:9" ht="27.95" customHeight="1">
      <c r="B11" s="169" t="s">
        <v>46</v>
      </c>
      <c r="C11" s="5">
        <v>200</v>
      </c>
      <c r="D11" s="5">
        <v>5</v>
      </c>
      <c r="E11" s="5">
        <v>6</v>
      </c>
      <c r="F11" s="170">
        <v>10</v>
      </c>
      <c r="G11" s="170">
        <v>11</v>
      </c>
      <c r="H11" s="5">
        <v>14</v>
      </c>
      <c r="I11" s="176">
        <v>15</v>
      </c>
    </row>
    <row r="12" spans="2:9" ht="27.95" customHeight="1">
      <c r="B12" s="171" t="s">
        <v>47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>
      <c r="B14" s="174" t="s">
        <v>48</v>
      </c>
      <c r="C14" s="174"/>
      <c r="D14" s="174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Normal="100" zoomScalePageLayoutView="125" workbookViewId="0">
      <selection activeCell="E11" sqref="E11"/>
    </sheetView>
  </sheetViews>
  <sheetFormatPr defaultColWidth="10.375" defaultRowHeight="16.5" customHeight="1"/>
  <cols>
    <col min="1" max="9" width="10.375" style="89"/>
    <col min="10" max="10" width="8.875" style="89" customWidth="1"/>
    <col min="11" max="11" width="12" style="89" customWidth="1"/>
    <col min="12" max="16384" width="10.375" style="89"/>
  </cols>
  <sheetData>
    <row r="1" spans="1:11" ht="20.25">
      <c r="A1" s="203" t="s">
        <v>49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4.25">
      <c r="A2" s="90" t="s">
        <v>50</v>
      </c>
      <c r="B2" s="204"/>
      <c r="C2" s="204"/>
      <c r="D2" s="205" t="s">
        <v>51</v>
      </c>
      <c r="E2" s="205"/>
      <c r="F2" s="204"/>
      <c r="G2" s="204"/>
      <c r="H2" s="91" t="s">
        <v>52</v>
      </c>
      <c r="I2" s="206"/>
      <c r="J2" s="206"/>
      <c r="K2" s="207"/>
    </row>
    <row r="3" spans="1:11" ht="14.25">
      <c r="A3" s="208" t="s">
        <v>53</v>
      </c>
      <c r="B3" s="209"/>
      <c r="C3" s="210"/>
      <c r="D3" s="211" t="s">
        <v>54</v>
      </c>
      <c r="E3" s="212"/>
      <c r="F3" s="212"/>
      <c r="G3" s="213"/>
      <c r="H3" s="211" t="s">
        <v>55</v>
      </c>
      <c r="I3" s="212"/>
      <c r="J3" s="212"/>
      <c r="K3" s="213"/>
    </row>
    <row r="4" spans="1:11" ht="14.25">
      <c r="A4" s="94" t="s">
        <v>56</v>
      </c>
      <c r="B4" s="214" t="s">
        <v>57</v>
      </c>
      <c r="C4" s="215"/>
      <c r="D4" s="216" t="s">
        <v>58</v>
      </c>
      <c r="E4" s="217"/>
      <c r="F4" s="218" t="s">
        <v>59</v>
      </c>
      <c r="G4" s="219"/>
      <c r="H4" s="216" t="s">
        <v>60</v>
      </c>
      <c r="I4" s="217"/>
      <c r="J4" s="109" t="s">
        <v>61</v>
      </c>
      <c r="K4" s="118" t="s">
        <v>62</v>
      </c>
    </row>
    <row r="5" spans="1:11" ht="14.25">
      <c r="A5" s="97" t="s">
        <v>63</v>
      </c>
      <c r="B5" s="214" t="s">
        <v>64</v>
      </c>
      <c r="C5" s="215"/>
      <c r="D5" s="216" t="s">
        <v>65</v>
      </c>
      <c r="E5" s="217"/>
      <c r="F5" s="218" t="s">
        <v>66</v>
      </c>
      <c r="G5" s="219"/>
      <c r="H5" s="216" t="s">
        <v>67</v>
      </c>
      <c r="I5" s="217"/>
      <c r="J5" s="109" t="s">
        <v>61</v>
      </c>
      <c r="K5" s="118" t="s">
        <v>62</v>
      </c>
    </row>
    <row r="6" spans="1:11" ht="14.25">
      <c r="A6" s="94" t="s">
        <v>68</v>
      </c>
      <c r="B6" s="98">
        <v>4</v>
      </c>
      <c r="C6" s="99">
        <v>6</v>
      </c>
      <c r="D6" s="97" t="s">
        <v>69</v>
      </c>
      <c r="E6" s="111"/>
      <c r="F6" s="218" t="s">
        <v>70</v>
      </c>
      <c r="G6" s="219"/>
      <c r="H6" s="216" t="s">
        <v>71</v>
      </c>
      <c r="I6" s="217"/>
      <c r="J6" s="109" t="s">
        <v>61</v>
      </c>
      <c r="K6" s="118" t="s">
        <v>62</v>
      </c>
    </row>
    <row r="7" spans="1:11" ht="14.25">
      <c r="A7" s="94" t="s">
        <v>72</v>
      </c>
      <c r="B7" s="220">
        <v>17504</v>
      </c>
      <c r="C7" s="221"/>
      <c r="D7" s="97" t="s">
        <v>73</v>
      </c>
      <c r="E7" s="110"/>
      <c r="F7" s="218" t="s">
        <v>70</v>
      </c>
      <c r="G7" s="219"/>
      <c r="H7" s="216" t="s">
        <v>74</v>
      </c>
      <c r="I7" s="217"/>
      <c r="J7" s="109" t="s">
        <v>61</v>
      </c>
      <c r="K7" s="118" t="s">
        <v>62</v>
      </c>
    </row>
    <row r="8" spans="1:11" ht="14.25">
      <c r="A8" s="142"/>
      <c r="B8" s="222"/>
      <c r="C8" s="223"/>
      <c r="D8" s="224" t="s">
        <v>75</v>
      </c>
      <c r="E8" s="225"/>
      <c r="F8" s="226" t="s">
        <v>70</v>
      </c>
      <c r="G8" s="227"/>
      <c r="H8" s="224" t="s">
        <v>76</v>
      </c>
      <c r="I8" s="225"/>
      <c r="J8" s="112" t="s">
        <v>61</v>
      </c>
      <c r="K8" s="119" t="s">
        <v>62</v>
      </c>
    </row>
    <row r="9" spans="1:11" ht="14.25">
      <c r="A9" s="228" t="s">
        <v>77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>
      <c r="A10" s="231" t="s">
        <v>78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4.25">
      <c r="A11" s="143" t="s">
        <v>79</v>
      </c>
      <c r="B11" s="144" t="s">
        <v>80</v>
      </c>
      <c r="C11" s="145" t="s">
        <v>81</v>
      </c>
      <c r="D11" s="146"/>
      <c r="E11" s="147" t="s">
        <v>82</v>
      </c>
      <c r="F11" s="144" t="s">
        <v>80</v>
      </c>
      <c r="G11" s="145" t="s">
        <v>81</v>
      </c>
      <c r="H11" s="145" t="s">
        <v>83</v>
      </c>
      <c r="I11" s="147" t="s">
        <v>84</v>
      </c>
      <c r="J11" s="144" t="s">
        <v>80</v>
      </c>
      <c r="K11" s="161" t="s">
        <v>81</v>
      </c>
    </row>
    <row r="12" spans="1:11" ht="14.25">
      <c r="A12" s="97" t="s">
        <v>85</v>
      </c>
      <c r="B12" s="108" t="s">
        <v>80</v>
      </c>
      <c r="C12" s="109" t="s">
        <v>81</v>
      </c>
      <c r="D12" s="110"/>
      <c r="E12" s="111" t="s">
        <v>86</v>
      </c>
      <c r="F12" s="108" t="s">
        <v>80</v>
      </c>
      <c r="G12" s="109" t="s">
        <v>81</v>
      </c>
      <c r="H12" s="109" t="s">
        <v>83</v>
      </c>
      <c r="I12" s="111" t="s">
        <v>87</v>
      </c>
      <c r="J12" s="108" t="s">
        <v>80</v>
      </c>
      <c r="K12" s="118" t="s">
        <v>81</v>
      </c>
    </row>
    <row r="13" spans="1:11" ht="14.25">
      <c r="A13" s="97" t="s">
        <v>88</v>
      </c>
      <c r="B13" s="108" t="s">
        <v>80</v>
      </c>
      <c r="C13" s="109" t="s">
        <v>81</v>
      </c>
      <c r="D13" s="110"/>
      <c r="E13" s="111" t="s">
        <v>89</v>
      </c>
      <c r="F13" s="109" t="s">
        <v>90</v>
      </c>
      <c r="G13" s="109" t="s">
        <v>91</v>
      </c>
      <c r="H13" s="109" t="s">
        <v>83</v>
      </c>
      <c r="I13" s="111" t="s">
        <v>92</v>
      </c>
      <c r="J13" s="108" t="s">
        <v>80</v>
      </c>
      <c r="K13" s="118" t="s">
        <v>81</v>
      </c>
    </row>
    <row r="14" spans="1:11" ht="14.25">
      <c r="A14" s="224" t="s">
        <v>93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4"/>
    </row>
    <row r="15" spans="1:11" ht="14.25">
      <c r="A15" s="231" t="s">
        <v>94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4.25">
      <c r="A16" s="148" t="s">
        <v>95</v>
      </c>
      <c r="B16" s="145" t="s">
        <v>90</v>
      </c>
      <c r="C16" s="145" t="s">
        <v>91</v>
      </c>
      <c r="D16" s="149"/>
      <c r="E16" s="150" t="s">
        <v>96</v>
      </c>
      <c r="F16" s="145" t="s">
        <v>90</v>
      </c>
      <c r="G16" s="145" t="s">
        <v>91</v>
      </c>
      <c r="H16" s="151"/>
      <c r="I16" s="150" t="s">
        <v>97</v>
      </c>
      <c r="J16" s="145" t="s">
        <v>90</v>
      </c>
      <c r="K16" s="161" t="s">
        <v>91</v>
      </c>
    </row>
    <row r="17" spans="1:22" ht="16.5" customHeight="1">
      <c r="A17" s="100" t="s">
        <v>98</v>
      </c>
      <c r="B17" s="109" t="s">
        <v>90</v>
      </c>
      <c r="C17" s="109" t="s">
        <v>91</v>
      </c>
      <c r="D17" s="95"/>
      <c r="E17" s="113" t="s">
        <v>99</v>
      </c>
      <c r="F17" s="109" t="s">
        <v>90</v>
      </c>
      <c r="G17" s="109" t="s">
        <v>91</v>
      </c>
      <c r="H17" s="152"/>
      <c r="I17" s="113" t="s">
        <v>100</v>
      </c>
      <c r="J17" s="109" t="s">
        <v>90</v>
      </c>
      <c r="K17" s="118" t="s">
        <v>91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</row>
    <row r="18" spans="1:22" ht="18" customHeight="1">
      <c r="A18" s="235" t="s">
        <v>101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141" customFormat="1" ht="18" customHeight="1">
      <c r="A19" s="231" t="s">
        <v>102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>
      <c r="A20" s="238" t="s">
        <v>103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>
      <c r="A21" s="153" t="s">
        <v>104</v>
      </c>
      <c r="B21" s="113" t="s">
        <v>105</v>
      </c>
      <c r="C21" s="113" t="s">
        <v>106</v>
      </c>
      <c r="D21" s="113" t="s">
        <v>107</v>
      </c>
      <c r="E21" s="113" t="s">
        <v>108</v>
      </c>
      <c r="F21" s="113" t="s">
        <v>109</v>
      </c>
      <c r="G21" s="113" t="s">
        <v>110</v>
      </c>
      <c r="H21" s="113" t="s">
        <v>111</v>
      </c>
      <c r="I21" s="113" t="s">
        <v>112</v>
      </c>
      <c r="J21" s="113" t="s">
        <v>113</v>
      </c>
      <c r="K21" s="121" t="s">
        <v>114</v>
      </c>
    </row>
    <row r="22" spans="1:22" ht="16.5" customHeight="1">
      <c r="A22" s="13" t="s">
        <v>115</v>
      </c>
      <c r="B22" s="154"/>
      <c r="C22" s="154"/>
      <c r="D22" s="154" t="s">
        <v>90</v>
      </c>
      <c r="E22" s="89" t="s">
        <v>90</v>
      </c>
      <c r="F22" s="154" t="s">
        <v>90</v>
      </c>
      <c r="G22" s="154" t="s">
        <v>90</v>
      </c>
      <c r="H22" s="154" t="s">
        <v>90</v>
      </c>
      <c r="I22" s="154" t="s">
        <v>90</v>
      </c>
      <c r="J22" s="154"/>
      <c r="K22" s="163"/>
    </row>
    <row r="23" spans="1:22" ht="16.5" customHeight="1">
      <c r="A23" s="13" t="s">
        <v>116</v>
      </c>
      <c r="B23" s="154"/>
      <c r="C23" s="154"/>
      <c r="D23" s="154" t="s">
        <v>90</v>
      </c>
      <c r="E23" s="89" t="s">
        <v>90</v>
      </c>
      <c r="F23" s="154" t="s">
        <v>90</v>
      </c>
      <c r="G23" s="154" t="s">
        <v>90</v>
      </c>
      <c r="H23" s="154" t="s">
        <v>90</v>
      </c>
      <c r="I23" s="154" t="s">
        <v>90</v>
      </c>
      <c r="J23" s="154"/>
      <c r="K23" s="164"/>
    </row>
    <row r="24" spans="1:22" ht="16.5" customHeight="1">
      <c r="A24" s="13" t="s">
        <v>117</v>
      </c>
      <c r="B24" s="154"/>
      <c r="C24" s="154"/>
      <c r="D24" s="154" t="s">
        <v>90</v>
      </c>
      <c r="E24" s="89" t="s">
        <v>90</v>
      </c>
      <c r="F24" s="154" t="s">
        <v>90</v>
      </c>
      <c r="G24" s="154" t="s">
        <v>90</v>
      </c>
      <c r="H24" s="154" t="s">
        <v>90</v>
      </c>
      <c r="I24" s="154" t="s">
        <v>90</v>
      </c>
      <c r="J24" s="154"/>
      <c r="K24" s="164"/>
    </row>
    <row r="25" spans="1:22" ht="16.5" customHeight="1">
      <c r="A25" s="13" t="s">
        <v>118</v>
      </c>
      <c r="B25" s="154"/>
      <c r="C25" s="154"/>
      <c r="D25" s="154" t="s">
        <v>90</v>
      </c>
      <c r="E25" s="89" t="s">
        <v>90</v>
      </c>
      <c r="F25" s="154" t="s">
        <v>90</v>
      </c>
      <c r="G25" s="154" t="s">
        <v>90</v>
      </c>
      <c r="H25" s="154" t="s">
        <v>90</v>
      </c>
      <c r="I25" s="154" t="s">
        <v>90</v>
      </c>
      <c r="J25" s="154"/>
      <c r="K25" s="165"/>
    </row>
    <row r="26" spans="1:22" ht="16.5" customHeight="1">
      <c r="A26" s="101"/>
      <c r="B26" s="154"/>
      <c r="C26" s="154"/>
      <c r="D26" s="154"/>
      <c r="E26" s="154"/>
      <c r="F26" s="154"/>
      <c r="G26" s="154"/>
      <c r="H26" s="154"/>
      <c r="I26" s="154"/>
      <c r="J26" s="154"/>
      <c r="K26" s="165"/>
    </row>
    <row r="27" spans="1:22" ht="16.5" customHeight="1">
      <c r="A27" s="101"/>
      <c r="B27" s="154"/>
      <c r="C27" s="154"/>
      <c r="D27" s="154"/>
      <c r="E27" s="154"/>
      <c r="F27" s="154"/>
      <c r="G27" s="154"/>
      <c r="H27" s="154"/>
      <c r="I27" s="154"/>
      <c r="J27" s="154"/>
      <c r="K27" s="165"/>
    </row>
    <row r="28" spans="1:22" ht="16.5" customHeight="1">
      <c r="A28" s="101"/>
      <c r="B28" s="154"/>
      <c r="C28" s="154"/>
      <c r="D28" s="154"/>
      <c r="E28" s="154"/>
      <c r="F28" s="154"/>
      <c r="G28" s="154"/>
      <c r="H28" s="154"/>
      <c r="I28" s="154"/>
      <c r="J28" s="154"/>
      <c r="K28" s="165"/>
    </row>
    <row r="29" spans="1:22" ht="18" customHeight="1">
      <c r="A29" s="241" t="s">
        <v>119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22" ht="18.75" customHeight="1">
      <c r="A30" s="244" t="s">
        <v>120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>
      <c r="A32" s="241" t="s">
        <v>121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4.25">
      <c r="A33" s="250" t="s">
        <v>122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4.25">
      <c r="A34" s="253" t="s">
        <v>123</v>
      </c>
      <c r="B34" s="254"/>
      <c r="C34" s="109" t="s">
        <v>61</v>
      </c>
      <c r="D34" s="109" t="s">
        <v>62</v>
      </c>
      <c r="E34" s="255" t="s">
        <v>124</v>
      </c>
      <c r="F34" s="256"/>
      <c r="G34" s="256"/>
      <c r="H34" s="256"/>
      <c r="I34" s="256"/>
      <c r="J34" s="256"/>
      <c r="K34" s="257"/>
    </row>
    <row r="35" spans="1:11" ht="14.25">
      <c r="A35" s="258" t="s">
        <v>125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14.25">
      <c r="A36" s="259" t="s">
        <v>126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4.25">
      <c r="A37" s="262" t="s">
        <v>127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4.25">
      <c r="A38" s="262" t="s">
        <v>128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4.25">
      <c r="A39" s="262" t="s">
        <v>129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4.2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4.2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4.2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4.25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4.25">
      <c r="A44" s="231" t="s">
        <v>131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4.25">
      <c r="A45" s="148" t="s">
        <v>132</v>
      </c>
      <c r="B45" s="145" t="s">
        <v>90</v>
      </c>
      <c r="C45" s="145" t="s">
        <v>91</v>
      </c>
      <c r="D45" s="145" t="s">
        <v>83</v>
      </c>
      <c r="E45" s="150" t="s">
        <v>133</v>
      </c>
      <c r="F45" s="145" t="s">
        <v>90</v>
      </c>
      <c r="G45" s="145" t="s">
        <v>91</v>
      </c>
      <c r="H45" s="145" t="s">
        <v>83</v>
      </c>
      <c r="I45" s="150" t="s">
        <v>134</v>
      </c>
      <c r="J45" s="145" t="s">
        <v>90</v>
      </c>
      <c r="K45" s="161" t="s">
        <v>91</v>
      </c>
    </row>
    <row r="46" spans="1:11" ht="14.25">
      <c r="A46" s="100" t="s">
        <v>82</v>
      </c>
      <c r="B46" s="109" t="s">
        <v>90</v>
      </c>
      <c r="C46" s="109" t="s">
        <v>91</v>
      </c>
      <c r="D46" s="109" t="s">
        <v>83</v>
      </c>
      <c r="E46" s="113" t="s">
        <v>89</v>
      </c>
      <c r="F46" s="109" t="s">
        <v>90</v>
      </c>
      <c r="G46" s="109" t="s">
        <v>91</v>
      </c>
      <c r="H46" s="109" t="s">
        <v>83</v>
      </c>
      <c r="I46" s="113" t="s">
        <v>100</v>
      </c>
      <c r="J46" s="109" t="s">
        <v>90</v>
      </c>
      <c r="K46" s="118" t="s">
        <v>91</v>
      </c>
    </row>
    <row r="47" spans="1:11" ht="14.25">
      <c r="A47" s="224" t="s">
        <v>93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34"/>
    </row>
    <row r="48" spans="1:11" ht="14.25">
      <c r="A48" s="258" t="s">
        <v>135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4.2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4.25">
      <c r="A50" s="155" t="s">
        <v>136</v>
      </c>
      <c r="B50" s="268" t="s">
        <v>137</v>
      </c>
      <c r="C50" s="268"/>
      <c r="D50" s="156" t="s">
        <v>138</v>
      </c>
      <c r="E50" s="157" t="s">
        <v>139</v>
      </c>
      <c r="F50" s="158" t="s">
        <v>140</v>
      </c>
      <c r="G50" s="159" t="s">
        <v>141</v>
      </c>
      <c r="H50" s="269" t="s">
        <v>142</v>
      </c>
      <c r="I50" s="270"/>
      <c r="J50" s="271" t="s">
        <v>143</v>
      </c>
      <c r="K50" s="272"/>
    </row>
    <row r="51" spans="1:11" ht="14.25">
      <c r="A51" s="258" t="s">
        <v>144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4.2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4.25">
      <c r="A53" s="155" t="s">
        <v>136</v>
      </c>
      <c r="B53" s="268" t="s">
        <v>137</v>
      </c>
      <c r="C53" s="268"/>
      <c r="D53" s="156" t="s">
        <v>138</v>
      </c>
      <c r="E53" s="160" t="s">
        <v>139</v>
      </c>
      <c r="F53" s="158" t="s">
        <v>145</v>
      </c>
      <c r="G53" s="159" t="s">
        <v>141</v>
      </c>
      <c r="H53" s="269" t="s">
        <v>142</v>
      </c>
      <c r="I53" s="270"/>
      <c r="J53" s="271" t="s">
        <v>143</v>
      </c>
      <c r="K53" s="27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6.5" style="46" customWidth="1"/>
    <col min="10" max="10" width="17" style="46" customWidth="1"/>
    <col min="11" max="11" width="18.5" style="46" customWidth="1"/>
    <col min="12" max="12" width="16.625" style="46" customWidth="1"/>
    <col min="13" max="13" width="14.125" style="46" customWidth="1"/>
    <col min="14" max="14" width="16.375" style="46" customWidth="1"/>
    <col min="15" max="16384" width="9" style="46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7" t="s">
        <v>56</v>
      </c>
      <c r="B2" s="278" t="s">
        <v>57</v>
      </c>
      <c r="C2" s="278"/>
      <c r="D2" s="28" t="s">
        <v>63</v>
      </c>
      <c r="E2" s="278" t="s">
        <v>64</v>
      </c>
      <c r="F2" s="278"/>
      <c r="G2" s="278"/>
      <c r="H2" s="285"/>
      <c r="I2" s="48" t="s">
        <v>52</v>
      </c>
      <c r="J2" s="279" t="s">
        <v>325</v>
      </c>
      <c r="K2" s="278"/>
      <c r="L2" s="278"/>
      <c r="M2" s="278"/>
      <c r="N2" s="280"/>
    </row>
    <row r="3" spans="1:14" ht="29.1" customHeight="1">
      <c r="A3" s="284" t="s">
        <v>148</v>
      </c>
      <c r="B3" s="281" t="s">
        <v>149</v>
      </c>
      <c r="C3" s="281"/>
      <c r="D3" s="281"/>
      <c r="E3" s="281"/>
      <c r="F3" s="281"/>
      <c r="G3" s="281"/>
      <c r="H3" s="286"/>
      <c r="I3" s="282" t="s">
        <v>150</v>
      </c>
      <c r="J3" s="282"/>
      <c r="K3" s="282"/>
      <c r="L3" s="282"/>
      <c r="M3" s="282"/>
      <c r="N3" s="283"/>
    </row>
    <row r="4" spans="1:14" ht="29.1" customHeight="1">
      <c r="A4" s="284"/>
      <c r="B4" s="29" t="s">
        <v>107</v>
      </c>
      <c r="C4" s="29" t="s">
        <v>108</v>
      </c>
      <c r="D4" s="30" t="s">
        <v>109</v>
      </c>
      <c r="E4" s="29" t="s">
        <v>110</v>
      </c>
      <c r="F4" s="29" t="s">
        <v>111</v>
      </c>
      <c r="G4" s="29" t="s">
        <v>112</v>
      </c>
      <c r="H4" s="286"/>
      <c r="I4" s="189" t="s">
        <v>335</v>
      </c>
      <c r="J4" s="49"/>
      <c r="K4" s="189" t="s">
        <v>315</v>
      </c>
      <c r="L4" s="49"/>
      <c r="M4" s="49"/>
      <c r="N4" s="50"/>
    </row>
    <row r="5" spans="1:14" ht="29.1" customHeight="1">
      <c r="A5" s="284"/>
      <c r="B5" s="31"/>
      <c r="C5" s="31"/>
      <c r="D5" s="30"/>
      <c r="E5" s="31"/>
      <c r="F5" s="31"/>
      <c r="G5" s="31"/>
      <c r="H5" s="286"/>
      <c r="I5" s="188" t="s">
        <v>314</v>
      </c>
      <c r="J5" s="51"/>
      <c r="K5" s="188" t="s">
        <v>316</v>
      </c>
      <c r="L5" s="51"/>
      <c r="M5" s="51"/>
      <c r="N5" s="52"/>
    </row>
    <row r="6" spans="1:14" ht="29.1" customHeight="1">
      <c r="A6" s="122" t="s">
        <v>151</v>
      </c>
      <c r="B6" s="122">
        <f>C6-1</f>
        <v>67</v>
      </c>
      <c r="C6" s="122">
        <f>D6-2</f>
        <v>68</v>
      </c>
      <c r="D6" s="123">
        <v>70</v>
      </c>
      <c r="E6" s="122">
        <f>D6+2</f>
        <v>72</v>
      </c>
      <c r="F6" s="122">
        <f>E6+2</f>
        <v>74</v>
      </c>
      <c r="G6" s="122">
        <f>F6+1</f>
        <v>75</v>
      </c>
      <c r="H6" s="286"/>
      <c r="I6" s="190" t="s">
        <v>326</v>
      </c>
      <c r="J6" s="53"/>
      <c r="K6" s="190" t="s">
        <v>317</v>
      </c>
      <c r="L6" s="53"/>
      <c r="M6" s="53"/>
      <c r="N6" s="54"/>
    </row>
    <row r="7" spans="1:14" ht="29.1" customHeight="1">
      <c r="A7" s="124" t="s">
        <v>152</v>
      </c>
      <c r="B7" s="124">
        <f t="shared" ref="B7:B8" si="0">C7-4</f>
        <v>100</v>
      </c>
      <c r="C7" s="124">
        <f t="shared" ref="C7:C8" si="1">D7-4</f>
        <v>104</v>
      </c>
      <c r="D7" s="125">
        <v>108</v>
      </c>
      <c r="E7" s="124">
        <f t="shared" ref="E7:E8" si="2">D7+4</f>
        <v>112</v>
      </c>
      <c r="F7" s="124">
        <f>E7+4</f>
        <v>116</v>
      </c>
      <c r="G7" s="124">
        <f t="shared" ref="G7:G8" si="3">F7+6</f>
        <v>122</v>
      </c>
      <c r="H7" s="286"/>
      <c r="I7" s="191" t="s">
        <v>327</v>
      </c>
      <c r="J7" s="39"/>
      <c r="K7" s="191" t="s">
        <v>318</v>
      </c>
      <c r="L7" s="39"/>
      <c r="M7" s="55"/>
      <c r="N7" s="134"/>
    </row>
    <row r="8" spans="1:14" ht="29.1" customHeight="1">
      <c r="A8" s="124" t="s">
        <v>153</v>
      </c>
      <c r="B8" s="124">
        <f t="shared" si="0"/>
        <v>98</v>
      </c>
      <c r="C8" s="124">
        <f t="shared" si="1"/>
        <v>102</v>
      </c>
      <c r="D8" s="125">
        <v>106</v>
      </c>
      <c r="E8" s="124">
        <f t="shared" si="2"/>
        <v>110</v>
      </c>
      <c r="F8" s="124">
        <f>E8+5</f>
        <v>115</v>
      </c>
      <c r="G8" s="124">
        <f t="shared" si="3"/>
        <v>121</v>
      </c>
      <c r="H8" s="286"/>
      <c r="I8" s="190" t="s">
        <v>328</v>
      </c>
      <c r="J8" s="53"/>
      <c r="K8" s="190" t="s">
        <v>319</v>
      </c>
      <c r="L8" s="53"/>
      <c r="M8" s="57"/>
      <c r="N8" s="58"/>
    </row>
    <row r="9" spans="1:14" ht="29.1" customHeight="1">
      <c r="A9" s="124" t="s">
        <v>154</v>
      </c>
      <c r="B9" s="124">
        <f>C9-1.2</f>
        <v>43.599999999999994</v>
      </c>
      <c r="C9" s="124">
        <f>D9-1.2</f>
        <v>44.8</v>
      </c>
      <c r="D9" s="125">
        <v>46</v>
      </c>
      <c r="E9" s="124">
        <f>D9+1.2</f>
        <v>47.2</v>
      </c>
      <c r="F9" s="124">
        <f>E9+1.2</f>
        <v>48.400000000000006</v>
      </c>
      <c r="G9" s="124">
        <f>F9+1.4</f>
        <v>49.800000000000004</v>
      </c>
      <c r="H9" s="286"/>
      <c r="I9" s="191" t="s">
        <v>329</v>
      </c>
      <c r="J9" s="39"/>
      <c r="K9" s="191" t="s">
        <v>318</v>
      </c>
      <c r="L9" s="39"/>
      <c r="M9" s="55"/>
      <c r="N9" s="135"/>
    </row>
    <row r="10" spans="1:14" ht="29.1" customHeight="1">
      <c r="A10" s="124" t="s">
        <v>155</v>
      </c>
      <c r="B10" s="124">
        <f>C10-0.5</f>
        <v>19</v>
      </c>
      <c r="C10" s="124">
        <f>D10-0.5</f>
        <v>19.5</v>
      </c>
      <c r="D10" s="125">
        <v>20</v>
      </c>
      <c r="E10" s="124">
        <f t="shared" ref="E10:G10" si="4">D10+0.5</f>
        <v>20.5</v>
      </c>
      <c r="F10" s="124">
        <f t="shared" si="4"/>
        <v>21</v>
      </c>
      <c r="G10" s="124">
        <f t="shared" si="4"/>
        <v>21.5</v>
      </c>
      <c r="H10" s="286"/>
      <c r="I10" s="191" t="s">
        <v>330</v>
      </c>
      <c r="J10" s="39"/>
      <c r="K10" s="191" t="s">
        <v>320</v>
      </c>
      <c r="L10" s="39"/>
      <c r="M10" s="55"/>
      <c r="N10" s="134"/>
    </row>
    <row r="11" spans="1:14" ht="29.1" customHeight="1">
      <c r="A11" s="124" t="s">
        <v>156</v>
      </c>
      <c r="B11" s="126">
        <f>C11-0.7</f>
        <v>18.100000000000001</v>
      </c>
      <c r="C11" s="126">
        <f>D11-0.7</f>
        <v>18.8</v>
      </c>
      <c r="D11" s="125">
        <v>19.5</v>
      </c>
      <c r="E11" s="126">
        <f>D11+0.7</f>
        <v>20.2</v>
      </c>
      <c r="F11" s="126">
        <f>E11+0.7</f>
        <v>20.9</v>
      </c>
      <c r="G11" s="126">
        <f>F11+0.95</f>
        <v>21.849999999999998</v>
      </c>
      <c r="H11" s="286"/>
      <c r="I11" s="191" t="s">
        <v>331</v>
      </c>
      <c r="J11" s="39"/>
      <c r="K11" s="191" t="s">
        <v>321</v>
      </c>
      <c r="L11" s="39"/>
      <c r="M11" s="55"/>
      <c r="N11" s="134"/>
    </row>
    <row r="12" spans="1:14" ht="29.1" customHeight="1">
      <c r="A12" s="124" t="s">
        <v>157</v>
      </c>
      <c r="B12" s="124">
        <f>C12-0.7</f>
        <v>15.600000000000001</v>
      </c>
      <c r="C12" s="124">
        <f>D12-0.7</f>
        <v>16.3</v>
      </c>
      <c r="D12" s="125">
        <v>17</v>
      </c>
      <c r="E12" s="124">
        <f>D12+0.7</f>
        <v>17.7</v>
      </c>
      <c r="F12" s="124">
        <f>E12+0.7</f>
        <v>18.399999999999999</v>
      </c>
      <c r="G12" s="124">
        <f>F12+0.95</f>
        <v>19.349999999999998</v>
      </c>
      <c r="H12" s="286"/>
      <c r="I12" s="191" t="s">
        <v>332</v>
      </c>
      <c r="J12" s="39"/>
      <c r="K12" s="191" t="s">
        <v>322</v>
      </c>
      <c r="L12" s="39"/>
      <c r="M12" s="55"/>
      <c r="N12" s="56"/>
    </row>
    <row r="13" spans="1:14" ht="29.1" customHeight="1">
      <c r="A13" s="124" t="s">
        <v>158</v>
      </c>
      <c r="B13" s="124">
        <f>C13-1</f>
        <v>43</v>
      </c>
      <c r="C13" s="124">
        <f>D13-1</f>
        <v>44</v>
      </c>
      <c r="D13" s="125">
        <v>45</v>
      </c>
      <c r="E13" s="124">
        <f>D13+1</f>
        <v>46</v>
      </c>
      <c r="F13" s="124">
        <f>E13+1</f>
        <v>47</v>
      </c>
      <c r="G13" s="124">
        <f>F13+1.5</f>
        <v>48.5</v>
      </c>
      <c r="H13" s="286"/>
      <c r="I13" s="191" t="s">
        <v>333</v>
      </c>
      <c r="J13" s="39"/>
      <c r="K13" s="191" t="s">
        <v>323</v>
      </c>
      <c r="L13" s="39"/>
      <c r="M13" s="55"/>
      <c r="N13" s="136"/>
    </row>
    <row r="14" spans="1:14" ht="29.1" customHeight="1">
      <c r="A14" s="124" t="s">
        <v>159</v>
      </c>
      <c r="B14" s="124">
        <v>14</v>
      </c>
      <c r="C14" s="124">
        <v>14</v>
      </c>
      <c r="D14" s="125">
        <v>14.5</v>
      </c>
      <c r="E14" s="124">
        <f>D14</f>
        <v>14.5</v>
      </c>
      <c r="F14" s="124">
        <v>15</v>
      </c>
      <c r="G14" s="124">
        <v>15</v>
      </c>
      <c r="H14" s="287"/>
      <c r="I14" s="194" t="s">
        <v>334</v>
      </c>
      <c r="J14" s="137"/>
      <c r="K14" s="192" t="s">
        <v>317</v>
      </c>
      <c r="L14" s="138"/>
      <c r="M14" s="138"/>
      <c r="N14" s="139"/>
    </row>
    <row r="15" spans="1:14" ht="27" customHeight="1">
      <c r="A15" s="127"/>
      <c r="B15" s="128"/>
      <c r="C15" s="128"/>
      <c r="D15" s="129"/>
      <c r="E15" s="130"/>
      <c r="F15" s="130"/>
      <c r="G15" s="130"/>
      <c r="H15" s="47"/>
      <c r="I15" s="140"/>
      <c r="J15" s="47"/>
      <c r="K15" s="193" t="s">
        <v>324</v>
      </c>
      <c r="L15" s="47"/>
      <c r="M15" s="47"/>
      <c r="N15" s="47"/>
    </row>
    <row r="16" spans="1:14" ht="24" customHeight="1">
      <c r="A16" s="127"/>
      <c r="B16" s="128"/>
      <c r="C16" s="128"/>
      <c r="D16" s="128"/>
      <c r="E16" s="128"/>
      <c r="F16" s="128"/>
      <c r="G16" s="128"/>
      <c r="H16" s="47"/>
      <c r="I16" s="140"/>
      <c r="J16" s="47"/>
      <c r="K16" s="47"/>
      <c r="L16" s="47"/>
      <c r="M16" s="47"/>
      <c r="N16" s="47"/>
    </row>
    <row r="17" spans="1:14" ht="27" customHeight="1">
      <c r="A17" s="131"/>
      <c r="B17" s="132"/>
      <c r="C17" s="132"/>
      <c r="D17" s="132"/>
      <c r="E17" s="132"/>
      <c r="F17" s="132"/>
      <c r="G17" s="132"/>
      <c r="H17" s="47"/>
      <c r="I17" s="140"/>
      <c r="J17" s="61"/>
      <c r="K17" s="45" t="s">
        <v>160</v>
      </c>
      <c r="L17" s="45"/>
      <c r="M17" s="45" t="s">
        <v>161</v>
      </c>
      <c r="N17" s="46" t="s">
        <v>143</v>
      </c>
    </row>
    <row r="18" spans="1:14" ht="26.1" customHeight="1">
      <c r="A18" s="131"/>
      <c r="B18" s="133"/>
      <c r="C18" s="133"/>
      <c r="D18" s="133"/>
      <c r="E18" s="133"/>
      <c r="F18" s="133"/>
      <c r="G18" s="13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9"/>
  </cols>
  <sheetData>
    <row r="1" spans="1:11" ht="22.5" customHeight="1">
      <c r="A1" s="288" t="s">
        <v>162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>
      <c r="A2" s="90" t="s">
        <v>50</v>
      </c>
      <c r="B2" s="204"/>
      <c r="C2" s="204"/>
      <c r="D2" s="205" t="s">
        <v>51</v>
      </c>
      <c r="E2" s="205"/>
      <c r="F2" s="204"/>
      <c r="G2" s="204"/>
      <c r="H2" s="91" t="s">
        <v>52</v>
      </c>
      <c r="I2" s="206"/>
      <c r="J2" s="206"/>
      <c r="K2" s="207"/>
    </row>
    <row r="3" spans="1:11" ht="16.5" customHeight="1">
      <c r="A3" s="208" t="s">
        <v>53</v>
      </c>
      <c r="B3" s="209"/>
      <c r="C3" s="210"/>
      <c r="D3" s="211" t="s">
        <v>54</v>
      </c>
      <c r="E3" s="212"/>
      <c r="F3" s="212"/>
      <c r="G3" s="213"/>
      <c r="H3" s="211" t="s">
        <v>55</v>
      </c>
      <c r="I3" s="212"/>
      <c r="J3" s="212"/>
      <c r="K3" s="213"/>
    </row>
    <row r="4" spans="1:11" ht="16.5" customHeight="1">
      <c r="A4" s="94" t="s">
        <v>56</v>
      </c>
      <c r="B4" s="289"/>
      <c r="C4" s="290"/>
      <c r="D4" s="216" t="s">
        <v>58</v>
      </c>
      <c r="E4" s="217"/>
      <c r="F4" s="218"/>
      <c r="G4" s="219"/>
      <c r="H4" s="216" t="s">
        <v>163</v>
      </c>
      <c r="I4" s="217"/>
      <c r="J4" s="109" t="s">
        <v>61</v>
      </c>
      <c r="K4" s="118" t="s">
        <v>62</v>
      </c>
    </row>
    <row r="5" spans="1:11" ht="16.5" customHeight="1">
      <c r="A5" s="97" t="s">
        <v>63</v>
      </c>
      <c r="B5" s="291"/>
      <c r="C5" s="292"/>
      <c r="D5" s="216" t="s">
        <v>164</v>
      </c>
      <c r="E5" s="217"/>
      <c r="F5" s="289"/>
      <c r="G5" s="290"/>
      <c r="H5" s="216" t="s">
        <v>165</v>
      </c>
      <c r="I5" s="217"/>
      <c r="J5" s="109" t="s">
        <v>61</v>
      </c>
      <c r="K5" s="118" t="s">
        <v>62</v>
      </c>
    </row>
    <row r="6" spans="1:11" ht="16.5" customHeight="1">
      <c r="A6" s="94" t="s">
        <v>68</v>
      </c>
      <c r="B6" s="98"/>
      <c r="C6" s="99"/>
      <c r="D6" s="216" t="s">
        <v>166</v>
      </c>
      <c r="E6" s="217"/>
      <c r="F6" s="289"/>
      <c r="G6" s="290"/>
      <c r="H6" s="293" t="s">
        <v>167</v>
      </c>
      <c r="I6" s="294"/>
      <c r="J6" s="294"/>
      <c r="K6" s="295"/>
    </row>
    <row r="7" spans="1:11" ht="16.5" customHeight="1">
      <c r="A7" s="94" t="s">
        <v>72</v>
      </c>
      <c r="B7" s="289"/>
      <c r="C7" s="290"/>
      <c r="D7" s="94" t="s">
        <v>168</v>
      </c>
      <c r="E7" s="96"/>
      <c r="F7" s="289"/>
      <c r="G7" s="290"/>
      <c r="H7" s="296"/>
      <c r="I7" s="214"/>
      <c r="J7" s="214"/>
      <c r="K7" s="215"/>
    </row>
    <row r="8" spans="1:11" ht="16.5" customHeight="1">
      <c r="A8" s="102"/>
      <c r="B8" s="222"/>
      <c r="C8" s="223"/>
      <c r="D8" s="224" t="s">
        <v>75</v>
      </c>
      <c r="E8" s="225"/>
      <c r="F8" s="226"/>
      <c r="G8" s="227"/>
      <c r="H8" s="297"/>
      <c r="I8" s="298"/>
      <c r="J8" s="298"/>
      <c r="K8" s="299"/>
    </row>
    <row r="9" spans="1:11" ht="16.5" customHeight="1">
      <c r="A9" s="300" t="s">
        <v>169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>
      <c r="A10" s="103" t="s">
        <v>79</v>
      </c>
      <c r="B10" s="104" t="s">
        <v>80</v>
      </c>
      <c r="C10" s="105" t="s">
        <v>81</v>
      </c>
      <c r="D10" s="106"/>
      <c r="E10" s="107" t="s">
        <v>84</v>
      </c>
      <c r="F10" s="104" t="s">
        <v>80</v>
      </c>
      <c r="G10" s="105" t="s">
        <v>81</v>
      </c>
      <c r="H10" s="104"/>
      <c r="I10" s="107" t="s">
        <v>82</v>
      </c>
      <c r="J10" s="104" t="s">
        <v>80</v>
      </c>
      <c r="K10" s="120" t="s">
        <v>81</v>
      </c>
    </row>
    <row r="11" spans="1:11" ht="16.5" customHeight="1">
      <c r="A11" s="97" t="s">
        <v>85</v>
      </c>
      <c r="B11" s="108" t="s">
        <v>80</v>
      </c>
      <c r="C11" s="109" t="s">
        <v>81</v>
      </c>
      <c r="D11" s="110"/>
      <c r="E11" s="111" t="s">
        <v>87</v>
      </c>
      <c r="F11" s="108" t="s">
        <v>80</v>
      </c>
      <c r="G11" s="109" t="s">
        <v>81</v>
      </c>
      <c r="H11" s="108"/>
      <c r="I11" s="111" t="s">
        <v>92</v>
      </c>
      <c r="J11" s="108" t="s">
        <v>80</v>
      </c>
      <c r="K11" s="118" t="s">
        <v>81</v>
      </c>
    </row>
    <row r="12" spans="1:11" ht="16.5" customHeight="1">
      <c r="A12" s="224" t="s">
        <v>124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34"/>
    </row>
    <row r="13" spans="1:11" ht="16.5" customHeight="1">
      <c r="A13" s="301" t="s">
        <v>170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>
      <c r="A14" s="302"/>
      <c r="B14" s="303"/>
      <c r="C14" s="303"/>
      <c r="D14" s="303"/>
      <c r="E14" s="303"/>
      <c r="F14" s="303"/>
      <c r="G14" s="303"/>
      <c r="H14" s="303"/>
      <c r="I14" s="304"/>
      <c r="J14" s="304"/>
      <c r="K14" s="305"/>
    </row>
    <row r="15" spans="1:11" ht="16.5" customHeight="1">
      <c r="A15" s="306"/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301" t="s">
        <v>171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>
      <c r="A18" s="302"/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13" t="s">
        <v>121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122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53" t="s">
        <v>123</v>
      </c>
      <c r="B23" s="254"/>
      <c r="C23" s="109" t="s">
        <v>61</v>
      </c>
      <c r="D23" s="109" t="s">
        <v>62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319" t="s">
        <v>172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1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300" t="s">
        <v>131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>
      <c r="A27" s="92" t="s">
        <v>132</v>
      </c>
      <c r="B27" s="105" t="s">
        <v>90</v>
      </c>
      <c r="C27" s="105" t="s">
        <v>91</v>
      </c>
      <c r="D27" s="105" t="s">
        <v>83</v>
      </c>
      <c r="E27" s="93" t="s">
        <v>133</v>
      </c>
      <c r="F27" s="105" t="s">
        <v>90</v>
      </c>
      <c r="G27" s="105" t="s">
        <v>91</v>
      </c>
      <c r="H27" s="105" t="s">
        <v>83</v>
      </c>
      <c r="I27" s="93" t="s">
        <v>134</v>
      </c>
      <c r="J27" s="105" t="s">
        <v>90</v>
      </c>
      <c r="K27" s="120" t="s">
        <v>91</v>
      </c>
    </row>
    <row r="28" spans="1:11" ht="16.5" customHeight="1">
      <c r="A28" s="100" t="s">
        <v>82</v>
      </c>
      <c r="B28" s="109" t="s">
        <v>90</v>
      </c>
      <c r="C28" s="109" t="s">
        <v>91</v>
      </c>
      <c r="D28" s="109" t="s">
        <v>83</v>
      </c>
      <c r="E28" s="113" t="s">
        <v>89</v>
      </c>
      <c r="F28" s="109" t="s">
        <v>90</v>
      </c>
      <c r="G28" s="109" t="s">
        <v>91</v>
      </c>
      <c r="H28" s="109" t="s">
        <v>83</v>
      </c>
      <c r="I28" s="113" t="s">
        <v>100</v>
      </c>
      <c r="J28" s="109" t="s">
        <v>90</v>
      </c>
      <c r="K28" s="118" t="s">
        <v>91</v>
      </c>
    </row>
    <row r="29" spans="1:11" ht="16.5" customHeight="1">
      <c r="A29" s="216" t="s">
        <v>93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ht="16.5" customHeight="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6.5" customHeight="1">
      <c r="A31" s="327" t="s">
        <v>173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17.25" customHeight="1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7.25" customHeight="1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64"/>
    </row>
    <row r="34" spans="1:11" ht="17.25" customHeight="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17.25" customHeight="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64"/>
    </row>
    <row r="36" spans="1:11" ht="17.25" customHeight="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7.25" customHeight="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7.25" customHeight="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7.25" customHeight="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7.25" customHeight="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7.25" customHeight="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7.25" customHeight="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7.25" customHeight="1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6.5" customHeight="1">
      <c r="A44" s="327" t="s">
        <v>174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331" t="s">
        <v>124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1" ht="18" customHeight="1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3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14" t="s">
        <v>136</v>
      </c>
      <c r="B48" s="334" t="s">
        <v>137</v>
      </c>
      <c r="C48" s="334"/>
      <c r="D48" s="115" t="s">
        <v>138</v>
      </c>
      <c r="E48" s="116"/>
      <c r="F48" s="115" t="s">
        <v>140</v>
      </c>
      <c r="G48" s="117"/>
      <c r="H48" s="335" t="s">
        <v>142</v>
      </c>
      <c r="I48" s="335"/>
      <c r="J48" s="334"/>
      <c r="K48" s="336"/>
    </row>
    <row r="49" spans="1:11" ht="16.5" customHeight="1">
      <c r="A49" s="337" t="s">
        <v>144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9"/>
    </row>
    <row r="50" spans="1:11" ht="16.5" customHeight="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2"/>
    </row>
    <row r="51" spans="1:11" ht="16.5" customHeight="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5"/>
    </row>
    <row r="52" spans="1:11" ht="21" customHeight="1">
      <c r="A52" s="114" t="s">
        <v>136</v>
      </c>
      <c r="B52" s="334" t="s">
        <v>137</v>
      </c>
      <c r="C52" s="334"/>
      <c r="D52" s="115" t="s">
        <v>138</v>
      </c>
      <c r="E52" s="115"/>
      <c r="F52" s="115" t="s">
        <v>140</v>
      </c>
      <c r="G52" s="115"/>
      <c r="H52" s="335" t="s">
        <v>142</v>
      </c>
      <c r="I52" s="335"/>
      <c r="J52" s="346"/>
      <c r="K52" s="34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14" width="15.625" style="46" customWidth="1"/>
    <col min="15" max="16384" width="9" style="46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7" t="s">
        <v>56</v>
      </c>
      <c r="B2" s="278"/>
      <c r="C2" s="278"/>
      <c r="D2" s="28" t="s">
        <v>63</v>
      </c>
      <c r="E2" s="278"/>
      <c r="F2" s="278"/>
      <c r="G2" s="278"/>
      <c r="H2" s="285"/>
      <c r="I2" s="48" t="s">
        <v>52</v>
      </c>
      <c r="J2" s="278"/>
      <c r="K2" s="278"/>
      <c r="L2" s="278"/>
      <c r="M2" s="278"/>
      <c r="N2" s="280"/>
    </row>
    <row r="3" spans="1:14" ht="29.1" customHeight="1">
      <c r="A3" s="284" t="s">
        <v>148</v>
      </c>
      <c r="B3" s="281" t="s">
        <v>149</v>
      </c>
      <c r="C3" s="281"/>
      <c r="D3" s="281"/>
      <c r="E3" s="281"/>
      <c r="F3" s="281"/>
      <c r="G3" s="281"/>
      <c r="H3" s="286"/>
      <c r="I3" s="282" t="s">
        <v>150</v>
      </c>
      <c r="J3" s="282"/>
      <c r="K3" s="282"/>
      <c r="L3" s="282"/>
      <c r="M3" s="282"/>
      <c r="N3" s="283"/>
    </row>
    <row r="4" spans="1:14" ht="29.1" customHeight="1">
      <c r="A4" s="284"/>
      <c r="B4" s="29" t="s">
        <v>107</v>
      </c>
      <c r="C4" s="29" t="s">
        <v>108</v>
      </c>
      <c r="D4" s="30" t="s">
        <v>109</v>
      </c>
      <c r="E4" s="29" t="s">
        <v>110</v>
      </c>
      <c r="F4" s="29" t="s">
        <v>111</v>
      </c>
      <c r="G4" s="29" t="s">
        <v>112</v>
      </c>
      <c r="H4" s="286"/>
      <c r="I4" s="49"/>
      <c r="J4" s="49"/>
      <c r="K4" s="49"/>
      <c r="L4" s="49"/>
      <c r="M4" s="49"/>
      <c r="N4" s="50"/>
    </row>
    <row r="5" spans="1:14" ht="29.1" customHeight="1">
      <c r="A5" s="284"/>
      <c r="B5" s="31"/>
      <c r="C5" s="31"/>
      <c r="D5" s="30"/>
      <c r="E5" s="31"/>
      <c r="F5" s="31"/>
      <c r="G5" s="31"/>
      <c r="H5" s="286"/>
      <c r="I5" s="51"/>
      <c r="J5" s="51"/>
      <c r="K5" s="51"/>
      <c r="L5" s="51"/>
      <c r="M5" s="51"/>
      <c r="N5" s="52"/>
    </row>
    <row r="6" spans="1:14" ht="29.1" customHeight="1">
      <c r="A6" s="32"/>
      <c r="B6" s="31"/>
      <c r="C6" s="31"/>
      <c r="D6" s="33"/>
      <c r="E6" s="31"/>
      <c r="F6" s="31"/>
      <c r="G6" s="31"/>
      <c r="H6" s="286"/>
      <c r="I6" s="53"/>
      <c r="J6" s="53"/>
      <c r="K6" s="53"/>
      <c r="L6" s="53"/>
      <c r="M6" s="53"/>
      <c r="N6" s="54"/>
    </row>
    <row r="7" spans="1:14" ht="29.1" customHeight="1">
      <c r="A7" s="32"/>
      <c r="B7" s="31"/>
      <c r="C7" s="31"/>
      <c r="D7" s="33"/>
      <c r="E7" s="31"/>
      <c r="F7" s="31"/>
      <c r="G7" s="31"/>
      <c r="H7" s="286"/>
      <c r="I7" s="39"/>
      <c r="J7" s="39"/>
      <c r="K7" s="39"/>
      <c r="L7" s="39"/>
      <c r="M7" s="55"/>
      <c r="N7" s="56"/>
    </row>
    <row r="8" spans="1:14" ht="29.1" customHeight="1">
      <c r="A8" s="32"/>
      <c r="B8" s="31"/>
      <c r="C8" s="31"/>
      <c r="D8" s="33"/>
      <c r="E8" s="31"/>
      <c r="F8" s="31"/>
      <c r="G8" s="31"/>
      <c r="H8" s="286"/>
      <c r="I8" s="39"/>
      <c r="J8" s="39"/>
      <c r="K8" s="39"/>
      <c r="L8" s="39"/>
      <c r="M8" s="55"/>
      <c r="N8" s="56"/>
    </row>
    <row r="9" spans="1:14" ht="29.1" customHeight="1">
      <c r="A9" s="32"/>
      <c r="B9" s="31"/>
      <c r="C9" s="31"/>
      <c r="D9" s="33"/>
      <c r="E9" s="31"/>
      <c r="F9" s="31"/>
      <c r="G9" s="31"/>
      <c r="H9" s="286"/>
      <c r="I9" s="53"/>
      <c r="J9" s="53"/>
      <c r="K9" s="53"/>
      <c r="L9" s="53"/>
      <c r="M9" s="57"/>
      <c r="N9" s="58"/>
    </row>
    <row r="10" spans="1:14" ht="29.1" customHeight="1">
      <c r="A10" s="32"/>
      <c r="B10" s="31"/>
      <c r="C10" s="31"/>
      <c r="D10" s="33"/>
      <c r="E10" s="31"/>
      <c r="F10" s="31"/>
      <c r="G10" s="31"/>
      <c r="H10" s="286"/>
      <c r="I10" s="39"/>
      <c r="J10" s="39"/>
      <c r="K10" s="39"/>
      <c r="L10" s="39"/>
      <c r="M10" s="55"/>
      <c r="N10" s="56"/>
    </row>
    <row r="11" spans="1:14" ht="29.1" customHeight="1">
      <c r="A11" s="32"/>
      <c r="B11" s="31"/>
      <c r="C11" s="31"/>
      <c r="D11" s="33"/>
      <c r="E11" s="31"/>
      <c r="F11" s="31"/>
      <c r="G11" s="31"/>
      <c r="H11" s="286"/>
      <c r="I11" s="39"/>
      <c r="J11" s="39"/>
      <c r="K11" s="39"/>
      <c r="L11" s="39"/>
      <c r="M11" s="55"/>
      <c r="N11" s="56"/>
    </row>
    <row r="12" spans="1:14" ht="29.1" customHeight="1">
      <c r="A12" s="32"/>
      <c r="B12" s="31"/>
      <c r="C12" s="31"/>
      <c r="D12" s="33"/>
      <c r="E12" s="31"/>
      <c r="F12" s="31"/>
      <c r="G12" s="31"/>
      <c r="H12" s="286"/>
      <c r="I12" s="39"/>
      <c r="J12" s="39"/>
      <c r="K12" s="39"/>
      <c r="L12" s="39"/>
      <c r="M12" s="55"/>
      <c r="N12" s="56"/>
    </row>
    <row r="13" spans="1:14" ht="29.1" customHeight="1">
      <c r="A13" s="34"/>
      <c r="B13" s="35"/>
      <c r="C13" s="36"/>
      <c r="D13" s="37"/>
      <c r="E13" s="36"/>
      <c r="F13" s="36"/>
      <c r="G13" s="36"/>
      <c r="H13" s="286"/>
      <c r="I13" s="39"/>
      <c r="J13" s="39"/>
      <c r="K13" s="39"/>
      <c r="L13" s="39"/>
      <c r="M13" s="55"/>
      <c r="N13" s="56"/>
    </row>
    <row r="14" spans="1:14" ht="29.1" customHeight="1">
      <c r="A14" s="38"/>
      <c r="B14" s="39"/>
      <c r="C14" s="40"/>
      <c r="D14" s="40"/>
      <c r="E14" s="40"/>
      <c r="F14" s="40"/>
      <c r="G14" s="39"/>
      <c r="H14" s="286"/>
      <c r="I14" s="39"/>
      <c r="J14" s="39"/>
      <c r="K14" s="39"/>
      <c r="L14" s="39"/>
      <c r="M14" s="55"/>
      <c r="N14" s="56"/>
    </row>
    <row r="15" spans="1:14" ht="29.1" customHeight="1">
      <c r="A15" s="41"/>
      <c r="B15" s="42"/>
      <c r="C15" s="43"/>
      <c r="D15" s="43"/>
      <c r="E15" s="44"/>
      <c r="F15" s="44"/>
      <c r="G15" s="42"/>
      <c r="H15" s="287"/>
      <c r="I15" s="42"/>
      <c r="J15" s="42"/>
      <c r="K15" s="59"/>
      <c r="L15" s="42"/>
      <c r="M15" s="42"/>
      <c r="N15" s="60"/>
    </row>
    <row r="16" spans="1:14" ht="14.25">
      <c r="A16" s="45" t="s">
        <v>124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25">
      <c r="A17" s="46" t="s">
        <v>175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5" t="s">
        <v>176</v>
      </c>
      <c r="J18" s="61"/>
      <c r="K18" s="45" t="s">
        <v>160</v>
      </c>
      <c r="L18" s="45"/>
      <c r="M18" s="45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zoomScalePageLayoutView="125" workbookViewId="0">
      <selection activeCell="A33" sqref="A33:K33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>
      <c r="A1" s="348" t="s">
        <v>177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>
      <c r="A2" s="65" t="s">
        <v>50</v>
      </c>
      <c r="B2" s="436" t="s">
        <v>348</v>
      </c>
      <c r="C2" s="349"/>
      <c r="D2" s="66" t="s">
        <v>56</v>
      </c>
      <c r="E2" s="437" t="s">
        <v>349</v>
      </c>
      <c r="F2" s="67" t="s">
        <v>178</v>
      </c>
      <c r="G2" s="438" t="s">
        <v>350</v>
      </c>
      <c r="H2" s="350"/>
      <c r="I2" s="84" t="s">
        <v>52</v>
      </c>
      <c r="J2" s="438" t="s">
        <v>351</v>
      </c>
      <c r="K2" s="351"/>
    </row>
    <row r="3" spans="1:11">
      <c r="A3" s="68" t="s">
        <v>72</v>
      </c>
      <c r="B3" s="439" t="s">
        <v>352</v>
      </c>
      <c r="C3" s="352"/>
      <c r="D3" s="69" t="s">
        <v>179</v>
      </c>
      <c r="E3" s="353">
        <v>44895</v>
      </c>
      <c r="F3" s="354"/>
      <c r="G3" s="354"/>
      <c r="H3" s="317" t="s">
        <v>180</v>
      </c>
      <c r="I3" s="317"/>
      <c r="J3" s="317"/>
      <c r="K3" s="318"/>
    </row>
    <row r="4" spans="1:11">
      <c r="A4" s="70" t="s">
        <v>68</v>
      </c>
      <c r="B4" s="71">
        <v>4</v>
      </c>
      <c r="C4" s="71">
        <v>6</v>
      </c>
      <c r="D4" s="72" t="s">
        <v>181</v>
      </c>
      <c r="E4" s="443" t="s">
        <v>363</v>
      </c>
      <c r="F4" s="354"/>
      <c r="G4" s="354"/>
      <c r="H4" s="254" t="s">
        <v>182</v>
      </c>
      <c r="I4" s="254"/>
      <c r="J4" s="81" t="s">
        <v>61</v>
      </c>
      <c r="K4" s="87" t="s">
        <v>62</v>
      </c>
    </row>
    <row r="5" spans="1:11">
      <c r="A5" s="70" t="s">
        <v>183</v>
      </c>
      <c r="B5" s="352">
        <v>1</v>
      </c>
      <c r="C5" s="352"/>
      <c r="D5" s="69" t="s">
        <v>184</v>
      </c>
      <c r="E5" s="69" t="s">
        <v>185</v>
      </c>
      <c r="F5" s="69" t="s">
        <v>186</v>
      </c>
      <c r="G5" s="69" t="s">
        <v>187</v>
      </c>
      <c r="H5" s="254" t="s">
        <v>188</v>
      </c>
      <c r="I5" s="254"/>
      <c r="J5" s="81" t="s">
        <v>61</v>
      </c>
      <c r="K5" s="87" t="s">
        <v>62</v>
      </c>
    </row>
    <row r="6" spans="1:11">
      <c r="A6" s="73" t="s">
        <v>189</v>
      </c>
      <c r="B6" s="355">
        <v>200</v>
      </c>
      <c r="C6" s="355"/>
      <c r="D6" s="74" t="s">
        <v>190</v>
      </c>
      <c r="E6" s="75"/>
      <c r="F6" s="76">
        <v>4218</v>
      </c>
      <c r="G6" s="74"/>
      <c r="H6" s="356" t="s">
        <v>191</v>
      </c>
      <c r="I6" s="356"/>
      <c r="J6" s="76" t="s">
        <v>61</v>
      </c>
      <c r="K6" s="88" t="s">
        <v>62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192</v>
      </c>
      <c r="B8" s="67" t="s">
        <v>193</v>
      </c>
      <c r="C8" s="67" t="s">
        <v>194</v>
      </c>
      <c r="D8" s="67" t="s">
        <v>195</v>
      </c>
      <c r="E8" s="67" t="s">
        <v>196</v>
      </c>
      <c r="F8" s="67" t="s">
        <v>197</v>
      </c>
      <c r="G8" s="357"/>
      <c r="H8" s="358"/>
      <c r="I8" s="358"/>
      <c r="J8" s="358"/>
      <c r="K8" s="359"/>
    </row>
    <row r="9" spans="1:11">
      <c r="A9" s="253" t="s">
        <v>198</v>
      </c>
      <c r="B9" s="254"/>
      <c r="C9" s="81" t="s">
        <v>61</v>
      </c>
      <c r="D9" s="81" t="s">
        <v>62</v>
      </c>
      <c r="E9" s="69" t="s">
        <v>199</v>
      </c>
      <c r="F9" s="82" t="s">
        <v>200</v>
      </c>
      <c r="G9" s="360"/>
      <c r="H9" s="361"/>
      <c r="I9" s="361"/>
      <c r="J9" s="361"/>
      <c r="K9" s="362"/>
    </row>
    <row r="10" spans="1:11">
      <c r="A10" s="253" t="s">
        <v>201</v>
      </c>
      <c r="B10" s="254"/>
      <c r="C10" s="81" t="s">
        <v>61</v>
      </c>
      <c r="D10" s="81" t="s">
        <v>62</v>
      </c>
      <c r="E10" s="69" t="s">
        <v>202</v>
      </c>
      <c r="F10" s="82" t="s">
        <v>203</v>
      </c>
      <c r="G10" s="360" t="s">
        <v>204</v>
      </c>
      <c r="H10" s="361"/>
      <c r="I10" s="361"/>
      <c r="J10" s="361"/>
      <c r="K10" s="362"/>
    </row>
    <row r="11" spans="1:11">
      <c r="A11" s="363" t="s">
        <v>169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68" t="s">
        <v>84</v>
      </c>
      <c r="B12" s="81" t="s">
        <v>80</v>
      </c>
      <c r="C12" s="81" t="s">
        <v>81</v>
      </c>
      <c r="D12" s="82"/>
      <c r="E12" s="69" t="s">
        <v>82</v>
      </c>
      <c r="F12" s="81" t="s">
        <v>80</v>
      </c>
      <c r="G12" s="81" t="s">
        <v>81</v>
      </c>
      <c r="H12" s="81"/>
      <c r="I12" s="69" t="s">
        <v>205</v>
      </c>
      <c r="J12" s="81" t="s">
        <v>80</v>
      </c>
      <c r="K12" s="87" t="s">
        <v>81</v>
      </c>
    </row>
    <row r="13" spans="1:11">
      <c r="A13" s="68" t="s">
        <v>87</v>
      </c>
      <c r="B13" s="81" t="s">
        <v>80</v>
      </c>
      <c r="C13" s="81" t="s">
        <v>81</v>
      </c>
      <c r="D13" s="82"/>
      <c r="E13" s="69" t="s">
        <v>92</v>
      </c>
      <c r="F13" s="81" t="s">
        <v>80</v>
      </c>
      <c r="G13" s="81" t="s">
        <v>81</v>
      </c>
      <c r="H13" s="81"/>
      <c r="I13" s="69" t="s">
        <v>206</v>
      </c>
      <c r="J13" s="81" t="s">
        <v>80</v>
      </c>
      <c r="K13" s="87" t="s">
        <v>81</v>
      </c>
    </row>
    <row r="14" spans="1:11">
      <c r="A14" s="73" t="s">
        <v>207</v>
      </c>
      <c r="B14" s="76" t="s">
        <v>80</v>
      </c>
      <c r="C14" s="76" t="s">
        <v>81</v>
      </c>
      <c r="D14" s="75"/>
      <c r="E14" s="74" t="s">
        <v>208</v>
      </c>
      <c r="F14" s="76" t="s">
        <v>80</v>
      </c>
      <c r="G14" s="76" t="s">
        <v>81</v>
      </c>
      <c r="H14" s="76"/>
      <c r="I14" s="74" t="s">
        <v>209</v>
      </c>
      <c r="J14" s="76" t="s">
        <v>80</v>
      </c>
      <c r="K14" s="88" t="s">
        <v>81</v>
      </c>
    </row>
    <row r="15" spans="1:11">
      <c r="A15" s="77" t="s">
        <v>353</v>
      </c>
      <c r="B15" s="83"/>
      <c r="C15" s="83"/>
      <c r="D15" s="78"/>
      <c r="E15" s="77"/>
      <c r="F15" s="83"/>
      <c r="G15" s="83"/>
      <c r="H15" s="83"/>
      <c r="I15" s="77"/>
      <c r="J15" s="83"/>
      <c r="K15" s="83"/>
    </row>
    <row r="16" spans="1:11" s="62" customFormat="1">
      <c r="A16" s="314" t="s">
        <v>210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53" t="s">
        <v>211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6"/>
    </row>
    <row r="18" spans="1:11">
      <c r="A18" s="253" t="s">
        <v>212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6"/>
    </row>
    <row r="19" spans="1:11">
      <c r="A19" s="440" t="s">
        <v>354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8"/>
    </row>
    <row r="20" spans="1:1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  <row r="21" spans="1:1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4"/>
    </row>
    <row r="24" spans="1:11">
      <c r="A24" s="253" t="s">
        <v>123</v>
      </c>
      <c r="B24" s="254"/>
      <c r="C24" s="81" t="s">
        <v>61</v>
      </c>
      <c r="D24" s="81" t="s">
        <v>62</v>
      </c>
      <c r="E24" s="317" t="s">
        <v>364</v>
      </c>
      <c r="F24" s="317"/>
      <c r="G24" s="317"/>
      <c r="H24" s="317"/>
      <c r="I24" s="317"/>
      <c r="J24" s="317"/>
      <c r="K24" s="318"/>
    </row>
    <row r="25" spans="1:11">
      <c r="A25" s="85" t="s">
        <v>213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6"/>
    </row>
    <row r="26" spans="1:11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</row>
    <row r="27" spans="1:11" ht="24" customHeight="1">
      <c r="A27" s="378" t="s">
        <v>214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80"/>
    </row>
    <row r="28" spans="1:11" ht="24" customHeight="1">
      <c r="A28" s="384" t="s">
        <v>355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5"/>
    </row>
    <row r="29" spans="1:11" ht="24" customHeight="1">
      <c r="A29" s="384" t="s">
        <v>356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5"/>
    </row>
    <row r="30" spans="1:11" ht="24" customHeight="1">
      <c r="A30" s="384" t="s">
        <v>357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5"/>
    </row>
    <row r="31" spans="1:11" ht="24" customHeight="1">
      <c r="A31" s="381" t="s">
        <v>358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 ht="24" customHeight="1">
      <c r="A32" s="381" t="s">
        <v>359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3" ht="24" customHeight="1">
      <c r="A33" s="381" t="s">
        <v>360</v>
      </c>
      <c r="B33" s="382"/>
      <c r="C33" s="382"/>
      <c r="D33" s="382"/>
      <c r="E33" s="382"/>
      <c r="F33" s="382"/>
      <c r="G33" s="382"/>
      <c r="H33" s="382"/>
      <c r="I33" s="382"/>
      <c r="J33" s="382"/>
      <c r="K33" s="383"/>
    </row>
    <row r="34" spans="1:13" ht="24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1"/>
    </row>
    <row r="35" spans="1:13" ht="24" customHeight="1">
      <c r="A35" s="384"/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3" ht="23.1" customHeight="1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387"/>
    </row>
    <row r="37" spans="1:13" ht="18.75" customHeight="1">
      <c r="A37" s="388" t="s">
        <v>215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3" s="63" customFormat="1" ht="18.75" customHeight="1">
      <c r="A38" s="253" t="s">
        <v>216</v>
      </c>
      <c r="B38" s="254"/>
      <c r="C38" s="254"/>
      <c r="D38" s="317" t="s">
        <v>217</v>
      </c>
      <c r="E38" s="317"/>
      <c r="F38" s="391" t="s">
        <v>218</v>
      </c>
      <c r="G38" s="392"/>
      <c r="H38" s="254" t="s">
        <v>219</v>
      </c>
      <c r="I38" s="254"/>
      <c r="J38" s="254" t="s">
        <v>220</v>
      </c>
      <c r="K38" s="366"/>
    </row>
    <row r="39" spans="1:13" ht="18.75" customHeight="1">
      <c r="A39" s="70" t="s">
        <v>124</v>
      </c>
      <c r="B39" s="254" t="s">
        <v>221</v>
      </c>
      <c r="C39" s="254"/>
      <c r="D39" s="254"/>
      <c r="E39" s="254"/>
      <c r="F39" s="254"/>
      <c r="G39" s="254"/>
      <c r="H39" s="254"/>
      <c r="I39" s="254"/>
      <c r="J39" s="254"/>
      <c r="K39" s="366"/>
      <c r="M39" s="63"/>
    </row>
    <row r="40" spans="1:13" ht="30.95" customHeight="1">
      <c r="A40" s="253" t="s">
        <v>365</v>
      </c>
      <c r="B40" s="254"/>
      <c r="C40" s="254"/>
      <c r="D40" s="254"/>
      <c r="E40" s="254"/>
      <c r="F40" s="254"/>
      <c r="G40" s="254"/>
      <c r="H40" s="254"/>
      <c r="I40" s="254"/>
      <c r="J40" s="254"/>
      <c r="K40" s="366"/>
    </row>
    <row r="41" spans="1:13" ht="18.7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6"/>
    </row>
    <row r="42" spans="1:13" ht="32.1" customHeight="1">
      <c r="A42" s="73" t="s">
        <v>136</v>
      </c>
      <c r="B42" s="393" t="s">
        <v>222</v>
      </c>
      <c r="C42" s="393"/>
      <c r="D42" s="74" t="s">
        <v>223</v>
      </c>
      <c r="E42" s="441" t="s">
        <v>361</v>
      </c>
      <c r="F42" s="74" t="s">
        <v>140</v>
      </c>
      <c r="G42" s="86">
        <v>44902</v>
      </c>
      <c r="H42" s="394" t="s">
        <v>142</v>
      </c>
      <c r="I42" s="394"/>
      <c r="J42" s="442" t="s">
        <v>362</v>
      </c>
      <c r="K42" s="39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zoomScale="80" zoomScaleNormal="80" workbookViewId="0">
      <selection activeCell="C12" sqref="C12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6.5" style="46" customWidth="1"/>
    <col min="10" max="10" width="17" style="46" customWidth="1"/>
    <col min="11" max="11" width="18.5" style="46" customWidth="1"/>
    <col min="12" max="12" width="16.625" style="46" customWidth="1"/>
    <col min="13" max="13" width="14.125" style="46" customWidth="1"/>
    <col min="14" max="14" width="16.375" style="46" customWidth="1"/>
    <col min="15" max="16384" width="9" style="46"/>
  </cols>
  <sheetData>
    <row r="1" spans="1:14" ht="30" customHeight="1" thickBo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 thickTop="1">
      <c r="A2" s="27" t="s">
        <v>56</v>
      </c>
      <c r="B2" s="278" t="s">
        <v>57</v>
      </c>
      <c r="C2" s="278"/>
      <c r="D2" s="28" t="s">
        <v>63</v>
      </c>
      <c r="E2" s="278" t="s">
        <v>64</v>
      </c>
      <c r="F2" s="278"/>
      <c r="G2" s="278"/>
      <c r="H2" s="285"/>
      <c r="I2" s="48" t="s">
        <v>52</v>
      </c>
      <c r="J2" s="279" t="s">
        <v>325</v>
      </c>
      <c r="K2" s="278"/>
      <c r="L2" s="278"/>
      <c r="M2" s="278"/>
      <c r="N2" s="280"/>
    </row>
    <row r="3" spans="1:14" ht="29.1" customHeight="1">
      <c r="A3" s="284" t="s">
        <v>148</v>
      </c>
      <c r="B3" s="281" t="s">
        <v>149</v>
      </c>
      <c r="C3" s="281"/>
      <c r="D3" s="281"/>
      <c r="E3" s="281"/>
      <c r="F3" s="281"/>
      <c r="G3" s="281"/>
      <c r="H3" s="286"/>
      <c r="I3" s="282" t="s">
        <v>150</v>
      </c>
      <c r="J3" s="282"/>
      <c r="K3" s="282"/>
      <c r="L3" s="282"/>
      <c r="M3" s="282"/>
      <c r="N3" s="283"/>
    </row>
    <row r="4" spans="1:14" ht="29.1" customHeight="1">
      <c r="A4" s="284"/>
      <c r="B4" s="29" t="s">
        <v>107</v>
      </c>
      <c r="C4" s="29" t="s">
        <v>108</v>
      </c>
      <c r="D4" s="30" t="s">
        <v>109</v>
      </c>
      <c r="E4" s="29" t="s">
        <v>110</v>
      </c>
      <c r="F4" s="29" t="s">
        <v>111</v>
      </c>
      <c r="G4" s="29" t="s">
        <v>112</v>
      </c>
      <c r="H4" s="286"/>
      <c r="I4" s="29" t="s">
        <v>107</v>
      </c>
      <c r="J4" s="29" t="s">
        <v>108</v>
      </c>
      <c r="K4" s="30" t="s">
        <v>109</v>
      </c>
      <c r="L4" s="29" t="s">
        <v>110</v>
      </c>
      <c r="M4" s="29" t="s">
        <v>111</v>
      </c>
      <c r="N4" s="29" t="s">
        <v>112</v>
      </c>
    </row>
    <row r="5" spans="1:14" ht="29.1" customHeight="1">
      <c r="A5" s="284"/>
      <c r="B5" s="31"/>
      <c r="C5" s="31"/>
      <c r="D5" s="30"/>
      <c r="E5" s="31"/>
      <c r="F5" s="31"/>
      <c r="G5" s="31"/>
      <c r="H5" s="286"/>
      <c r="I5" s="188" t="s">
        <v>339</v>
      </c>
      <c r="J5" s="188" t="s">
        <v>315</v>
      </c>
      <c r="K5" s="188" t="s">
        <v>315</v>
      </c>
      <c r="L5" s="188" t="s">
        <v>342</v>
      </c>
      <c r="M5" s="188" t="s">
        <v>342</v>
      </c>
      <c r="N5" s="428" t="s">
        <v>338</v>
      </c>
    </row>
    <row r="6" spans="1:14" ht="29.1" customHeight="1">
      <c r="A6" s="122" t="s">
        <v>151</v>
      </c>
      <c r="B6" s="122">
        <f>C6-1</f>
        <v>67</v>
      </c>
      <c r="C6" s="122">
        <f>D6-2</f>
        <v>68</v>
      </c>
      <c r="D6" s="123">
        <v>70</v>
      </c>
      <c r="E6" s="122">
        <f>D6+2</f>
        <v>72</v>
      </c>
      <c r="F6" s="122">
        <f>E6+2</f>
        <v>74</v>
      </c>
      <c r="G6" s="122">
        <f>F6+1</f>
        <v>75</v>
      </c>
      <c r="H6" s="286"/>
      <c r="I6" s="190" t="s">
        <v>336</v>
      </c>
      <c r="J6" s="190" t="s">
        <v>317</v>
      </c>
      <c r="K6" s="190" t="s">
        <v>321</v>
      </c>
      <c r="L6" s="190" t="s">
        <v>319</v>
      </c>
      <c r="M6" s="190" t="s">
        <v>321</v>
      </c>
      <c r="N6" s="429" t="s">
        <v>319</v>
      </c>
    </row>
    <row r="7" spans="1:14" ht="29.1" customHeight="1">
      <c r="A7" s="124" t="s">
        <v>152</v>
      </c>
      <c r="B7" s="124">
        <f t="shared" ref="B7:C8" si="0">C7-4</f>
        <v>100</v>
      </c>
      <c r="C7" s="124">
        <f t="shared" si="0"/>
        <v>104</v>
      </c>
      <c r="D7" s="125">
        <v>108</v>
      </c>
      <c r="E7" s="124">
        <f t="shared" ref="E7:E8" si="1">D7+4</f>
        <v>112</v>
      </c>
      <c r="F7" s="124">
        <f>E7+4</f>
        <v>116</v>
      </c>
      <c r="G7" s="124">
        <f t="shared" ref="G7:G8" si="2">F7+6</f>
        <v>122</v>
      </c>
      <c r="H7" s="286"/>
      <c r="I7" s="191" t="s">
        <v>318</v>
      </c>
      <c r="J7" s="191" t="s">
        <v>336</v>
      </c>
      <c r="K7" s="191" t="s">
        <v>318</v>
      </c>
      <c r="L7" s="191" t="s">
        <v>336</v>
      </c>
      <c r="M7" s="434" t="s">
        <v>343</v>
      </c>
      <c r="N7" s="430" t="s">
        <v>319</v>
      </c>
    </row>
    <row r="8" spans="1:14" ht="29.1" customHeight="1">
      <c r="A8" s="124" t="s">
        <v>153</v>
      </c>
      <c r="B8" s="124">
        <f t="shared" si="0"/>
        <v>98</v>
      </c>
      <c r="C8" s="124">
        <f t="shared" si="0"/>
        <v>102</v>
      </c>
      <c r="D8" s="125">
        <v>106</v>
      </c>
      <c r="E8" s="124">
        <f t="shared" si="1"/>
        <v>110</v>
      </c>
      <c r="F8" s="124">
        <f>E8+5</f>
        <v>115</v>
      </c>
      <c r="G8" s="124">
        <f t="shared" si="2"/>
        <v>121</v>
      </c>
      <c r="H8" s="286"/>
      <c r="I8" s="190" t="s">
        <v>318</v>
      </c>
      <c r="J8" s="190" t="s">
        <v>318</v>
      </c>
      <c r="K8" s="190" t="s">
        <v>318</v>
      </c>
      <c r="L8" s="190" t="s">
        <v>343</v>
      </c>
      <c r="M8" s="435" t="s">
        <v>336</v>
      </c>
      <c r="N8" s="431" t="s">
        <v>323</v>
      </c>
    </row>
    <row r="9" spans="1:14" ht="29.1" customHeight="1">
      <c r="A9" s="124" t="s">
        <v>154</v>
      </c>
      <c r="B9" s="124">
        <f>C9-1.2</f>
        <v>43.599999999999994</v>
      </c>
      <c r="C9" s="124">
        <f>D9-1.2</f>
        <v>44.8</v>
      </c>
      <c r="D9" s="125">
        <v>46</v>
      </c>
      <c r="E9" s="124">
        <f>D9+1.2</f>
        <v>47.2</v>
      </c>
      <c r="F9" s="124">
        <f>E9+1.2</f>
        <v>48.400000000000006</v>
      </c>
      <c r="G9" s="124">
        <f>F9+1.4</f>
        <v>49.800000000000004</v>
      </c>
      <c r="H9" s="286"/>
      <c r="I9" s="191" t="s">
        <v>340</v>
      </c>
      <c r="J9" s="191" t="s">
        <v>337</v>
      </c>
      <c r="K9" s="191" t="s">
        <v>319</v>
      </c>
      <c r="L9" s="191" t="s">
        <v>344</v>
      </c>
      <c r="M9" s="434" t="s">
        <v>345</v>
      </c>
      <c r="N9" s="432" t="s">
        <v>320</v>
      </c>
    </row>
    <row r="10" spans="1:14" ht="29.1" customHeight="1">
      <c r="A10" s="124" t="s">
        <v>155</v>
      </c>
      <c r="B10" s="124">
        <f>C10-0.5</f>
        <v>19</v>
      </c>
      <c r="C10" s="124">
        <f>D10-0.5</f>
        <v>19.5</v>
      </c>
      <c r="D10" s="125">
        <v>20</v>
      </c>
      <c r="E10" s="124">
        <f t="shared" ref="E10:G10" si="3">D10+0.5</f>
        <v>20.5</v>
      </c>
      <c r="F10" s="124">
        <f t="shared" si="3"/>
        <v>21</v>
      </c>
      <c r="G10" s="124">
        <f t="shared" si="3"/>
        <v>21.5</v>
      </c>
      <c r="H10" s="286"/>
      <c r="I10" s="191" t="s">
        <v>318</v>
      </c>
      <c r="J10" s="191" t="s">
        <v>321</v>
      </c>
      <c r="K10" s="191" t="s">
        <v>321</v>
      </c>
      <c r="L10" s="191" t="s">
        <v>318</v>
      </c>
      <c r="M10" s="434" t="s">
        <v>346</v>
      </c>
      <c r="N10" s="430" t="s">
        <v>321</v>
      </c>
    </row>
    <row r="11" spans="1:14" ht="29.1" customHeight="1">
      <c r="A11" s="124" t="s">
        <v>156</v>
      </c>
      <c r="B11" s="126">
        <f>C11-0.7</f>
        <v>18.100000000000001</v>
      </c>
      <c r="C11" s="126">
        <f>D11-0.7</f>
        <v>18.8</v>
      </c>
      <c r="D11" s="125">
        <v>19.5</v>
      </c>
      <c r="E11" s="126">
        <f>D11+0.7</f>
        <v>20.2</v>
      </c>
      <c r="F11" s="126">
        <f>E11+0.7</f>
        <v>20.9</v>
      </c>
      <c r="G11" s="126">
        <f>F11+0.95</f>
        <v>21.849999999999998</v>
      </c>
      <c r="H11" s="286"/>
      <c r="I11" s="191" t="s">
        <v>319</v>
      </c>
      <c r="J11" s="191" t="s">
        <v>320</v>
      </c>
      <c r="K11" s="191" t="s">
        <v>321</v>
      </c>
      <c r="L11" s="191" t="s">
        <v>317</v>
      </c>
      <c r="M11" s="434" t="s">
        <v>347</v>
      </c>
      <c r="N11" s="430" t="s">
        <v>317</v>
      </c>
    </row>
    <row r="12" spans="1:14" ht="29.1" customHeight="1">
      <c r="A12" s="124" t="s">
        <v>157</v>
      </c>
      <c r="B12" s="124">
        <f>C12-0.7</f>
        <v>15.600000000000001</v>
      </c>
      <c r="C12" s="124">
        <f>D12-0.7</f>
        <v>16.3</v>
      </c>
      <c r="D12" s="125">
        <v>17</v>
      </c>
      <c r="E12" s="124">
        <f>D12+0.7</f>
        <v>17.7</v>
      </c>
      <c r="F12" s="124">
        <f>E12+0.7</f>
        <v>18.399999999999999</v>
      </c>
      <c r="G12" s="124">
        <f>F12+0.95</f>
        <v>19.349999999999998</v>
      </c>
      <c r="H12" s="286"/>
      <c r="I12" s="191" t="s">
        <v>341</v>
      </c>
      <c r="J12" s="191" t="s">
        <v>318</v>
      </c>
      <c r="K12" s="191" t="s">
        <v>321</v>
      </c>
      <c r="L12" s="191" t="s">
        <v>344</v>
      </c>
      <c r="M12" s="434" t="s">
        <v>337</v>
      </c>
      <c r="N12" s="433" t="s">
        <v>320</v>
      </c>
    </row>
    <row r="13" spans="1:14" ht="29.1" customHeight="1">
      <c r="A13" s="124"/>
      <c r="B13" s="124"/>
      <c r="C13" s="124"/>
      <c r="D13" s="125"/>
      <c r="E13" s="124"/>
      <c r="F13" s="124"/>
      <c r="G13" s="124"/>
      <c r="H13" s="286"/>
      <c r="I13" s="191"/>
      <c r="J13" s="39"/>
      <c r="K13" s="191"/>
      <c r="L13" s="39"/>
      <c r="M13" s="55"/>
      <c r="N13" s="136"/>
    </row>
    <row r="14" spans="1:14" ht="29.1" customHeight="1" thickBot="1">
      <c r="A14" s="124"/>
      <c r="B14" s="124"/>
      <c r="C14" s="124"/>
      <c r="D14" s="125"/>
      <c r="E14" s="124"/>
      <c r="F14" s="124"/>
      <c r="G14" s="124"/>
      <c r="H14" s="287"/>
      <c r="I14" s="194"/>
      <c r="J14" s="137"/>
      <c r="K14" s="192"/>
      <c r="L14" s="138"/>
      <c r="M14" s="138"/>
      <c r="N14" s="139"/>
    </row>
    <row r="15" spans="1:14" ht="27" customHeight="1" thickTop="1">
      <c r="A15" s="127"/>
      <c r="B15" s="128"/>
      <c r="C15" s="128"/>
      <c r="D15" s="129"/>
      <c r="E15" s="130"/>
      <c r="F15" s="130"/>
      <c r="G15" s="130"/>
      <c r="H15" s="47"/>
      <c r="I15" s="140"/>
      <c r="J15" s="47"/>
      <c r="K15" s="193"/>
      <c r="L15" s="47"/>
      <c r="M15" s="47"/>
      <c r="N15" s="47"/>
    </row>
    <row r="16" spans="1:14" ht="24" customHeight="1">
      <c r="A16" s="127"/>
      <c r="B16" s="128"/>
      <c r="C16" s="128"/>
      <c r="D16" s="128"/>
      <c r="E16" s="128"/>
      <c r="F16" s="128"/>
      <c r="G16" s="128"/>
      <c r="H16" s="47"/>
      <c r="I16" s="140"/>
      <c r="J16" s="47"/>
      <c r="K16" s="47"/>
      <c r="L16" s="47"/>
      <c r="M16" s="47"/>
      <c r="N16" s="47"/>
    </row>
    <row r="17" spans="1:14" ht="27" customHeight="1">
      <c r="A17" s="131"/>
      <c r="B17" s="132"/>
      <c r="C17" s="132"/>
      <c r="D17" s="132"/>
      <c r="E17" s="132"/>
      <c r="F17" s="132"/>
      <c r="G17" s="132"/>
      <c r="H17" s="47"/>
      <c r="I17" s="140"/>
      <c r="J17" s="61"/>
      <c r="K17" s="45" t="s">
        <v>160</v>
      </c>
      <c r="L17" s="45"/>
      <c r="M17" s="45" t="s">
        <v>161</v>
      </c>
      <c r="N17" s="46" t="s">
        <v>143</v>
      </c>
    </row>
    <row r="18" spans="1:14" ht="26.1" customHeight="1">
      <c r="A18" s="131"/>
      <c r="B18" s="133"/>
      <c r="C18" s="133"/>
      <c r="D18" s="133"/>
      <c r="E18" s="133"/>
      <c r="F18" s="133"/>
      <c r="G18" s="13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6" t="s">
        <v>224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s="1" customFormat="1" ht="16.5">
      <c r="A2" s="405" t="s">
        <v>225</v>
      </c>
      <c r="B2" s="406" t="s">
        <v>226</v>
      </c>
      <c r="C2" s="406" t="s">
        <v>227</v>
      </c>
      <c r="D2" s="406" t="s">
        <v>228</v>
      </c>
      <c r="E2" s="406" t="s">
        <v>229</v>
      </c>
      <c r="F2" s="406" t="s">
        <v>230</v>
      </c>
      <c r="G2" s="406" t="s">
        <v>231</v>
      </c>
      <c r="H2" s="406" t="s">
        <v>232</v>
      </c>
      <c r="I2" s="3" t="s">
        <v>233</v>
      </c>
      <c r="J2" s="3" t="s">
        <v>234</v>
      </c>
      <c r="K2" s="3" t="s">
        <v>235</v>
      </c>
      <c r="L2" s="3" t="s">
        <v>236</v>
      </c>
      <c r="M2" s="3" t="s">
        <v>237</v>
      </c>
      <c r="N2" s="406" t="s">
        <v>238</v>
      </c>
      <c r="O2" s="406" t="s">
        <v>239</v>
      </c>
    </row>
    <row r="3" spans="1:15" s="1" customFormat="1" ht="16.5">
      <c r="A3" s="405"/>
      <c r="B3" s="407"/>
      <c r="C3" s="407"/>
      <c r="D3" s="407"/>
      <c r="E3" s="407"/>
      <c r="F3" s="407"/>
      <c r="G3" s="407"/>
      <c r="H3" s="407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407"/>
      <c r="O3" s="407"/>
    </row>
    <row r="4" spans="1:15" ht="17.100000000000001" customHeight="1">
      <c r="A4" s="6">
        <v>1</v>
      </c>
      <c r="B4" s="10">
        <v>22102003</v>
      </c>
      <c r="C4" s="6" t="s">
        <v>241</v>
      </c>
      <c r="D4" s="11" t="s">
        <v>116</v>
      </c>
      <c r="E4" s="12" t="s">
        <v>57</v>
      </c>
      <c r="F4" s="12" t="s">
        <v>147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242</v>
      </c>
    </row>
    <row r="5" spans="1:15" ht="17.100000000000001" customHeight="1">
      <c r="A5" s="6">
        <v>2</v>
      </c>
      <c r="B5" s="10">
        <v>221019041</v>
      </c>
      <c r="C5" s="6" t="s">
        <v>241</v>
      </c>
      <c r="D5" s="11" t="s">
        <v>115</v>
      </c>
      <c r="E5" s="12" t="s">
        <v>243</v>
      </c>
      <c r="F5" s="12" t="s">
        <v>147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242</v>
      </c>
    </row>
    <row r="6" spans="1:15" ht="17.100000000000001" customHeight="1">
      <c r="A6" s="6">
        <v>3</v>
      </c>
      <c r="B6" s="10">
        <v>221024049</v>
      </c>
      <c r="C6" s="6" t="s">
        <v>241</v>
      </c>
      <c r="D6" s="11" t="s">
        <v>117</v>
      </c>
      <c r="E6" s="12" t="s">
        <v>244</v>
      </c>
      <c r="F6" s="12" t="s">
        <v>147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242</v>
      </c>
    </row>
    <row r="7" spans="1:15" ht="17.100000000000001" customHeight="1">
      <c r="A7" s="6">
        <v>4</v>
      </c>
      <c r="B7" s="10" t="s">
        <v>245</v>
      </c>
      <c r="C7" s="6" t="s">
        <v>241</v>
      </c>
      <c r="D7" s="11" t="s">
        <v>118</v>
      </c>
      <c r="E7" s="12" t="s">
        <v>57</v>
      </c>
      <c r="F7" s="12" t="s">
        <v>147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242</v>
      </c>
    </row>
    <row r="8" spans="1:15" ht="17.100000000000001" customHeight="1">
      <c r="A8" s="6">
        <v>5</v>
      </c>
      <c r="B8" s="10">
        <v>220903011</v>
      </c>
      <c r="C8" s="6" t="s">
        <v>241</v>
      </c>
      <c r="D8" s="13" t="s">
        <v>246</v>
      </c>
      <c r="E8" s="5" t="s">
        <v>247</v>
      </c>
      <c r="F8" s="12" t="s">
        <v>147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242</v>
      </c>
    </row>
    <row r="9" spans="1:15" ht="17.100000000000001" customHeight="1">
      <c r="A9" s="6">
        <v>6</v>
      </c>
      <c r="B9" s="10">
        <v>221019039</v>
      </c>
      <c r="C9" s="6" t="s">
        <v>241</v>
      </c>
      <c r="D9" s="13" t="s">
        <v>248</v>
      </c>
      <c r="E9" s="5" t="s">
        <v>247</v>
      </c>
      <c r="F9" s="12" t="s">
        <v>147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242</v>
      </c>
    </row>
    <row r="10" spans="1:15" ht="17.100000000000001" customHeight="1">
      <c r="A10" s="6">
        <v>7</v>
      </c>
      <c r="B10" s="5">
        <v>221107019</v>
      </c>
      <c r="C10" s="6" t="s">
        <v>241</v>
      </c>
      <c r="D10" s="5" t="s">
        <v>249</v>
      </c>
      <c r="E10" s="5" t="s">
        <v>247</v>
      </c>
      <c r="F10" s="12" t="s">
        <v>147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241</v>
      </c>
      <c r="D11" s="5" t="s">
        <v>250</v>
      </c>
      <c r="E11" s="5" t="s">
        <v>251</v>
      </c>
      <c r="F11" s="12" t="s">
        <v>147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241</v>
      </c>
      <c r="D12" s="15" t="s">
        <v>252</v>
      </c>
      <c r="E12" s="5" t="s">
        <v>251</v>
      </c>
      <c r="F12" s="12" t="s">
        <v>147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397" t="s">
        <v>253</v>
      </c>
      <c r="B13" s="398"/>
      <c r="C13" s="398"/>
      <c r="D13" s="399"/>
      <c r="E13" s="400"/>
      <c r="F13" s="401"/>
      <c r="G13" s="401"/>
      <c r="H13" s="401"/>
      <c r="I13" s="402"/>
      <c r="J13" s="397" t="s">
        <v>254</v>
      </c>
      <c r="K13" s="398"/>
      <c r="L13" s="398"/>
      <c r="M13" s="399"/>
      <c r="N13" s="7"/>
      <c r="O13" s="9"/>
    </row>
    <row r="14" spans="1:15" ht="16.5">
      <c r="A14" s="403" t="s">
        <v>255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6" t="s">
        <v>256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s="1" customFormat="1" ht="16.5">
      <c r="A2" s="405" t="s">
        <v>225</v>
      </c>
      <c r="B2" s="406" t="s">
        <v>230</v>
      </c>
      <c r="C2" s="406" t="s">
        <v>226</v>
      </c>
      <c r="D2" s="406" t="s">
        <v>227</v>
      </c>
      <c r="E2" s="406" t="s">
        <v>228</v>
      </c>
      <c r="F2" s="406" t="s">
        <v>229</v>
      </c>
      <c r="G2" s="405" t="s">
        <v>257</v>
      </c>
      <c r="H2" s="405"/>
      <c r="I2" s="405" t="s">
        <v>258</v>
      </c>
      <c r="J2" s="405"/>
      <c r="K2" s="411" t="s">
        <v>259</v>
      </c>
      <c r="L2" s="413" t="s">
        <v>260</v>
      </c>
      <c r="M2" s="415" t="s">
        <v>261</v>
      </c>
    </row>
    <row r="3" spans="1:13" s="1" customFormat="1" ht="16.5">
      <c r="A3" s="405"/>
      <c r="B3" s="407"/>
      <c r="C3" s="407"/>
      <c r="D3" s="407"/>
      <c r="E3" s="407"/>
      <c r="F3" s="407"/>
      <c r="G3" s="3" t="s">
        <v>262</v>
      </c>
      <c r="H3" s="3" t="s">
        <v>263</v>
      </c>
      <c r="I3" s="3" t="s">
        <v>262</v>
      </c>
      <c r="J3" s="3" t="s">
        <v>263</v>
      </c>
      <c r="K3" s="412"/>
      <c r="L3" s="414"/>
      <c r="M3" s="416"/>
    </row>
    <row r="4" spans="1:13">
      <c r="A4" s="5"/>
      <c r="B4" s="6" t="s">
        <v>147</v>
      </c>
      <c r="C4" s="10">
        <v>22102003</v>
      </c>
      <c r="D4" s="6" t="s">
        <v>241</v>
      </c>
      <c r="E4" s="23" t="s">
        <v>116</v>
      </c>
      <c r="F4" s="12" t="s">
        <v>57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242</v>
      </c>
    </row>
    <row r="5" spans="1:13">
      <c r="A5" s="5"/>
      <c r="B5" s="6" t="s">
        <v>147</v>
      </c>
      <c r="C5" s="10">
        <v>221019041</v>
      </c>
      <c r="D5" s="6" t="s">
        <v>241</v>
      </c>
      <c r="E5" s="23" t="s">
        <v>115</v>
      </c>
      <c r="F5" s="12" t="s">
        <v>243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242</v>
      </c>
    </row>
    <row r="6" spans="1:13">
      <c r="A6" s="5"/>
      <c r="B6" s="6" t="s">
        <v>147</v>
      </c>
      <c r="C6" s="10">
        <v>221024049</v>
      </c>
      <c r="D6" s="6" t="s">
        <v>241</v>
      </c>
      <c r="E6" s="23" t="s">
        <v>117</v>
      </c>
      <c r="F6" s="12" t="s">
        <v>244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242</v>
      </c>
    </row>
    <row r="7" spans="1:13">
      <c r="A7" s="5"/>
      <c r="B7" s="6" t="s">
        <v>147</v>
      </c>
      <c r="C7" s="10" t="s">
        <v>245</v>
      </c>
      <c r="D7" s="6" t="s">
        <v>241</v>
      </c>
      <c r="E7" s="23" t="s">
        <v>118</v>
      </c>
      <c r="F7" s="12" t="s">
        <v>57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242</v>
      </c>
    </row>
    <row r="8" spans="1:13">
      <c r="A8" s="5"/>
      <c r="B8" s="6" t="s">
        <v>147</v>
      </c>
      <c r="C8" s="10">
        <v>220903011</v>
      </c>
      <c r="D8" s="6" t="s">
        <v>241</v>
      </c>
      <c r="E8" s="24" t="s">
        <v>246</v>
      </c>
      <c r="F8" s="5" t="s">
        <v>247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242</v>
      </c>
    </row>
    <row r="9" spans="1:13">
      <c r="A9" s="5"/>
      <c r="B9" s="6" t="s">
        <v>147</v>
      </c>
      <c r="C9" s="10">
        <v>221019039</v>
      </c>
      <c r="D9" s="6" t="s">
        <v>241</v>
      </c>
      <c r="E9" s="24" t="s">
        <v>248</v>
      </c>
      <c r="F9" s="5" t="s">
        <v>247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242</v>
      </c>
    </row>
    <row r="10" spans="1:13">
      <c r="A10" s="5"/>
      <c r="B10" s="6" t="s">
        <v>147</v>
      </c>
      <c r="C10" s="5">
        <v>221107019</v>
      </c>
      <c r="D10" s="6" t="s">
        <v>241</v>
      </c>
      <c r="E10" s="25" t="s">
        <v>249</v>
      </c>
      <c r="F10" s="5" t="s">
        <v>247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242</v>
      </c>
    </row>
    <row r="11" spans="1:13">
      <c r="A11" s="5"/>
      <c r="B11" s="6" t="s">
        <v>147</v>
      </c>
      <c r="C11" s="5">
        <v>221025014</v>
      </c>
      <c r="D11" s="6" t="s">
        <v>241</v>
      </c>
      <c r="E11" s="25" t="s">
        <v>250</v>
      </c>
      <c r="F11" s="5" t="s">
        <v>251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242</v>
      </c>
    </row>
    <row r="12" spans="1:13">
      <c r="A12" s="5"/>
      <c r="B12" s="6" t="s">
        <v>147</v>
      </c>
      <c r="C12" s="14">
        <v>220903007</v>
      </c>
      <c r="D12" s="6" t="s">
        <v>241</v>
      </c>
      <c r="E12" s="26" t="s">
        <v>252</v>
      </c>
      <c r="F12" s="5" t="s">
        <v>251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397" t="s">
        <v>264</v>
      </c>
      <c r="B14" s="398"/>
      <c r="C14" s="398"/>
      <c r="D14" s="398"/>
      <c r="E14" s="399"/>
      <c r="F14" s="400"/>
      <c r="G14" s="402"/>
      <c r="H14" s="397" t="s">
        <v>265</v>
      </c>
      <c r="I14" s="398"/>
      <c r="J14" s="398"/>
      <c r="K14" s="399"/>
      <c r="L14" s="408"/>
      <c r="M14" s="409"/>
    </row>
    <row r="15" spans="1:13" ht="16.5">
      <c r="A15" s="410" t="s">
        <v>266</v>
      </c>
      <c r="B15" s="410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4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6" t="s">
        <v>267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1" customFormat="1" ht="15.95" customHeight="1">
      <c r="A2" s="406" t="s">
        <v>268</v>
      </c>
      <c r="B2" s="406" t="s">
        <v>230</v>
      </c>
      <c r="C2" s="406" t="s">
        <v>226</v>
      </c>
      <c r="D2" s="406" t="s">
        <v>227</v>
      </c>
      <c r="E2" s="406" t="s">
        <v>228</v>
      </c>
      <c r="F2" s="406" t="s">
        <v>229</v>
      </c>
      <c r="G2" s="417" t="s">
        <v>269</v>
      </c>
      <c r="H2" s="418"/>
      <c r="I2" s="419"/>
      <c r="J2" s="417" t="s">
        <v>270</v>
      </c>
      <c r="K2" s="418"/>
      <c r="L2" s="419"/>
      <c r="M2" s="417" t="s">
        <v>271</v>
      </c>
      <c r="N2" s="418"/>
      <c r="O2" s="419"/>
      <c r="P2" s="417" t="s">
        <v>272</v>
      </c>
      <c r="Q2" s="418"/>
      <c r="R2" s="419"/>
      <c r="S2" s="418" t="s">
        <v>273</v>
      </c>
      <c r="T2" s="418"/>
      <c r="U2" s="419"/>
      <c r="V2" s="421" t="s">
        <v>274</v>
      </c>
      <c r="W2" s="421" t="s">
        <v>239</v>
      </c>
    </row>
    <row r="3" spans="1:23" s="1" customFormat="1" ht="16.5">
      <c r="A3" s="407"/>
      <c r="B3" s="420"/>
      <c r="C3" s="420"/>
      <c r="D3" s="420"/>
      <c r="E3" s="420"/>
      <c r="F3" s="420"/>
      <c r="G3" s="3" t="s">
        <v>275</v>
      </c>
      <c r="H3" s="3" t="s">
        <v>63</v>
      </c>
      <c r="I3" s="3" t="s">
        <v>230</v>
      </c>
      <c r="J3" s="3" t="s">
        <v>275</v>
      </c>
      <c r="K3" s="3" t="s">
        <v>63</v>
      </c>
      <c r="L3" s="3" t="s">
        <v>230</v>
      </c>
      <c r="M3" s="3" t="s">
        <v>275</v>
      </c>
      <c r="N3" s="3" t="s">
        <v>63</v>
      </c>
      <c r="O3" s="3" t="s">
        <v>230</v>
      </c>
      <c r="P3" s="3" t="s">
        <v>275</v>
      </c>
      <c r="Q3" s="3" t="s">
        <v>63</v>
      </c>
      <c r="R3" s="3" t="s">
        <v>230</v>
      </c>
      <c r="S3" s="3" t="s">
        <v>275</v>
      </c>
      <c r="T3" s="3" t="s">
        <v>63</v>
      </c>
      <c r="U3" s="3" t="s">
        <v>230</v>
      </c>
      <c r="V3" s="422"/>
      <c r="W3" s="422"/>
    </row>
    <row r="4" spans="1:23">
      <c r="A4" s="423" t="s">
        <v>276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4"/>
      <c r="B5" s="6"/>
      <c r="C5" s="22"/>
      <c r="D5" s="22"/>
      <c r="E5" s="22"/>
      <c r="F5" s="22"/>
      <c r="G5" s="417" t="s">
        <v>277</v>
      </c>
      <c r="H5" s="418"/>
      <c r="I5" s="419"/>
      <c r="J5" s="417" t="s">
        <v>278</v>
      </c>
      <c r="K5" s="418"/>
      <c r="L5" s="419"/>
      <c r="M5" s="417" t="s">
        <v>279</v>
      </c>
      <c r="N5" s="418"/>
      <c r="O5" s="419"/>
      <c r="P5" s="417" t="s">
        <v>280</v>
      </c>
      <c r="Q5" s="418"/>
      <c r="R5" s="419"/>
      <c r="S5" s="418" t="s">
        <v>281</v>
      </c>
      <c r="T5" s="418"/>
      <c r="U5" s="419"/>
      <c r="V5" s="6"/>
      <c r="W5" s="6"/>
    </row>
    <row r="6" spans="1:23" ht="16.5">
      <c r="A6" s="424"/>
      <c r="B6" s="6"/>
      <c r="C6" s="22"/>
      <c r="D6" s="22"/>
      <c r="E6" s="22"/>
      <c r="F6" s="22"/>
      <c r="G6" s="3" t="s">
        <v>275</v>
      </c>
      <c r="H6" s="3" t="s">
        <v>63</v>
      </c>
      <c r="I6" s="3" t="s">
        <v>230</v>
      </c>
      <c r="J6" s="3" t="s">
        <v>275</v>
      </c>
      <c r="K6" s="3" t="s">
        <v>63</v>
      </c>
      <c r="L6" s="3" t="s">
        <v>230</v>
      </c>
      <c r="M6" s="3" t="s">
        <v>275</v>
      </c>
      <c r="N6" s="3" t="s">
        <v>63</v>
      </c>
      <c r="O6" s="3" t="s">
        <v>230</v>
      </c>
      <c r="P6" s="3" t="s">
        <v>275</v>
      </c>
      <c r="Q6" s="3" t="s">
        <v>63</v>
      </c>
      <c r="R6" s="3" t="s">
        <v>230</v>
      </c>
      <c r="S6" s="3" t="s">
        <v>275</v>
      </c>
      <c r="T6" s="3" t="s">
        <v>63</v>
      </c>
      <c r="U6" s="3" t="s">
        <v>230</v>
      </c>
      <c r="V6" s="6"/>
      <c r="W6" s="6"/>
    </row>
    <row r="7" spans="1:23">
      <c r="A7" s="425"/>
      <c r="B7" s="6"/>
      <c r="C7" s="22"/>
      <c r="D7" s="22"/>
      <c r="E7" s="22"/>
      <c r="F7" s="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6" t="s">
        <v>282</v>
      </c>
      <c r="B8" s="426"/>
      <c r="C8" s="426"/>
      <c r="D8" s="426"/>
      <c r="E8" s="426"/>
      <c r="F8" s="42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7"/>
      <c r="B9" s="427"/>
      <c r="C9" s="427"/>
      <c r="D9" s="427"/>
      <c r="E9" s="427"/>
      <c r="F9" s="42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6" t="s">
        <v>283</v>
      </c>
      <c r="B10" s="426"/>
      <c r="C10" s="426"/>
      <c r="D10" s="426"/>
      <c r="E10" s="426"/>
      <c r="F10" s="42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7"/>
      <c r="B11" s="427"/>
      <c r="C11" s="427"/>
      <c r="D11" s="427"/>
      <c r="E11" s="427"/>
      <c r="F11" s="42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6" t="s">
        <v>284</v>
      </c>
      <c r="B12" s="426"/>
      <c r="C12" s="426"/>
      <c r="D12" s="426"/>
      <c r="E12" s="426"/>
      <c r="F12" s="42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7"/>
      <c r="B13" s="427"/>
      <c r="C13" s="427"/>
      <c r="D13" s="427"/>
      <c r="E13" s="427"/>
      <c r="F13" s="4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6" t="s">
        <v>285</v>
      </c>
      <c r="B14" s="426"/>
      <c r="C14" s="426"/>
      <c r="D14" s="426"/>
      <c r="E14" s="426"/>
      <c r="F14" s="42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7"/>
      <c r="B15" s="427"/>
      <c r="C15" s="427"/>
      <c r="D15" s="427"/>
      <c r="E15" s="427"/>
      <c r="F15" s="42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7" t="s">
        <v>286</v>
      </c>
      <c r="B17" s="398"/>
      <c r="C17" s="398"/>
      <c r="D17" s="398"/>
      <c r="E17" s="399"/>
      <c r="F17" s="400"/>
      <c r="G17" s="402"/>
      <c r="H17" s="21"/>
      <c r="I17" s="21"/>
      <c r="J17" s="397" t="s">
        <v>287</v>
      </c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9"/>
      <c r="V17" s="7"/>
      <c r="W17" s="9"/>
    </row>
    <row r="18" spans="1:23" ht="56.25" customHeight="1">
      <c r="A18" s="403" t="s">
        <v>288</v>
      </c>
      <c r="B18" s="403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6" t="s">
        <v>289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s="1" customFormat="1" ht="16.5">
      <c r="A2" s="17" t="s">
        <v>290</v>
      </c>
      <c r="B2" s="18" t="s">
        <v>226</v>
      </c>
      <c r="C2" s="18" t="s">
        <v>227</v>
      </c>
      <c r="D2" s="18" t="s">
        <v>228</v>
      </c>
      <c r="E2" s="18" t="s">
        <v>229</v>
      </c>
      <c r="F2" s="18" t="s">
        <v>230</v>
      </c>
      <c r="G2" s="17" t="s">
        <v>291</v>
      </c>
      <c r="H2" s="17" t="s">
        <v>292</v>
      </c>
      <c r="I2" s="17" t="s">
        <v>293</v>
      </c>
      <c r="J2" s="17" t="s">
        <v>292</v>
      </c>
      <c r="K2" s="17" t="s">
        <v>294</v>
      </c>
      <c r="L2" s="17" t="s">
        <v>292</v>
      </c>
      <c r="M2" s="18" t="s">
        <v>274</v>
      </c>
      <c r="N2" s="18" t="s">
        <v>239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290</v>
      </c>
      <c r="B4" s="20" t="s">
        <v>295</v>
      </c>
      <c r="C4" s="20" t="s">
        <v>275</v>
      </c>
      <c r="D4" s="20" t="s">
        <v>228</v>
      </c>
      <c r="E4" s="18" t="s">
        <v>229</v>
      </c>
      <c r="F4" s="18" t="s">
        <v>230</v>
      </c>
      <c r="G4" s="17" t="s">
        <v>291</v>
      </c>
      <c r="H4" s="17" t="s">
        <v>292</v>
      </c>
      <c r="I4" s="17" t="s">
        <v>293</v>
      </c>
      <c r="J4" s="17" t="s">
        <v>292</v>
      </c>
      <c r="K4" s="17" t="s">
        <v>294</v>
      </c>
      <c r="L4" s="17" t="s">
        <v>292</v>
      </c>
      <c r="M4" s="18" t="s">
        <v>274</v>
      </c>
      <c r="N4" s="18" t="s">
        <v>239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7" t="s">
        <v>286</v>
      </c>
      <c r="B11" s="398"/>
      <c r="C11" s="398"/>
      <c r="D11" s="399"/>
      <c r="E11" s="400"/>
      <c r="F11" s="401"/>
      <c r="G11" s="402"/>
      <c r="H11" s="21"/>
      <c r="I11" s="397" t="s">
        <v>287</v>
      </c>
      <c r="J11" s="398"/>
      <c r="K11" s="398"/>
      <c r="L11" s="7"/>
      <c r="M11" s="7"/>
      <c r="N11" s="9"/>
    </row>
    <row r="12" spans="1:14" ht="16.5">
      <c r="A12" s="403" t="s">
        <v>296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96" t="s">
        <v>297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2" s="1" customFormat="1" ht="16.5">
      <c r="A2" s="3" t="s">
        <v>268</v>
      </c>
      <c r="B2" s="4" t="s">
        <v>230</v>
      </c>
      <c r="C2" s="4" t="s">
        <v>226</v>
      </c>
      <c r="D2" s="4" t="s">
        <v>227</v>
      </c>
      <c r="E2" s="4" t="s">
        <v>228</v>
      </c>
      <c r="F2" s="4" t="s">
        <v>229</v>
      </c>
      <c r="G2" s="3" t="s">
        <v>298</v>
      </c>
      <c r="H2" s="3" t="s">
        <v>299</v>
      </c>
      <c r="I2" s="3" t="s">
        <v>300</v>
      </c>
      <c r="J2" s="3" t="s">
        <v>301</v>
      </c>
      <c r="K2" s="4" t="s">
        <v>274</v>
      </c>
      <c r="L2" s="4" t="s">
        <v>239</v>
      </c>
    </row>
    <row r="3" spans="1:12">
      <c r="A3" s="5"/>
      <c r="B3" s="6" t="s">
        <v>147</v>
      </c>
      <c r="C3" s="10">
        <v>22102003</v>
      </c>
      <c r="D3" s="6" t="s">
        <v>241</v>
      </c>
      <c r="E3" s="11" t="s">
        <v>116</v>
      </c>
      <c r="F3" s="12" t="s">
        <v>57</v>
      </c>
      <c r="G3" s="6" t="s">
        <v>302</v>
      </c>
      <c r="H3" s="6" t="s">
        <v>303</v>
      </c>
      <c r="I3" s="6"/>
      <c r="J3" s="6"/>
      <c r="K3" s="6" t="s">
        <v>304</v>
      </c>
      <c r="L3" s="6"/>
    </row>
    <row r="4" spans="1:12">
      <c r="A4" s="5"/>
      <c r="B4" s="6" t="s">
        <v>147</v>
      </c>
      <c r="C4" s="10">
        <v>221019041</v>
      </c>
      <c r="D4" s="6" t="s">
        <v>241</v>
      </c>
      <c r="E4" s="11" t="s">
        <v>115</v>
      </c>
      <c r="F4" s="12" t="s">
        <v>243</v>
      </c>
      <c r="G4" s="6" t="s">
        <v>302</v>
      </c>
      <c r="H4" s="6" t="s">
        <v>303</v>
      </c>
      <c r="I4" s="6"/>
      <c r="J4" s="6"/>
      <c r="K4" s="6" t="s">
        <v>304</v>
      </c>
      <c r="L4" s="6"/>
    </row>
    <row r="5" spans="1:12">
      <c r="A5" s="5"/>
      <c r="B5" s="6" t="s">
        <v>147</v>
      </c>
      <c r="C5" s="10">
        <v>221024049</v>
      </c>
      <c r="D5" s="6" t="s">
        <v>241</v>
      </c>
      <c r="E5" s="11" t="s">
        <v>117</v>
      </c>
      <c r="F5" s="12" t="s">
        <v>244</v>
      </c>
      <c r="G5" s="6" t="s">
        <v>302</v>
      </c>
      <c r="H5" s="6" t="s">
        <v>303</v>
      </c>
      <c r="I5" s="6"/>
      <c r="J5" s="6"/>
      <c r="K5" s="6" t="s">
        <v>304</v>
      </c>
      <c r="L5" s="6"/>
    </row>
    <row r="6" spans="1:12">
      <c r="A6" s="5"/>
      <c r="B6" s="6" t="s">
        <v>147</v>
      </c>
      <c r="C6" s="10" t="s">
        <v>245</v>
      </c>
      <c r="D6" s="6" t="s">
        <v>241</v>
      </c>
      <c r="E6" s="11" t="s">
        <v>118</v>
      </c>
      <c r="F6" s="12" t="s">
        <v>57</v>
      </c>
      <c r="G6" s="6" t="s">
        <v>302</v>
      </c>
      <c r="H6" s="6" t="s">
        <v>303</v>
      </c>
      <c r="I6" s="6"/>
      <c r="J6" s="6"/>
      <c r="K6" s="6" t="s">
        <v>304</v>
      </c>
      <c r="L6" s="6"/>
    </row>
    <row r="7" spans="1:12">
      <c r="A7" s="5"/>
      <c r="B7" s="6" t="s">
        <v>147</v>
      </c>
      <c r="C7" s="10">
        <v>220903011</v>
      </c>
      <c r="D7" s="6" t="s">
        <v>241</v>
      </c>
      <c r="E7" s="13" t="s">
        <v>246</v>
      </c>
      <c r="F7" s="5" t="s">
        <v>247</v>
      </c>
      <c r="G7" s="6" t="s">
        <v>302</v>
      </c>
      <c r="H7" s="6" t="s">
        <v>303</v>
      </c>
      <c r="I7" s="6"/>
      <c r="J7" s="6"/>
      <c r="K7" s="6" t="s">
        <v>304</v>
      </c>
      <c r="L7" s="5"/>
    </row>
    <row r="8" spans="1:12">
      <c r="A8" s="5"/>
      <c r="B8" s="6" t="s">
        <v>147</v>
      </c>
      <c r="C8" s="10">
        <v>221019039</v>
      </c>
      <c r="D8" s="6" t="s">
        <v>241</v>
      </c>
      <c r="E8" s="13" t="s">
        <v>248</v>
      </c>
      <c r="F8" s="5" t="s">
        <v>247</v>
      </c>
      <c r="G8" s="6" t="s">
        <v>302</v>
      </c>
      <c r="H8" s="6" t="s">
        <v>303</v>
      </c>
      <c r="I8" s="5"/>
      <c r="J8" s="5"/>
      <c r="K8" s="6" t="s">
        <v>304</v>
      </c>
      <c r="L8" s="5"/>
    </row>
    <row r="9" spans="1:12">
      <c r="A9" s="5"/>
      <c r="B9" s="6" t="s">
        <v>147</v>
      </c>
      <c r="C9" s="5">
        <v>221107019</v>
      </c>
      <c r="D9" s="6" t="s">
        <v>241</v>
      </c>
      <c r="E9" s="5" t="s">
        <v>249</v>
      </c>
      <c r="F9" s="5" t="s">
        <v>247</v>
      </c>
      <c r="G9" s="6" t="s">
        <v>302</v>
      </c>
      <c r="H9" s="6" t="s">
        <v>303</v>
      </c>
      <c r="I9" s="6"/>
      <c r="J9" s="5"/>
      <c r="K9" s="16" t="s">
        <v>305</v>
      </c>
      <c r="L9" s="5"/>
    </row>
    <row r="10" spans="1:12">
      <c r="A10" s="5"/>
      <c r="B10" s="6" t="s">
        <v>147</v>
      </c>
      <c r="C10" s="5">
        <v>221025014</v>
      </c>
      <c r="D10" s="6" t="s">
        <v>241</v>
      </c>
      <c r="E10" s="5" t="s">
        <v>250</v>
      </c>
      <c r="F10" s="5" t="s">
        <v>251</v>
      </c>
      <c r="G10" s="6" t="s">
        <v>302</v>
      </c>
      <c r="H10" s="6" t="s">
        <v>303</v>
      </c>
      <c r="I10" s="6"/>
      <c r="J10" s="5"/>
      <c r="K10" s="16" t="s">
        <v>305</v>
      </c>
      <c r="L10" s="5"/>
    </row>
    <row r="11" spans="1:12">
      <c r="A11" s="5"/>
      <c r="B11" s="6" t="s">
        <v>147</v>
      </c>
      <c r="C11" s="14">
        <v>220903007</v>
      </c>
      <c r="D11" s="6" t="s">
        <v>241</v>
      </c>
      <c r="E11" s="15" t="s">
        <v>252</v>
      </c>
      <c r="F11" s="5" t="s">
        <v>251</v>
      </c>
      <c r="G11" s="6" t="s">
        <v>302</v>
      </c>
      <c r="H11" s="6" t="s">
        <v>303</v>
      </c>
      <c r="I11" s="6"/>
      <c r="J11" s="5"/>
      <c r="K11" s="16" t="s">
        <v>305</v>
      </c>
      <c r="L11" s="5"/>
    </row>
    <row r="12" spans="1:12">
      <c r="A12" s="5"/>
      <c r="B12" s="6" t="s">
        <v>147</v>
      </c>
      <c r="C12" s="10">
        <v>22102003</v>
      </c>
      <c r="D12" s="6" t="s">
        <v>241</v>
      </c>
      <c r="E12" s="11" t="s">
        <v>116</v>
      </c>
      <c r="F12" s="12" t="s">
        <v>57</v>
      </c>
      <c r="G12" s="6" t="s">
        <v>306</v>
      </c>
      <c r="H12" s="5"/>
      <c r="I12" s="6" t="s">
        <v>307</v>
      </c>
      <c r="J12" s="5"/>
      <c r="K12" s="16" t="s">
        <v>305</v>
      </c>
      <c r="L12" s="5"/>
    </row>
    <row r="13" spans="1:12">
      <c r="A13" s="5"/>
      <c r="B13" s="6" t="s">
        <v>147</v>
      </c>
      <c r="C13" s="10">
        <v>221019041</v>
      </c>
      <c r="D13" s="6" t="s">
        <v>241</v>
      </c>
      <c r="E13" s="11" t="s">
        <v>115</v>
      </c>
      <c r="F13" s="12" t="s">
        <v>243</v>
      </c>
      <c r="G13" s="6" t="s">
        <v>306</v>
      </c>
      <c r="H13" s="5"/>
      <c r="I13" s="6" t="s">
        <v>307</v>
      </c>
      <c r="J13" s="5"/>
      <c r="K13" s="16" t="s">
        <v>305</v>
      </c>
      <c r="L13" s="5"/>
    </row>
    <row r="14" spans="1:12">
      <c r="A14" s="5"/>
      <c r="B14" s="6" t="s">
        <v>147</v>
      </c>
      <c r="C14" s="10">
        <v>221024049</v>
      </c>
      <c r="D14" s="6" t="s">
        <v>241</v>
      </c>
      <c r="E14" s="11" t="s">
        <v>117</v>
      </c>
      <c r="F14" s="12" t="s">
        <v>244</v>
      </c>
      <c r="G14" s="6" t="s">
        <v>306</v>
      </c>
      <c r="H14" s="5"/>
      <c r="I14" s="6" t="s">
        <v>307</v>
      </c>
      <c r="J14" s="5"/>
      <c r="K14" s="16" t="s">
        <v>305</v>
      </c>
      <c r="L14" s="5"/>
    </row>
    <row r="15" spans="1:12">
      <c r="A15" s="5"/>
      <c r="B15" s="6" t="s">
        <v>147</v>
      </c>
      <c r="C15" s="10" t="s">
        <v>245</v>
      </c>
      <c r="D15" s="6" t="s">
        <v>241</v>
      </c>
      <c r="E15" s="11" t="s">
        <v>118</v>
      </c>
      <c r="F15" s="12" t="s">
        <v>57</v>
      </c>
      <c r="G15" s="6" t="s">
        <v>306</v>
      </c>
      <c r="H15" s="5"/>
      <c r="I15" s="6" t="s">
        <v>307</v>
      </c>
      <c r="J15" s="5"/>
      <c r="K15" s="16" t="s">
        <v>305</v>
      </c>
      <c r="L15" s="5"/>
    </row>
    <row r="16" spans="1:12">
      <c r="A16" s="5"/>
      <c r="B16" s="6" t="s">
        <v>147</v>
      </c>
      <c r="C16" s="10">
        <v>220903011</v>
      </c>
      <c r="D16" s="6" t="s">
        <v>241</v>
      </c>
      <c r="E16" s="13" t="s">
        <v>246</v>
      </c>
      <c r="F16" s="5" t="s">
        <v>247</v>
      </c>
      <c r="G16" s="6" t="s">
        <v>306</v>
      </c>
      <c r="H16" s="5"/>
      <c r="I16" s="6" t="s">
        <v>307</v>
      </c>
      <c r="J16" s="5"/>
      <c r="K16" s="16" t="s">
        <v>305</v>
      </c>
      <c r="L16" s="5"/>
    </row>
    <row r="17" spans="1:12">
      <c r="A17" s="5"/>
      <c r="B17" s="6" t="s">
        <v>147</v>
      </c>
      <c r="C17" s="10">
        <v>221019039</v>
      </c>
      <c r="D17" s="6" t="s">
        <v>241</v>
      </c>
      <c r="E17" s="13" t="s">
        <v>248</v>
      </c>
      <c r="F17" s="5" t="s">
        <v>247</v>
      </c>
      <c r="G17" s="6" t="s">
        <v>306</v>
      </c>
      <c r="H17" s="5"/>
      <c r="I17" s="6" t="s">
        <v>307</v>
      </c>
      <c r="J17" s="5"/>
      <c r="K17" s="16" t="s">
        <v>305</v>
      </c>
      <c r="L17" s="5"/>
    </row>
    <row r="18" spans="1:12">
      <c r="A18" s="5"/>
      <c r="B18" s="6" t="s">
        <v>147</v>
      </c>
      <c r="C18" s="5">
        <v>221107019</v>
      </c>
      <c r="D18" s="6" t="s">
        <v>241</v>
      </c>
      <c r="E18" s="5" t="s">
        <v>249</v>
      </c>
      <c r="F18" s="5" t="s">
        <v>247</v>
      </c>
      <c r="G18" s="6" t="s">
        <v>306</v>
      </c>
      <c r="H18" s="6"/>
      <c r="I18" s="6" t="s">
        <v>307</v>
      </c>
      <c r="J18" s="5"/>
      <c r="K18" s="16" t="s">
        <v>305</v>
      </c>
      <c r="L18" s="5"/>
    </row>
    <row r="19" spans="1:12">
      <c r="A19" s="5"/>
      <c r="B19" s="6" t="s">
        <v>147</v>
      </c>
      <c r="C19" s="5">
        <v>221025014</v>
      </c>
      <c r="D19" s="6" t="s">
        <v>241</v>
      </c>
      <c r="E19" s="5" t="s">
        <v>250</v>
      </c>
      <c r="F19" s="5" t="s">
        <v>251</v>
      </c>
      <c r="G19" s="6" t="s">
        <v>306</v>
      </c>
      <c r="H19" s="5"/>
      <c r="I19" s="6" t="s">
        <v>307</v>
      </c>
      <c r="J19" s="5"/>
      <c r="K19" s="16" t="s">
        <v>305</v>
      </c>
      <c r="L19" s="5"/>
    </row>
    <row r="20" spans="1:12">
      <c r="A20" s="5"/>
      <c r="B20" s="6" t="s">
        <v>147</v>
      </c>
      <c r="C20" s="14">
        <v>220903007</v>
      </c>
      <c r="D20" s="6" t="s">
        <v>241</v>
      </c>
      <c r="E20" s="15" t="s">
        <v>252</v>
      </c>
      <c r="F20" s="5" t="s">
        <v>251</v>
      </c>
      <c r="G20" s="6" t="s">
        <v>306</v>
      </c>
      <c r="H20" s="5"/>
      <c r="I20" s="6" t="s">
        <v>307</v>
      </c>
      <c r="J20" s="5"/>
      <c r="K20" s="16" t="s">
        <v>305</v>
      </c>
      <c r="L20" s="5"/>
    </row>
    <row r="21" spans="1:12" s="2" customFormat="1" ht="18.75">
      <c r="A21" s="397" t="s">
        <v>264</v>
      </c>
      <c r="B21" s="398"/>
      <c r="C21" s="398"/>
      <c r="D21" s="398"/>
      <c r="E21" s="399"/>
      <c r="F21" s="400"/>
      <c r="G21" s="402"/>
      <c r="H21" s="397" t="s">
        <v>308</v>
      </c>
      <c r="I21" s="398"/>
      <c r="J21" s="398"/>
      <c r="K21" s="7"/>
      <c r="L21" s="9"/>
    </row>
    <row r="22" spans="1:12" ht="72" customHeight="1">
      <c r="A22" s="403" t="s">
        <v>309</v>
      </c>
      <c r="B22" s="403"/>
      <c r="C22" s="404"/>
      <c r="D22" s="404"/>
      <c r="E22" s="404"/>
      <c r="F22" s="404"/>
      <c r="G22" s="404"/>
      <c r="H22" s="404"/>
      <c r="I22" s="404"/>
      <c r="J22" s="404"/>
      <c r="K22" s="404"/>
      <c r="L22" s="404"/>
    </row>
  </sheetData>
  <mergeCells count="5">
    <mergeCell ref="A1:J1"/>
    <mergeCell ref="A21:E21"/>
    <mergeCell ref="F21:G21"/>
    <mergeCell ref="H21:J21"/>
    <mergeCell ref="A22:L22"/>
  </mergeCells>
  <phoneticPr fontId="34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6" t="s">
        <v>310</v>
      </c>
      <c r="B1" s="396"/>
      <c r="C1" s="396"/>
      <c r="D1" s="396"/>
      <c r="E1" s="396"/>
      <c r="F1" s="396"/>
      <c r="G1" s="396"/>
      <c r="H1" s="396"/>
      <c r="I1" s="396"/>
    </row>
    <row r="2" spans="1:9" s="1" customFormat="1" ht="16.5">
      <c r="A2" s="405" t="s">
        <v>225</v>
      </c>
      <c r="B2" s="406" t="s">
        <v>230</v>
      </c>
      <c r="C2" s="406" t="s">
        <v>275</v>
      </c>
      <c r="D2" s="406" t="s">
        <v>228</v>
      </c>
      <c r="E2" s="406" t="s">
        <v>229</v>
      </c>
      <c r="F2" s="3" t="s">
        <v>311</v>
      </c>
      <c r="G2" s="3" t="s">
        <v>258</v>
      </c>
      <c r="H2" s="411" t="s">
        <v>259</v>
      </c>
      <c r="I2" s="415" t="s">
        <v>261</v>
      </c>
    </row>
    <row r="3" spans="1:9" s="1" customFormat="1" ht="16.5">
      <c r="A3" s="405"/>
      <c r="B3" s="407"/>
      <c r="C3" s="407"/>
      <c r="D3" s="407"/>
      <c r="E3" s="407"/>
      <c r="F3" s="3" t="s">
        <v>312</v>
      </c>
      <c r="G3" s="3" t="s">
        <v>262</v>
      </c>
      <c r="H3" s="412"/>
      <c r="I3" s="416"/>
    </row>
    <row r="4" spans="1:9">
      <c r="A4" s="5"/>
      <c r="B4" s="5"/>
      <c r="C4" s="6"/>
      <c r="D4" s="6"/>
      <c r="E4" s="6"/>
      <c r="F4" s="6"/>
      <c r="G4" s="6"/>
      <c r="H4" s="6"/>
      <c r="I4" s="6" t="s">
        <v>242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7" t="s">
        <v>286</v>
      </c>
      <c r="B12" s="398"/>
      <c r="C12" s="398"/>
      <c r="D12" s="399"/>
      <c r="E12" s="8"/>
      <c r="F12" s="397" t="s">
        <v>287</v>
      </c>
      <c r="G12" s="398"/>
      <c r="H12" s="399"/>
      <c r="I12" s="9"/>
    </row>
    <row r="13" spans="1:9" ht="45.75" customHeight="1">
      <c r="A13" s="403" t="s">
        <v>313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2022-12-07T08:15:56Z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563E4DD5782F40B98BCA765EFFBA337E</vt:lpwstr>
  </property>
  <property fmtid="{D5CDD505-2E9C-101B-9397-08002B2CF9AE}" pid="3" name="KSOProductBuildVer">
    <vt:lpwstr>2052-11.1.0.12763</vt:lpwstr>
  </property>
</Properties>
</file>