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<sst xmlns="http://schemas.openxmlformats.org/spreadsheetml/2006/main" count="78" uniqueCount="41">
  <si>
    <t>TOREAD服装跳档规范</t>
  </si>
  <si>
    <t>单位：cm</t>
  </si>
  <si>
    <t>产品代码：</t>
  </si>
  <si>
    <t>款号：</t>
  </si>
  <si>
    <t xml:space="preserve">          号型</t>
  </si>
  <si>
    <t>XS</t>
  </si>
  <si>
    <t>S</t>
  </si>
  <si>
    <t>M</t>
  </si>
  <si>
    <t>L</t>
  </si>
  <si>
    <t>XL</t>
  </si>
  <si>
    <t>XXL</t>
  </si>
  <si>
    <t>XXXL</t>
  </si>
  <si>
    <t>部位名称</t>
  </si>
  <si>
    <t>150/70B</t>
  </si>
  <si>
    <t>155/74B</t>
  </si>
  <si>
    <t>160/78B</t>
  </si>
  <si>
    <t>165/82B</t>
  </si>
  <si>
    <t>170/86B</t>
  </si>
  <si>
    <t>175/90B</t>
  </si>
  <si>
    <t>180/94B</t>
  </si>
  <si>
    <t>裤外侧长</t>
  </si>
  <si>
    <t>-0-0.5</t>
  </si>
  <si>
    <t>+0.5-0.5</t>
  </si>
  <si>
    <t>-0.5-0.5</t>
  </si>
  <si>
    <t>腰围（拉量）</t>
  </si>
  <si>
    <t>臀围</t>
  </si>
  <si>
    <t>+1+1</t>
  </si>
  <si>
    <t>腿围/2</t>
  </si>
  <si>
    <t>-0-0</t>
  </si>
  <si>
    <t>膝围/2</t>
  </si>
  <si>
    <t>脚口/2（松量）</t>
  </si>
  <si>
    <t>-0-0.3</t>
  </si>
  <si>
    <t>-0.4-0.</t>
  </si>
  <si>
    <t>前裆长</t>
  </si>
  <si>
    <t>-0-0.6</t>
  </si>
  <si>
    <t>后裆长</t>
  </si>
  <si>
    <t>-0.8-0.6</t>
  </si>
  <si>
    <t>-0.6-0.5</t>
  </si>
  <si>
    <t>-0.8-0.5</t>
  </si>
  <si>
    <t>-0.8-1</t>
  </si>
  <si>
    <t>-0.6-0.6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</si>
</sst>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5">
    <font>
      <sz val="11"/>
      <color theme="1"/>
      <name val="宋体"/>
      <charset val="134"/>
      <scheme val="minor"/>
    </font>
    <font>
      <b/>
      <sz val="18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10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3" borderId="11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0">
      <alignment vertical="center"/>
    </xf>
    <xf numFmtId="0" fontId="21" fillId="0" borderId="13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</cellStyleXfs>
  <cellXfs count="21">
    <xf numFmtId="0" fontId="0" fillId="0" borderId="0" xfId="0">
      <alignment vertical="center"/>
    </xf>
    <xf numFmtId="0" fontId="1" fillId="2" borderId="0" xfId="51" applyFont="1" applyFill="1" applyAlignment="1">
      <alignment horizontal="center"/>
    </xf>
    <xf numFmtId="0" fontId="2" fillId="2" borderId="0" xfId="51" applyFont="1" applyFill="1" applyAlignment="1">
      <alignment horizontal="center"/>
    </xf>
    <xf numFmtId="14" fontId="2" fillId="2" borderId="0" xfId="51" applyNumberFormat="1" applyFont="1" applyFill="1" applyAlignment="1">
      <alignment horizontal="right"/>
    </xf>
    <xf numFmtId="0" fontId="2" fillId="2" borderId="0" xfId="51" applyFont="1" applyFill="1" applyAlignment="1">
      <alignment horizontal="right"/>
    </xf>
    <xf numFmtId="0" fontId="2" fillId="2" borderId="1" xfId="51" applyFont="1" applyFill="1" applyBorder="1" applyAlignment="1">
      <alignment horizontal="center"/>
    </xf>
    <xf numFmtId="0" fontId="2" fillId="2" borderId="2" xfId="51" applyFont="1" applyFill="1" applyBorder="1" applyAlignment="1">
      <alignment horizontal="center"/>
    </xf>
    <xf numFmtId="0" fontId="2" fillId="2" borderId="2" xfId="50" applyFont="1" applyFill="1" applyBorder="1" applyAlignment="1">
      <alignment horizontal="center"/>
    </xf>
    <xf numFmtId="0" fontId="3" fillId="2" borderId="0" xfId="51" applyFont="1" applyFill="1" applyAlignment="1">
      <alignment horizontal="center"/>
    </xf>
    <xf numFmtId="0" fontId="2" fillId="2" borderId="1" xfId="52" applyFont="1" applyFill="1" applyBorder="1" applyAlignment="1">
      <alignment horizontal="center" vertical="center"/>
    </xf>
    <xf numFmtId="0" fontId="2" fillId="2" borderId="3" xfId="30" applyFont="1" applyFill="1" applyBorder="1" applyAlignment="1">
      <alignment horizontal="center" vertical="center"/>
    </xf>
    <xf numFmtId="0" fontId="2" fillId="2" borderId="4" xfId="30" applyFont="1" applyFill="1" applyBorder="1" applyAlignment="1">
      <alignment horizontal="center" vertical="center"/>
    </xf>
    <xf numFmtId="0" fontId="2" fillId="2" borderId="2" xfId="30" applyFont="1" applyFill="1" applyBorder="1" applyAlignment="1">
      <alignment horizontal="center" vertical="center"/>
    </xf>
    <xf numFmtId="0" fontId="2" fillId="2" borderId="3" xfId="52" applyFont="1" applyFill="1" applyBorder="1" applyAlignment="1">
      <alignment horizontal="left" vertical="center"/>
    </xf>
    <xf numFmtId="176" fontId="2" fillId="2" borderId="2" xfId="30" applyNumberFormat="1" applyFont="1" applyFill="1" applyBorder="1" applyAlignment="1">
      <alignment horizontal="center" vertical="center"/>
    </xf>
    <xf numFmtId="0" fontId="3" fillId="2" borderId="3" xfId="52" applyFont="1" applyFill="1" applyBorder="1" applyAlignment="1">
      <alignment horizontal="left"/>
    </xf>
    <xf numFmtId="0" fontId="3" fillId="2" borderId="2" xfId="52" applyFont="1" applyFill="1" applyBorder="1" applyAlignment="1">
      <alignment horizontal="center" vertical="center"/>
    </xf>
    <xf numFmtId="0" fontId="2" fillId="2" borderId="2" xfId="52" applyFont="1" applyFill="1" applyBorder="1" applyAlignment="1">
      <alignment horizontal="center" vertical="center"/>
    </xf>
    <xf numFmtId="0" fontId="3" fillId="2" borderId="3" xfId="52" applyFont="1" applyFill="1" applyBorder="1" applyAlignment="1">
      <alignment horizontal="left" vertical="center"/>
    </xf>
    <xf numFmtId="0" fontId="3" fillId="2" borderId="5" xfId="52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 95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8 2" xfId="50"/>
    <cellStyle name="常规 23" xfId="51"/>
    <cellStyle name="常规 11 17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6350</xdr:rowOff>
    </xdr:from>
    <xdr:to>
      <xdr:col>1</xdr:col>
      <xdr:colOff>0</xdr:colOff>
      <xdr:row>6</xdr:row>
      <xdr:rowOff>0</xdr:rowOff>
    </xdr:to>
    <xdr:cxnSp>
      <xdr:nvCxnSpPr>
        <xdr:cNvPr id="2" name="直接连接符 1"/>
        <xdr:cNvCxnSpPr/>
      </xdr:nvCxnSpPr>
      <xdr:spPr>
        <a:xfrm>
          <a:off x="0" y="949325"/>
          <a:ext cx="685800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10.18\Desktop\&#21326;&#21733;\23SS\&#31227;&#20132;&#24037;&#33402;&#21333;\&#36339;&#30721;&#26679;&#24847;&#35265;\TAMMAL82404-&#26446;&#23431;-&#21019;&#35029;O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"/>
      <sheetName val="开发规格-批办意见"/>
      <sheetName val="全码规格"/>
      <sheetName val="跳码样"/>
      <sheetName val="产前样"/>
    </sheetNames>
    <sheetDataSet>
      <sheetData sheetId="0" refreshError="1">
        <row r="5">
          <cell r="E5" t="str">
            <v>女式跑步训练裤</v>
          </cell>
        </row>
        <row r="6">
          <cell r="E6" t="str">
            <v>TAMMAL82404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G22" sqref="G22"/>
    </sheetView>
  </sheetViews>
  <sheetFormatPr defaultColWidth="9" defaultRowHeight="13.5"/>
  <cols>
    <col min="9" max="13" width="13.625" customWidth="1"/>
  </cols>
  <sheetData>
    <row r="1" ht="24.75" spans="1:8">
      <c r="A1" s="1" t="s">
        <v>0</v>
      </c>
      <c r="B1" s="1"/>
      <c r="C1" s="1"/>
      <c r="D1" s="1"/>
      <c r="E1" s="1"/>
      <c r="F1" s="1"/>
      <c r="G1" s="1"/>
      <c r="H1" s="2"/>
    </row>
    <row r="2" ht="16.5" spans="1:8">
      <c r="A2" s="2" t="s">
        <v>1</v>
      </c>
      <c r="B2" s="2"/>
      <c r="C2" s="2"/>
      <c r="D2" s="2"/>
      <c r="E2" s="2"/>
      <c r="F2" s="2"/>
      <c r="G2" s="3"/>
      <c r="H2" s="4"/>
    </row>
    <row r="3" ht="16.5" spans="1:8">
      <c r="A3" s="5" t="s">
        <v>2</v>
      </c>
      <c r="B3" s="6" t="str">
        <f>[1]封面!E5</f>
        <v>女式跑步训练裤</v>
      </c>
      <c r="C3" s="6"/>
      <c r="D3" s="6"/>
      <c r="E3" s="6"/>
      <c r="F3" s="7" t="s">
        <v>3</v>
      </c>
      <c r="G3" s="6" t="str">
        <f>[1]封面!E6</f>
        <v>TAMMAL82404</v>
      </c>
      <c r="H3" s="6"/>
    </row>
    <row r="4" ht="16.5" spans="1:8">
      <c r="A4" s="8"/>
      <c r="B4" s="8"/>
      <c r="C4" s="8"/>
      <c r="D4" s="8"/>
      <c r="E4" s="8"/>
      <c r="F4" s="8"/>
      <c r="G4" s="8"/>
      <c r="H4" s="8"/>
    </row>
    <row r="5" ht="16.5" spans="1:13">
      <c r="A5" s="9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1" t="s">
        <v>10</v>
      </c>
      <c r="H5" s="12" t="s">
        <v>11</v>
      </c>
      <c r="I5" s="10" t="s">
        <v>6</v>
      </c>
      <c r="J5" s="10" t="s">
        <v>7</v>
      </c>
      <c r="K5" s="10" t="s">
        <v>8</v>
      </c>
      <c r="L5" s="10" t="s">
        <v>9</v>
      </c>
      <c r="M5" s="11" t="s">
        <v>10</v>
      </c>
    </row>
    <row r="6" ht="16.5" spans="1:13">
      <c r="A6" s="13" t="s">
        <v>12</v>
      </c>
      <c r="B6" s="14" t="s">
        <v>13</v>
      </c>
      <c r="C6" s="14" t="s">
        <v>14</v>
      </c>
      <c r="D6" s="14" t="s">
        <v>15</v>
      </c>
      <c r="E6" s="14" t="s">
        <v>16</v>
      </c>
      <c r="F6" s="14" t="s">
        <v>17</v>
      </c>
      <c r="G6" s="14" t="s">
        <v>18</v>
      </c>
      <c r="H6" s="14" t="s">
        <v>19</v>
      </c>
      <c r="I6" s="14" t="s">
        <v>14</v>
      </c>
      <c r="J6" s="14" t="s">
        <v>15</v>
      </c>
      <c r="K6" s="14" t="s">
        <v>16</v>
      </c>
      <c r="L6" s="14" t="s">
        <v>17</v>
      </c>
      <c r="M6" s="14" t="s">
        <v>18</v>
      </c>
    </row>
    <row r="7" ht="16.5" spans="1:13">
      <c r="A7" s="15" t="s">
        <v>20</v>
      </c>
      <c r="B7" s="16">
        <f>C7-2.1</f>
        <v>88.8</v>
      </c>
      <c r="C7" s="16">
        <f>D7-2.1</f>
        <v>90.9</v>
      </c>
      <c r="D7" s="17">
        <v>93</v>
      </c>
      <c r="E7" s="16">
        <f t="shared" ref="E7:H7" si="0">D7+2.1</f>
        <v>95.1</v>
      </c>
      <c r="F7" s="16">
        <f t="shared" si="0"/>
        <v>97.2</v>
      </c>
      <c r="G7" s="16">
        <f t="shared" si="0"/>
        <v>99.3</v>
      </c>
      <c r="H7" s="16">
        <f t="shared" si="0"/>
        <v>101.4</v>
      </c>
      <c r="I7" s="20" t="s">
        <v>21</v>
      </c>
      <c r="J7" s="20" t="s">
        <v>22</v>
      </c>
      <c r="K7" s="20" t="s">
        <v>23</v>
      </c>
      <c r="L7" s="20" t="s">
        <v>21</v>
      </c>
      <c r="M7" s="20" t="s">
        <v>22</v>
      </c>
    </row>
    <row r="8" ht="16.5" spans="1:13">
      <c r="A8" s="18" t="s">
        <v>24</v>
      </c>
      <c r="B8" s="16">
        <f>C8-4</f>
        <v>74</v>
      </c>
      <c r="C8" s="16">
        <f>D8-4</f>
        <v>78</v>
      </c>
      <c r="D8" s="17">
        <v>82</v>
      </c>
      <c r="E8" s="16">
        <f>D8+4</f>
        <v>86</v>
      </c>
      <c r="F8" s="16">
        <f>E8+5</f>
        <v>91</v>
      </c>
      <c r="G8" s="19">
        <f>F8+6</f>
        <v>97</v>
      </c>
      <c r="H8" s="16">
        <f>G8+6</f>
        <v>103</v>
      </c>
      <c r="I8" s="20" t="s">
        <v>22</v>
      </c>
      <c r="J8" s="20" t="s">
        <v>22</v>
      </c>
      <c r="K8" s="20" t="s">
        <v>22</v>
      </c>
      <c r="L8" s="20" t="s">
        <v>22</v>
      </c>
      <c r="M8" s="20" t="s">
        <v>22</v>
      </c>
    </row>
    <row r="9" ht="16.5" spans="1:13">
      <c r="A9" s="18" t="s">
        <v>25</v>
      </c>
      <c r="B9" s="16">
        <f>C9-3.6</f>
        <v>88.8</v>
      </c>
      <c r="C9" s="16">
        <f>D9-3.6</f>
        <v>92.4</v>
      </c>
      <c r="D9" s="17">
        <v>96</v>
      </c>
      <c r="E9" s="16">
        <f>D9+4</f>
        <v>100</v>
      </c>
      <c r="F9" s="16">
        <f t="shared" ref="F9:H9" si="1">E9+4</f>
        <v>104</v>
      </c>
      <c r="G9" s="19">
        <f t="shared" si="1"/>
        <v>108</v>
      </c>
      <c r="H9" s="16">
        <f t="shared" si="1"/>
        <v>112</v>
      </c>
      <c r="I9" s="20" t="s">
        <v>26</v>
      </c>
      <c r="J9" s="20" t="s">
        <v>26</v>
      </c>
      <c r="K9" s="20" t="s">
        <v>26</v>
      </c>
      <c r="L9" s="20" t="s">
        <v>26</v>
      </c>
      <c r="M9" s="20" t="s">
        <v>26</v>
      </c>
    </row>
    <row r="10" ht="16.5" spans="1:13">
      <c r="A10" s="18" t="s">
        <v>27</v>
      </c>
      <c r="B10" s="16">
        <f>C10-1.15</f>
        <v>27.2</v>
      </c>
      <c r="C10" s="16">
        <f>D10-1.15</f>
        <v>28.35</v>
      </c>
      <c r="D10" s="17">
        <v>29.5</v>
      </c>
      <c r="E10" s="16">
        <f t="shared" ref="E10:H10" si="2">D10+1.3</f>
        <v>30.8</v>
      </c>
      <c r="F10" s="16">
        <f t="shared" si="2"/>
        <v>32.1</v>
      </c>
      <c r="G10" s="16">
        <f t="shared" si="2"/>
        <v>33.4</v>
      </c>
      <c r="H10" s="16">
        <f t="shared" si="2"/>
        <v>34.7</v>
      </c>
      <c r="I10" s="20" t="s">
        <v>23</v>
      </c>
      <c r="J10" s="20" t="s">
        <v>21</v>
      </c>
      <c r="K10" s="20" t="s">
        <v>28</v>
      </c>
      <c r="L10" s="20" t="s">
        <v>23</v>
      </c>
      <c r="M10" s="20" t="s">
        <v>21</v>
      </c>
    </row>
    <row r="11" ht="16.5" spans="1:13">
      <c r="A11" s="18" t="s">
        <v>29</v>
      </c>
      <c r="B11" s="16">
        <f>C11-0.7</f>
        <v>20.1</v>
      </c>
      <c r="C11" s="16">
        <f>D11-0.7</f>
        <v>20.8</v>
      </c>
      <c r="D11" s="17">
        <v>21.5</v>
      </c>
      <c r="E11" s="16">
        <f>D11+0.7</f>
        <v>22.2</v>
      </c>
      <c r="F11" s="16">
        <f>E11+0.7</f>
        <v>22.9</v>
      </c>
      <c r="G11" s="19">
        <f>F11+0.9</f>
        <v>23.8</v>
      </c>
      <c r="H11" s="16">
        <f>G11+0.9</f>
        <v>24.7</v>
      </c>
      <c r="I11" s="20" t="s">
        <v>23</v>
      </c>
      <c r="J11" s="20" t="s">
        <v>23</v>
      </c>
      <c r="K11" s="20" t="s">
        <v>23</v>
      </c>
      <c r="L11" s="20" t="s">
        <v>23</v>
      </c>
      <c r="M11" s="20" t="s">
        <v>23</v>
      </c>
    </row>
    <row r="12" ht="16.5" spans="1:13">
      <c r="A12" s="18" t="s">
        <v>30</v>
      </c>
      <c r="B12" s="16">
        <f>C12-0.5</f>
        <v>12</v>
      </c>
      <c r="C12" s="16">
        <f>D12-0.5</f>
        <v>12.5</v>
      </c>
      <c r="D12" s="17">
        <v>13</v>
      </c>
      <c r="E12" s="16">
        <f>D12+0.5</f>
        <v>13.5</v>
      </c>
      <c r="F12" s="16">
        <f>E12+0.5</f>
        <v>14</v>
      </c>
      <c r="G12" s="19">
        <f>F12+0.7</f>
        <v>14.7</v>
      </c>
      <c r="H12" s="16">
        <f>G12+0.7</f>
        <v>15.4</v>
      </c>
      <c r="I12" s="20" t="s">
        <v>21</v>
      </c>
      <c r="J12" s="20" t="s">
        <v>31</v>
      </c>
      <c r="K12" s="20" t="s">
        <v>32</v>
      </c>
      <c r="L12" s="20" t="s">
        <v>21</v>
      </c>
      <c r="M12" s="20" t="s">
        <v>31</v>
      </c>
    </row>
    <row r="13" ht="16.5" spans="1:13">
      <c r="A13" s="18" t="s">
        <v>33</v>
      </c>
      <c r="B13" s="16">
        <f>C13-0.7</f>
        <v>26.7</v>
      </c>
      <c r="C13" s="16">
        <f>D13-0.6</f>
        <v>27.4</v>
      </c>
      <c r="D13" s="17">
        <v>28</v>
      </c>
      <c r="E13" s="16">
        <f>D13+0.6</f>
        <v>28.6</v>
      </c>
      <c r="F13" s="16">
        <f>E13+0.7</f>
        <v>29.3</v>
      </c>
      <c r="G13" s="19">
        <f>F13+0.6</f>
        <v>29.9</v>
      </c>
      <c r="H13" s="16">
        <f>G13+0.7</f>
        <v>30.6</v>
      </c>
      <c r="I13" s="20" t="s">
        <v>34</v>
      </c>
      <c r="J13" s="20" t="s">
        <v>23</v>
      </c>
      <c r="K13" s="20" t="s">
        <v>23</v>
      </c>
      <c r="L13" s="20" t="s">
        <v>34</v>
      </c>
      <c r="M13" s="20" t="s">
        <v>23</v>
      </c>
    </row>
    <row r="14" ht="16.5" spans="1:13">
      <c r="A14" s="18" t="s">
        <v>35</v>
      </c>
      <c r="B14" s="16">
        <f>C14-0.9</f>
        <v>36.2</v>
      </c>
      <c r="C14" s="16">
        <f>D14-0.9</f>
        <v>37.1</v>
      </c>
      <c r="D14" s="17">
        <v>38</v>
      </c>
      <c r="E14" s="16">
        <f t="shared" ref="E14:H14" si="3">D14+1.1</f>
        <v>39.1</v>
      </c>
      <c r="F14" s="16">
        <f t="shared" si="3"/>
        <v>40.2</v>
      </c>
      <c r="G14" s="19">
        <f t="shared" si="3"/>
        <v>41.3</v>
      </c>
      <c r="H14" s="16">
        <f t="shared" si="3"/>
        <v>42.4</v>
      </c>
      <c r="I14" s="20" t="s">
        <v>36</v>
      </c>
      <c r="J14" s="20" t="s">
        <v>37</v>
      </c>
      <c r="K14" s="20" t="s">
        <v>38</v>
      </c>
      <c r="L14" s="20" t="s">
        <v>39</v>
      </c>
      <c r="M14" s="20" t="s">
        <v>40</v>
      </c>
    </row>
  </sheetData>
  <mergeCells count="4">
    <mergeCell ref="A1:G1"/>
    <mergeCell ref="G2:H2"/>
    <mergeCell ref="B3:E3"/>
    <mergeCell ref="G3:H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2022-11-26T13:24:16Z</dcterms:created>
  <dcterms:modified xsi:type="dcterms:W3CDTF">2022-11-26T13:26:44Z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50F6573F62AB4A519F92A75DC1E8E7AD</vt:lpwstr>
  </property>
  <property fmtid="{D5CDD505-2E9C-101B-9397-08002B2CF9AE}" pid="3" name="KSOProductBuildVer">
    <vt:lpwstr>2052-11.1.0.12598</vt:lpwstr>
  </property>
</Properties>
</file>