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优溢23SS\TAJJAL81421\11-29尾期黑+藏蓝=2709件\"/>
    </mc:Choice>
  </mc:AlternateContent>
  <xr:revisionPtr revIDLastSave="0" documentId="13_ncr:1_{BCF1D1EC-E63A-449A-8470-E15D312184D0}" xr6:coauthVersionLast="47" xr6:coauthVersionMax="47" xr10:uidLastSave="{00000000-0000-0000-0000-000000000000}"/>
  <bookViews>
    <workbookView xWindow="-120" yWindow="-120" windowWidth="20730" windowHeight="11160" tabRatio="793" firstSheet="2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'[1]3-15'!$C$28</definedName>
    <definedName name="D形扣">[2]辅料!#REF!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2">首期!$A$1:$K$53</definedName>
    <definedName name="_xlnm.Print_Area" localSheetId="4">中期!$A$1:$K$52</definedName>
    <definedName name="TAB_RANGE">'[1]3-15'!$A$8:$S$29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[2]辅料!#REF!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[2]辅料!#REF!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[2]辅料!#REF!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[2]辅料!#REF!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[2]辅料!#REF!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[2]辅料!#REF!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[2]辅料!#REF!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[2]辅料!#REF!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[2]辅料!#REF!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[2]辅料!#REF!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[2]辅料!#REF!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[2]里料!#REF!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[2]辅料!#REF!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[2]辅料!#REF!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[2]辅料!#REF!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[2]辅料!#REF!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[2]辅料!#REF!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'[2]颜色色号2007-04-02'!$C$2:$C$112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[2]辅料!#REF!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[2]梭织面料!#REF!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[2]辅料!#REF!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[2]辅料!#REF!</definedName>
    <definedName name="五抓扣">[2]辅料!#REF!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[2]洗水!#REF!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[2]辅料!#REF!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[2]辅料!#REF!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[2]辅料!#REF!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[2]辅料!#REF!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[2]针织面料!#REF!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[2]辅料!#REF!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[2]辅料!#REF!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[2]辅料!#REF!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[2]辅料!#REF!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" i="12" l="1"/>
  <c r="H4" i="12"/>
  <c r="K8" i="8"/>
  <c r="K7" i="8"/>
  <c r="K6" i="8"/>
  <c r="K5" i="8"/>
  <c r="K4" i="8"/>
  <c r="N8" i="7"/>
  <c r="N7" i="7"/>
  <c r="N6" i="7"/>
  <c r="N5" i="7"/>
  <c r="N4" i="7"/>
  <c r="E16" i="16"/>
  <c r="F16" i="16"/>
  <c r="G16" i="16"/>
  <c r="C16" i="16"/>
  <c r="B16" i="16"/>
  <c r="E15" i="16"/>
  <c r="F15" i="16"/>
  <c r="G15" i="16"/>
  <c r="C15" i="16"/>
  <c r="B15" i="16"/>
  <c r="E14" i="16"/>
  <c r="F14" i="16"/>
  <c r="G14" i="16"/>
  <c r="C14" i="16"/>
  <c r="B14" i="16"/>
  <c r="E13" i="16"/>
  <c r="F13" i="16"/>
  <c r="G13" i="16"/>
  <c r="C13" i="16"/>
  <c r="B13" i="16"/>
  <c r="E12" i="16"/>
  <c r="F12" i="16"/>
  <c r="G12" i="16"/>
  <c r="C12" i="16"/>
  <c r="B12" i="16"/>
  <c r="E11" i="16"/>
  <c r="F11" i="16"/>
  <c r="G11" i="16"/>
  <c r="C11" i="16"/>
  <c r="B11" i="16"/>
  <c r="E10" i="16"/>
  <c r="F10" i="16"/>
  <c r="G10" i="16"/>
  <c r="C10" i="16"/>
  <c r="B10" i="16"/>
  <c r="G9" i="16"/>
  <c r="E8" i="16"/>
  <c r="F8" i="16"/>
  <c r="G8" i="16"/>
  <c r="C8" i="16"/>
  <c r="B8" i="16"/>
  <c r="E7" i="16"/>
  <c r="F7" i="16"/>
  <c r="G7" i="16"/>
  <c r="C7" i="16"/>
  <c r="B7" i="16"/>
  <c r="E6" i="16"/>
  <c r="F6" i="16"/>
  <c r="G6" i="16"/>
  <c r="C6" i="16"/>
  <c r="B6" i="16"/>
</calcChain>
</file>

<file path=xl/sharedStrings.xml><?xml version="1.0" encoding="utf-8"?>
<sst xmlns="http://schemas.openxmlformats.org/spreadsheetml/2006/main" count="1089" uniqueCount="384">
  <si>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</si>
  <si>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</si>
  <si>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</si>
  <si>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</si>
  <si>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</si>
  <si>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</si>
  <si>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</si>
  <si>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</si>
  <si>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</si>
  <si>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</si>
  <si>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</si>
  <si>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</si>
  <si>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</si>
  <si>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</si>
  <si>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</si>
  <si>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</si>
  <si>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</si>
  <si>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</si>
  <si>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</si>
  <si>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</si>
  <si>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</si>
  <si>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</si>
  <si>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</si>
  <si>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</si>
  <si>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</si>
  <si>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</si>
  <si>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</si>
  <si>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</si>
  <si>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</si>
  <si>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</si>
  <si>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</si>
  <si>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</si>
  <si>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</si>
  <si>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</si>
  <si>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</si>
  <si>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</si>
  <si>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</si>
  <si>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</si>
  <si>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</si>
  <si>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</si>
  <si>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</si>
  <si>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</si>
  <si>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</si>
  <si>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</si>
  <si>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</si>
  <si>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</si>
  <si>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</si>
  <si>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</si>
  <si>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</si>
  <si>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</si>
  <si>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</si>
  <si>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</si>
  <si>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</si>
  <si>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</si>
  <si>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</si>
  <si>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</si>
  <si>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</si>
  <si>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</si>
  <si>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</si>
  <si>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</si>
  <si>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</si>
  <si>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</si>
  <si>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TAJJAL81421</t>
  </si>
  <si>
    <t>合同交期</t>
  </si>
  <si>
    <t>第一2022/11/30第二批2023/2/5</t>
  </si>
  <si>
    <t>产前确认样</t>
  </si>
  <si>
    <t>有</t>
  </si>
  <si>
    <t>无</t>
  </si>
  <si>
    <t>品名</t>
  </si>
  <si>
    <t>男式跑步训练长袖T恤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</si>
  <si>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</si>
  <si>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</si>
  <si>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</si>
  <si>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</si>
  <si>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</si>
  <si>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</si>
  <si>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</si>
  <si>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</si>
  <si>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</si>
  <si>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</si>
  <si>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CGDD22102000009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</si>
  <si>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</si>
  <si>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</si>
  <si>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</si>
  <si>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</si>
  <si>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</si>
  <si>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</si>
  <si>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</si>
  <si>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</si>
  <si>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</si>
  <si>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</si>
  <si>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</si>
  <si>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</si>
  <si>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</si>
  <si>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</si>
  <si>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</si>
  <si>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</si>
  <si>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</si>
  <si>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</si>
  <si>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</si>
  <si>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</si>
  <si>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</si>
  <si>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</si>
  <si>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</si>
  <si>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</si>
  <si>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</si>
  <si>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</si>
  <si>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</si>
  <si>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</si>
  <si>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</si>
  <si>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</si>
  <si>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</si>
  <si>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</si>
  <si>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</si>
  <si>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</si>
  <si>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</si>
  <si>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</si>
  <si>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</si>
  <si>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藏蓝</t>
  </si>
  <si>
    <t>黑色</t>
  </si>
  <si>
    <t>素影灰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</si>
  <si>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</si>
  <si>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藏蓝色XL码5件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</si>
  <si>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</si>
  <si>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</si>
  <si>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</si>
  <si>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</si>
  <si>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</si>
  <si>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1.领型不圆顺。</t>
  </si>
  <si>
    <t>2.脚边坎线漏子口，坎线不顺直。</t>
  </si>
  <si>
    <t>3.侧骨不顺直。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</si>
  <si>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</si>
  <si>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</si>
  <si>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</si>
  <si>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</si>
  <si>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</si>
  <si>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</si>
  <si>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</si>
  <si>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</si>
  <si>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</si>
  <si>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唐云辉</t>
  </si>
  <si>
    <t>查验时间</t>
  </si>
  <si>
    <t>工厂负责人</t>
  </si>
  <si>
    <t>周宇</t>
  </si>
  <si>
    <t>【整改结果】</t>
  </si>
  <si>
    <t>督促改善以上问题</t>
  </si>
  <si>
    <t>复核时间</t>
  </si>
  <si>
    <t>QC规格测量表</t>
  </si>
  <si>
    <t>部位名称</t>
  </si>
  <si>
    <t>指示规格  FINAL SPEC</t>
  </si>
  <si>
    <t>样品规格  SAMPLE SPEC</t>
  </si>
  <si>
    <r>
      <rPr>
        <b/>
        <sz val="11"/>
        <rFont val="Arial"/>
        <family val="2"/>
      </rPr>
      <t>±</t>
    </r>
    <r>
      <rPr>
        <b/>
        <sz val="11"/>
        <rFont val="黑体"/>
        <family val="3"/>
        <charset val="134"/>
      </rPr>
      <t>差</t>
    </r>
  </si>
  <si>
    <t>S洗前/洗后</t>
  </si>
  <si>
    <t>165/88B</t>
  </si>
  <si>
    <t>170/92B</t>
  </si>
  <si>
    <t>175/96B</t>
  </si>
  <si>
    <t>180/100B</t>
  </si>
  <si>
    <t>185/104B</t>
  </si>
  <si>
    <t>190/108B</t>
  </si>
  <si>
    <t>洗前</t>
  </si>
  <si>
    <t>洗后</t>
  </si>
  <si>
    <t>后中长</t>
  </si>
  <si>
    <t>±1</t>
  </si>
  <si>
    <t>-1</t>
  </si>
  <si>
    <t>胸围</t>
  </si>
  <si>
    <t>+1</t>
  </si>
  <si>
    <t>/</t>
  </si>
  <si>
    <t>摆围</t>
  </si>
  <si>
    <t>±0.5</t>
  </si>
  <si>
    <t>+2</t>
  </si>
  <si>
    <t>肩宽</t>
  </si>
  <si>
    <t>+0.8</t>
  </si>
  <si>
    <t>-0.2</t>
  </si>
  <si>
    <t>后中袖长</t>
  </si>
  <si>
    <t>-0.8</t>
  </si>
  <si>
    <t>-1.8</t>
  </si>
  <si>
    <t>袖肥/2（参考值）</t>
  </si>
  <si>
    <t>-0.5</t>
  </si>
  <si>
    <t>短袖口/2</t>
  </si>
  <si>
    <t>领高</t>
  </si>
  <si>
    <t>圆领T恤前领宽</t>
  </si>
  <si>
    <t>袖口高</t>
  </si>
  <si>
    <t>脚高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</si>
  <si>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</si>
  <si>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</si>
  <si>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</si>
  <si>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</si>
  <si>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</si>
  <si>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</si>
  <si>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</si>
  <si>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</si>
  <si>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</si>
  <si>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</si>
  <si>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</si>
  <si>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CGDD22102000011</t>
  </si>
  <si>
    <t>【附属资料确认】</t>
  </si>
  <si>
    <t>【检验明细】：检验明细（要求齐色、齐号至少10件检查）</t>
  </si>
  <si>
    <t xml:space="preserve">藏青色、黑色、雾灰分别各2件不同码，洗前、洗后共12件
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</si>
  <si>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</si>
  <si>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</si>
  <si>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</si>
  <si>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</si>
  <si>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以上问题车间已整改</t>
  </si>
  <si>
    <t>唐元辉</t>
  </si>
  <si>
    <t>黑色洗前</t>
  </si>
  <si>
    <t>黑色洗后</t>
  </si>
  <si>
    <t>蓝黑洗前</t>
  </si>
  <si>
    <t>蓝黑洗后</t>
  </si>
  <si>
    <t>素影灰洗前</t>
  </si>
  <si>
    <t>素影灰洗后</t>
  </si>
  <si>
    <t>-1.5</t>
  </si>
  <si>
    <t>-2</t>
  </si>
  <si>
    <t>-2.5</t>
  </si>
  <si>
    <t>-0.6</t>
  </si>
  <si>
    <t>+0.2</t>
  </si>
  <si>
    <t>-0.3</t>
  </si>
  <si>
    <t>肩点袖长</t>
  </si>
  <si>
    <t>-1.2</t>
  </si>
  <si>
    <t>+0.5</t>
  </si>
  <si>
    <t>后中袖长（长袖）</t>
  </si>
  <si>
    <t>袖肘围/2</t>
  </si>
  <si>
    <t>袖口围/2</t>
  </si>
  <si>
    <t>圆领T恤前领宽（不含领）</t>
  </si>
  <si>
    <t>圆领T恤前领深（不含领）</t>
  </si>
  <si>
    <t>TOREAD-QC尾期检验报告书</t>
  </si>
  <si>
    <t>合同日期</t>
  </si>
  <si>
    <t>检验资料确认</t>
  </si>
  <si>
    <t>交货形式</t>
  </si>
  <si>
    <t>工厂物流运输</t>
  </si>
  <si>
    <t>面料第三方合格报告</t>
  </si>
  <si>
    <t>验货次数</t>
  </si>
  <si>
    <t>非直发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</si>
  <si>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</si>
  <si>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</si>
  <si>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</si>
  <si>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</si>
  <si>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</si>
  <si>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</si>
  <si>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</si>
  <si>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</si>
  <si>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</si>
  <si>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</si>
  <si>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</si>
  <si>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采购凭证编号：CGDD22102000009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</si>
  <si>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</si>
  <si>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</si>
  <si>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</si>
  <si>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</si>
  <si>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</si>
  <si>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</si>
  <si>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</si>
  <si>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</si>
  <si>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</si>
  <si>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</si>
  <si>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</si>
  <si>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</si>
  <si>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</si>
  <si>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</si>
  <si>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②检验明细：齐色齐码各5件</t>
  </si>
  <si>
    <t>情况说明：</t>
  </si>
  <si>
    <t xml:space="preserve">【问题点描述】  </t>
  </si>
  <si>
    <t>1后领起皱，前领压线大小</t>
  </si>
  <si>
    <t>2坎脚不顺直</t>
  </si>
  <si>
    <t xml:space="preserve">3线头未清理干净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</si>
  <si>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</si>
  <si>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</si>
  <si>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</si>
  <si>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</si>
  <si>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</si>
  <si>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</si>
  <si>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</si>
  <si>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</si>
  <si>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</si>
  <si>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-1    -0.5</t>
  </si>
  <si>
    <t>-1 -1</t>
  </si>
  <si>
    <t>-1.5 -1</t>
  </si>
  <si>
    <t>-1 /</t>
  </si>
  <si>
    <t>0.5     /</t>
  </si>
  <si>
    <t>+1 +1</t>
  </si>
  <si>
    <t>+1 +0.5</t>
  </si>
  <si>
    <t>+1.5 +1</t>
  </si>
  <si>
    <t>+1.8 +1</t>
  </si>
  <si>
    <t>+0.5 +0.5</t>
  </si>
  <si>
    <t>/ +0.5</t>
  </si>
  <si>
    <t>/ +1</t>
  </si>
  <si>
    <t>+0.3 +0.5</t>
  </si>
  <si>
    <t>//</t>
  </si>
  <si>
    <t>+0.5 /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</si>
  <si>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</si>
  <si>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</si>
  <si>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</si>
  <si>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</si>
  <si>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</si>
  <si>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</si>
  <si>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</si>
  <si>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</si>
  <si>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</si>
  <si>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</si>
  <si>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</si>
  <si>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</si>
  <si>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</si>
  <si>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</si>
  <si>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</si>
  <si>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</si>
  <si>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</si>
  <si>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F220907141</t>
  </si>
  <si>
    <t>FK07660</t>
  </si>
  <si>
    <t>23SS素影灰</t>
  </si>
  <si>
    <t>宏港</t>
  </si>
  <si>
    <t>F220907144</t>
  </si>
  <si>
    <t>22FW蓝黑</t>
  </si>
  <si>
    <t>F220907145</t>
  </si>
  <si>
    <t>F220907147</t>
  </si>
  <si>
    <t>19SS黑色</t>
  </si>
  <si>
    <t>F220907148</t>
  </si>
  <si>
    <t>制表时间：2022/10/15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</si>
  <si>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</si>
  <si>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</si>
  <si>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</si>
  <si>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</si>
  <si>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</si>
  <si>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</si>
  <si>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</si>
  <si>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</si>
  <si>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</si>
  <si>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</si>
  <si>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</si>
  <si>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制表时间：2022/10/19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</si>
  <si>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</si>
  <si>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</si>
  <si>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</si>
  <si>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</si>
  <si>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</si>
  <si>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</si>
  <si>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</si>
  <si>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</si>
  <si>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</si>
  <si>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</si>
  <si>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</si>
  <si>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F220907141
F220907144</t>
  </si>
  <si>
    <t xml:space="preserve">23SS素影灰
22FW蓝黑
</t>
  </si>
  <si>
    <t xml:space="preserve">经编弹力布 </t>
  </si>
  <si>
    <t>无互染</t>
  </si>
  <si>
    <t>物料6</t>
  </si>
  <si>
    <t>物料7</t>
  </si>
  <si>
    <t>物料8</t>
  </si>
  <si>
    <t>物料9</t>
  </si>
  <si>
    <t>物料10</t>
  </si>
  <si>
    <t xml:space="preserve">22FW蓝黑
19SS黑色
</t>
  </si>
  <si>
    <t>测试人签名：唐云辉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</si>
  <si>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</si>
  <si>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</si>
  <si>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</si>
  <si>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</si>
  <si>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</si>
  <si>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</si>
  <si>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</si>
  <si>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</si>
  <si>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</si>
  <si>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</si>
  <si>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</si>
  <si>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</si>
  <si>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</si>
  <si>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</si>
  <si>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</si>
  <si>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</si>
  <si>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广鸿</t>
  </si>
  <si>
    <t>前后幅</t>
  </si>
  <si>
    <t>前幅胶浆印花</t>
  </si>
  <si>
    <t>后幅烫LOGO标</t>
  </si>
  <si>
    <t>无脱落开裂</t>
  </si>
  <si>
    <t>制表时间：2022/11/14</t>
  </si>
  <si>
    <t>测试人签名：刘玉明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</si>
  <si>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</si>
  <si>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</si>
  <si>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</si>
  <si>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</si>
  <si>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</si>
  <si>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ZD00137</t>
  </si>
  <si>
    <t>黑底白字</t>
  </si>
  <si>
    <t>蓝黑底白字</t>
  </si>
  <si>
    <t>制表时间：2022/9/15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</si>
  <si>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</si>
  <si>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素影灰色面料竖杠问题较严重，且普遍存在，今天（11-30日）寄回公司6件，给戎俊和倩倩确认品质，此次出货只出黑色+藏蓝色=2709件</t>
    <phoneticPr fontId="7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</si>
</sst>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%"/>
    <numFmt numFmtId="177" formatCode="0_);[Red]\(0\)"/>
    <numFmt numFmtId="178" formatCode="0.0_ "/>
    <numFmt numFmtId="179" formatCode="0_ "/>
    <numFmt numFmtId="180" formatCode="0.00_ "/>
    <numFmt numFmtId="181" formatCode="_ [$¥-804]* #,##0.00_ ;_ [$¥-804]* \-#,##0.00_ ;_ [$¥-804]* &quot;-&quot;??_ ;_ @_ "/>
  </numFmts>
  <fonts count="7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color rgb="FF000000"/>
      <name val="微软雅黑"/>
      <charset val="134"/>
    </font>
    <font>
      <sz val="9"/>
      <color rgb="FF000000"/>
      <name val="宋体"/>
      <charset val="134"/>
    </font>
    <font>
      <sz val="9"/>
      <color indexed="8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000000"/>
      <name val="宋体"/>
      <charset val="134"/>
    </font>
    <font>
      <sz val="11"/>
      <color rgb="FF000000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b/>
      <sz val="11"/>
      <name val="Arial"/>
      <family val="2"/>
    </font>
    <font>
      <b/>
      <sz val="9"/>
      <name val="微软雅黑"/>
      <charset val="134"/>
    </font>
    <font>
      <sz val="10"/>
      <name val="微软雅黑"/>
      <charset val="134"/>
    </font>
    <font>
      <sz val="11"/>
      <name val="宋体"/>
      <charset val="134"/>
      <scheme val="major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宋体"/>
      <family val="3"/>
      <charset val="134"/>
      <scheme val="major"/>
    </font>
    <font>
      <sz val="11"/>
      <name val="Arial"/>
      <family val="2"/>
    </font>
    <font>
      <sz val="12"/>
      <name val="宋体"/>
      <family val="3"/>
      <charset val="134"/>
      <scheme val="major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  <scheme val="major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9"/>
      <name val="微软雅黑"/>
      <family val="2"/>
      <charset val="134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8"/>
      <name val="微软雅黑"/>
      <family val="2"/>
      <charset val="134"/>
    </font>
    <font>
      <b/>
      <sz val="8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sz val="11"/>
      <color rgb="FFFF0000"/>
      <name val="宋体"/>
      <family val="3"/>
      <charset val="134"/>
    </font>
    <font>
      <sz val="10"/>
      <color rgb="FFFF0000"/>
      <name val="微软雅黑"/>
      <family val="2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.5"/>
      <color theme="1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1"/>
      <name val="黑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0"/>
      <color rgb="FFFF0000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9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3">
    <xf numFmtId="0" fontId="0" fillId="0" borderId="0"/>
    <xf numFmtId="0" fontId="6" fillId="0" borderId="0">
      <alignment horizontal="center" vertical="center"/>
    </xf>
    <xf numFmtId="0" fontId="18" fillId="0" borderId="0"/>
    <xf numFmtId="0" fontId="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/>
    <xf numFmtId="0" fontId="8" fillId="0" borderId="0">
      <alignment vertical="center"/>
    </xf>
    <xf numFmtId="0" fontId="18" fillId="0" borderId="0"/>
    <xf numFmtId="0" fontId="8" fillId="0" borderId="0">
      <alignment vertical="center"/>
    </xf>
    <xf numFmtId="0" fontId="18" fillId="0" borderId="0">
      <alignment vertical="center"/>
    </xf>
    <xf numFmtId="0" fontId="8" fillId="0" borderId="0">
      <alignment vertical="center"/>
    </xf>
    <xf numFmtId="0" fontId="16" fillId="0" borderId="0">
      <alignment horizontal="center" vertical="center"/>
    </xf>
  </cellStyleXfs>
  <cellXfs count="54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12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/>
    <xf numFmtId="0" fontId="8" fillId="0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2" fillId="0" borderId="2" xfId="0" applyFont="1" applyBorder="1"/>
    <xf numFmtId="0" fontId="1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14" fillId="0" borderId="2" xfId="0" applyFont="1" applyBorder="1" applyAlignment="1">
      <alignment horizontal="left"/>
    </xf>
    <xf numFmtId="0" fontId="3" fillId="2" borderId="2" xfId="0" applyFont="1" applyFill="1" applyBorder="1" applyAlignment="1">
      <alignment horizontal="left" vertical="center"/>
    </xf>
    <xf numFmtId="0" fontId="12" fillId="0" borderId="2" xfId="0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15" fillId="3" borderId="11" xfId="12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vertical="center"/>
    </xf>
    <xf numFmtId="0" fontId="14" fillId="0" borderId="2" xfId="0" applyFont="1" applyBorder="1"/>
    <xf numFmtId="0" fontId="8" fillId="0" borderId="2" xfId="0" applyNumberFormat="1" applyFont="1" applyFill="1" applyBorder="1" applyAlignment="1" applyProtection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17" fillId="0" borderId="0" xfId="6" applyFont="1" applyFill="1" applyAlignment="1"/>
    <xf numFmtId="0" fontId="18" fillId="0" borderId="0" xfId="6" applyFont="1" applyFill="1" applyAlignment="1"/>
    <xf numFmtId="49" fontId="17" fillId="0" borderId="0" xfId="6" applyNumberFormat="1" applyFont="1" applyFill="1" applyAlignment="1"/>
    <xf numFmtId="49" fontId="17" fillId="0" borderId="0" xfId="6" applyNumberFormat="1" applyFont="1" applyFill="1" applyAlignment="1">
      <alignment horizontal="left"/>
    </xf>
    <xf numFmtId="0" fontId="0" fillId="0" borderId="0" xfId="0" applyFont="1" applyFill="1" applyBorder="1" applyAlignment="1">
      <alignment vertical="center"/>
    </xf>
    <xf numFmtId="0" fontId="20" fillId="0" borderId="12" xfId="5" applyFont="1" applyFill="1" applyBorder="1" applyAlignment="1">
      <alignment horizontal="left" vertical="center"/>
    </xf>
    <xf numFmtId="0" fontId="20" fillId="0" borderId="13" xfId="5" applyFont="1" applyFill="1" applyBorder="1" applyAlignment="1">
      <alignment horizontal="left" vertical="center"/>
    </xf>
    <xf numFmtId="0" fontId="17" fillId="0" borderId="14" xfId="6" applyFont="1" applyFill="1" applyBorder="1" applyAlignment="1"/>
    <xf numFmtId="0" fontId="20" fillId="0" borderId="15" xfId="5" applyFont="1" applyFill="1" applyBorder="1" applyAlignment="1">
      <alignment vertical="center"/>
    </xf>
    <xf numFmtId="0" fontId="21" fillId="0" borderId="9" xfId="6" applyFont="1" applyFill="1" applyBorder="1" applyAlignment="1" applyProtection="1">
      <alignment horizontal="center" vertical="center"/>
    </xf>
    <xf numFmtId="0" fontId="24" fillId="4" borderId="17" xfId="0" applyFont="1" applyFill="1" applyBorder="1" applyAlignment="1">
      <alignment horizontal="center" vertical="center"/>
    </xf>
    <xf numFmtId="0" fontId="24" fillId="4" borderId="18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4" fillId="0" borderId="19" xfId="0" applyNumberFormat="1" applyFont="1" applyFill="1" applyBorder="1" applyAlignment="1">
      <alignment horizontal="center" vertical="center"/>
    </xf>
    <xf numFmtId="0" fontId="24" fillId="3" borderId="19" xfId="0" applyNumberFormat="1" applyFont="1" applyFill="1" applyBorder="1" applyAlignment="1">
      <alignment horizontal="center" vertical="center"/>
    </xf>
    <xf numFmtId="0" fontId="24" fillId="0" borderId="20" xfId="0" applyNumberFormat="1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3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179" fontId="27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178" fontId="28" fillId="0" borderId="2" xfId="11" applyNumberFormat="1" applyFont="1" applyFill="1" applyBorder="1" applyAlignment="1">
      <alignment horizontal="center"/>
    </xf>
    <xf numFmtId="178" fontId="27" fillId="0" borderId="2" xfId="0" applyNumberFormat="1" applyFont="1" applyFill="1" applyBorder="1" applyAlignment="1">
      <alignment horizontal="center" vertical="center"/>
    </xf>
    <xf numFmtId="178" fontId="29" fillId="0" borderId="2" xfId="11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30" fillId="0" borderId="2" xfId="3" applyFont="1" applyFill="1" applyBorder="1" applyAlignment="1">
      <alignment horizontal="center" vertical="center"/>
    </xf>
    <xf numFmtId="178" fontId="26" fillId="0" borderId="2" xfId="9" applyNumberFormat="1" applyFont="1" applyFill="1" applyBorder="1" applyAlignment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178" fontId="31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>
      <alignment horizontal="center" vertical="center"/>
    </xf>
    <xf numFmtId="0" fontId="28" fillId="0" borderId="16" xfId="0" applyFont="1" applyFill="1" applyBorder="1" applyAlignment="1">
      <alignment horizontal="left" shrinkToFit="1"/>
    </xf>
    <xf numFmtId="0" fontId="28" fillId="0" borderId="9" xfId="0" applyFont="1" applyFill="1" applyBorder="1" applyAlignment="1">
      <alignment horizontal="left" shrinkToFit="1"/>
    </xf>
    <xf numFmtId="0" fontId="28" fillId="0" borderId="2" xfId="0" applyFont="1" applyFill="1" applyBorder="1" applyAlignment="1">
      <alignment horizontal="left" shrinkToFit="1"/>
    </xf>
    <xf numFmtId="0" fontId="26" fillId="0" borderId="16" xfId="0" applyNumberFormat="1" applyFont="1" applyFill="1" applyBorder="1" applyAlignment="1">
      <alignment horizontal="left"/>
    </xf>
    <xf numFmtId="0" fontId="26" fillId="0" borderId="9" xfId="0" applyNumberFormat="1" applyFont="1" applyFill="1" applyBorder="1" applyAlignment="1">
      <alignment horizontal="left"/>
    </xf>
    <xf numFmtId="0" fontId="26" fillId="0" borderId="2" xfId="0" applyNumberFormat="1" applyFont="1" applyFill="1" applyBorder="1" applyAlignment="1">
      <alignment horizontal="left"/>
    </xf>
    <xf numFmtId="0" fontId="26" fillId="0" borderId="2" xfId="0" applyNumberFormat="1" applyFont="1" applyFill="1" applyBorder="1" applyAlignment="1">
      <alignment horizontal="center"/>
    </xf>
    <xf numFmtId="0" fontId="26" fillId="0" borderId="22" xfId="0" applyFont="1" applyFill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26" fillId="0" borderId="24" xfId="0" applyFont="1" applyFill="1" applyBorder="1" applyAlignment="1">
      <alignment horizontal="center" vertical="center"/>
    </xf>
    <xf numFmtId="0" fontId="26" fillId="0" borderId="24" xfId="0" applyNumberFormat="1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NumberFormat="1" applyFont="1" applyFill="1" applyBorder="1" applyAlignment="1">
      <alignment horizontal="center" vertical="center"/>
    </xf>
    <xf numFmtId="0" fontId="33" fillId="0" borderId="0" xfId="4" applyNumberFormat="1" applyFont="1" applyFill="1" applyBorder="1" applyAlignment="1">
      <alignment horizontal="center" vertical="center"/>
    </xf>
    <xf numFmtId="0" fontId="34" fillId="0" borderId="0" xfId="6" applyFont="1" applyFill="1" applyAlignment="1"/>
    <xf numFmtId="0" fontId="23" fillId="0" borderId="0" xfId="6" applyFont="1" applyFill="1" applyAlignment="1"/>
    <xf numFmtId="0" fontId="17" fillId="0" borderId="15" xfId="6" applyFont="1" applyFill="1" applyBorder="1" applyAlignment="1">
      <alignment horizontal="center"/>
    </xf>
    <xf numFmtId="0" fontId="20" fillId="0" borderId="25" xfId="5" applyFont="1" applyFill="1" applyBorder="1" applyAlignment="1">
      <alignment horizontal="left" vertical="center"/>
    </xf>
    <xf numFmtId="0" fontId="17" fillId="0" borderId="2" xfId="6" applyFont="1" applyFill="1" applyBorder="1" applyAlignment="1">
      <alignment horizontal="center"/>
    </xf>
    <xf numFmtId="0" fontId="35" fillId="0" borderId="2" xfId="2" applyFont="1" applyFill="1" applyBorder="1" applyAlignment="1">
      <alignment horizontal="center" vertical="center"/>
    </xf>
    <xf numFmtId="49" fontId="34" fillId="5" borderId="27" xfId="7" applyNumberFormat="1" applyFont="1" applyFill="1" applyBorder="1" applyAlignment="1">
      <alignment horizontal="center" vertical="center"/>
    </xf>
    <xf numFmtId="0" fontId="26" fillId="0" borderId="2" xfId="8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/>
    </xf>
    <xf numFmtId="49" fontId="34" fillId="5" borderId="28" xfId="7" applyNumberFormat="1" applyFont="1" applyFill="1" applyBorder="1" applyAlignment="1">
      <alignment horizontal="center" vertical="center"/>
    </xf>
    <xf numFmtId="49" fontId="17" fillId="5" borderId="30" xfId="6" applyNumberFormat="1" applyFont="1" applyFill="1" applyBorder="1" applyAlignment="1">
      <alignment horizontal="center"/>
    </xf>
    <xf numFmtId="49" fontId="17" fillId="5" borderId="31" xfId="6" applyNumberFormat="1" applyFont="1" applyFill="1" applyBorder="1" applyAlignment="1">
      <alignment horizontal="center"/>
    </xf>
    <xf numFmtId="49" fontId="34" fillId="5" borderId="31" xfId="7" applyNumberFormat="1" applyFont="1" applyFill="1" applyBorder="1" applyAlignment="1">
      <alignment horizontal="center" vertical="center"/>
    </xf>
    <xf numFmtId="0" fontId="22" fillId="0" borderId="0" xfId="6" applyFont="1" applyFill="1" applyAlignment="1"/>
    <xf numFmtId="14" fontId="22" fillId="0" borderId="0" xfId="6" applyNumberFormat="1" applyFont="1" applyFill="1" applyAlignment="1"/>
    <xf numFmtId="49" fontId="22" fillId="0" borderId="0" xfId="6" applyNumberFormat="1" applyFont="1" applyFill="1" applyAlignment="1"/>
    <xf numFmtId="49" fontId="0" fillId="0" borderId="0" xfId="0" applyNumberFormat="1" applyFont="1" applyFill="1" applyBorder="1" applyAlignment="1">
      <alignment horizontal="left" vertical="center"/>
    </xf>
    <xf numFmtId="49" fontId="0" fillId="0" borderId="32" xfId="0" applyNumberFormat="1" applyFont="1" applyFill="1" applyBorder="1" applyAlignment="1">
      <alignment horizontal="left" vertical="center"/>
    </xf>
    <xf numFmtId="49" fontId="0" fillId="0" borderId="33" xfId="0" applyNumberFormat="1" applyFont="1" applyFill="1" applyBorder="1" applyAlignment="1">
      <alignment horizontal="left" vertical="center"/>
    </xf>
    <xf numFmtId="0" fontId="24" fillId="4" borderId="34" xfId="0" applyFont="1" applyFill="1" applyBorder="1" applyAlignment="1">
      <alignment horizontal="center" vertical="center"/>
    </xf>
    <xf numFmtId="0" fontId="36" fillId="0" borderId="35" xfId="0" applyNumberFormat="1" applyFont="1" applyFill="1" applyBorder="1" applyAlignment="1">
      <alignment horizontal="center" vertical="center"/>
    </xf>
    <xf numFmtId="49" fontId="37" fillId="5" borderId="33" xfId="7" applyNumberFormat="1" applyFont="1" applyFill="1" applyBorder="1" applyAlignment="1">
      <alignment horizontal="center" vertical="center"/>
    </xf>
    <xf numFmtId="49" fontId="37" fillId="5" borderId="36" xfId="7" applyNumberFormat="1" applyFont="1" applyFill="1" applyBorder="1" applyAlignment="1">
      <alignment horizontal="center" vertical="center"/>
    </xf>
    <xf numFmtId="49" fontId="34" fillId="5" borderId="36" xfId="7" applyNumberFormat="1" applyFont="1" applyFill="1" applyBorder="1" applyAlignment="1">
      <alignment horizontal="center" vertical="center"/>
    </xf>
    <xf numFmtId="49" fontId="34" fillId="5" borderId="37" xfId="7" applyNumberFormat="1" applyFont="1" applyFill="1" applyBorder="1" applyAlignment="1">
      <alignment horizontal="center" vertical="center"/>
    </xf>
    <xf numFmtId="0" fontId="18" fillId="0" borderId="0" xfId="5" applyFill="1" applyBorder="1" applyAlignment="1">
      <alignment horizontal="left" vertical="center"/>
    </xf>
    <xf numFmtId="0" fontId="18" fillId="0" borderId="0" xfId="5" applyFont="1" applyFill="1" applyAlignment="1">
      <alignment horizontal="left" vertical="center"/>
    </xf>
    <xf numFmtId="0" fontId="18" fillId="0" borderId="0" xfId="5" applyFill="1" applyAlignment="1">
      <alignment horizontal="left" vertical="center"/>
    </xf>
    <xf numFmtId="0" fontId="39" fillId="0" borderId="39" xfId="5" applyFont="1" applyFill="1" applyBorder="1" applyAlignment="1">
      <alignment horizontal="left" vertical="center"/>
    </xf>
    <xf numFmtId="0" fontId="39" fillId="0" borderId="40" xfId="5" applyFont="1" applyFill="1" applyBorder="1" applyAlignment="1">
      <alignment horizontal="center" vertical="center"/>
    </xf>
    <xf numFmtId="0" fontId="28" fillId="0" borderId="28" xfId="5" applyFont="1" applyBorder="1" applyAlignment="1">
      <alignment horizontal="left" vertical="center"/>
    </xf>
    <xf numFmtId="0" fontId="28" fillId="0" borderId="41" xfId="5" applyFont="1" applyBorder="1" applyAlignment="1">
      <alignment horizontal="left" vertical="center"/>
    </xf>
    <xf numFmtId="0" fontId="39" fillId="0" borderId="42" xfId="5" applyFont="1" applyFill="1" applyBorder="1" applyAlignment="1">
      <alignment vertical="center"/>
    </xf>
    <xf numFmtId="0" fontId="39" fillId="0" borderId="28" xfId="5" applyFont="1" applyFill="1" applyBorder="1" applyAlignment="1">
      <alignment vertical="center"/>
    </xf>
    <xf numFmtId="0" fontId="39" fillId="0" borderId="42" xfId="5" applyFont="1" applyFill="1" applyBorder="1" applyAlignment="1">
      <alignment horizontal="left" vertical="center"/>
    </xf>
    <xf numFmtId="0" fontId="28" fillId="0" borderId="28" xfId="5" applyFont="1" applyFill="1" applyBorder="1" applyAlignment="1">
      <alignment horizontal="center" vertical="center"/>
    </xf>
    <xf numFmtId="0" fontId="39" fillId="0" borderId="28" xfId="5" applyFont="1" applyFill="1" applyBorder="1" applyAlignment="1">
      <alignment horizontal="left" vertical="center"/>
    </xf>
    <xf numFmtId="0" fontId="39" fillId="0" borderId="43" xfId="5" applyFont="1" applyFill="1" applyBorder="1" applyAlignment="1">
      <alignment vertical="center"/>
    </xf>
    <xf numFmtId="0" fontId="39" fillId="0" borderId="44" xfId="5" applyFont="1" applyFill="1" applyBorder="1" applyAlignment="1">
      <alignment vertical="center"/>
    </xf>
    <xf numFmtId="0" fontId="23" fillId="0" borderId="44" xfId="5" applyFont="1" applyFill="1" applyBorder="1" applyAlignment="1">
      <alignment horizontal="left" vertical="center"/>
    </xf>
    <xf numFmtId="0" fontId="39" fillId="0" borderId="0" xfId="5" applyFont="1" applyFill="1" applyBorder="1" applyAlignment="1">
      <alignment vertical="center"/>
    </xf>
    <xf numFmtId="0" fontId="23" fillId="0" borderId="0" xfId="5" applyFont="1" applyFill="1" applyBorder="1" applyAlignment="1">
      <alignment vertical="center"/>
    </xf>
    <xf numFmtId="0" fontId="23" fillId="0" borderId="0" xfId="5" applyFont="1" applyFill="1" applyAlignment="1">
      <alignment horizontal="left" vertical="center"/>
    </xf>
    <xf numFmtId="0" fontId="39" fillId="0" borderId="39" xfId="5" applyFont="1" applyFill="1" applyBorder="1" applyAlignment="1">
      <alignment vertical="center"/>
    </xf>
    <xf numFmtId="0" fontId="39" fillId="0" borderId="40" xfId="5" applyFont="1" applyFill="1" applyBorder="1" applyAlignment="1">
      <alignment vertical="center"/>
    </xf>
    <xf numFmtId="0" fontId="23" fillId="0" borderId="28" xfId="5" applyFont="1" applyFill="1" applyBorder="1" applyAlignment="1">
      <alignment horizontal="left" vertical="center"/>
    </xf>
    <xf numFmtId="0" fontId="23" fillId="0" borderId="28" xfId="5" applyFont="1" applyFill="1" applyBorder="1" applyAlignment="1">
      <alignment vertical="center"/>
    </xf>
    <xf numFmtId="0" fontId="23" fillId="0" borderId="44" xfId="5" applyFont="1" applyFill="1" applyBorder="1" applyAlignment="1">
      <alignment vertical="center"/>
    </xf>
    <xf numFmtId="0" fontId="23" fillId="0" borderId="0" xfId="5" applyFont="1" applyFill="1" applyBorder="1" applyAlignment="1">
      <alignment horizontal="left" vertical="center"/>
    </xf>
    <xf numFmtId="0" fontId="39" fillId="0" borderId="40" xfId="5" applyFont="1" applyFill="1" applyBorder="1" applyAlignment="1">
      <alignment horizontal="left" vertical="center"/>
    </xf>
    <xf numFmtId="0" fontId="39" fillId="0" borderId="43" xfId="5" applyFont="1" applyFill="1" applyBorder="1" applyAlignment="1">
      <alignment horizontal="left" vertical="center"/>
    </xf>
    <xf numFmtId="58" fontId="23" fillId="0" borderId="44" xfId="5" applyNumberFormat="1" applyFont="1" applyFill="1" applyBorder="1" applyAlignment="1">
      <alignment horizontal="center" vertical="center"/>
    </xf>
    <xf numFmtId="0" fontId="23" fillId="0" borderId="41" xfId="5" applyFont="1" applyFill="1" applyBorder="1" applyAlignment="1">
      <alignment horizontal="left" vertical="center"/>
    </xf>
    <xf numFmtId="0" fontId="23" fillId="0" borderId="55" xfId="5" applyFont="1" applyFill="1" applyBorder="1" applyAlignment="1">
      <alignment horizontal="left" vertical="center"/>
    </xf>
    <xf numFmtId="0" fontId="34" fillId="0" borderId="0" xfId="6" applyFont="1" applyFill="1" applyAlignment="1">
      <alignment horizontal="center"/>
    </xf>
    <xf numFmtId="0" fontId="17" fillId="0" borderId="59" xfId="6" applyFont="1" applyFill="1" applyBorder="1" applyAlignment="1"/>
    <xf numFmtId="0" fontId="17" fillId="0" borderId="10" xfId="6" applyFont="1" applyFill="1" applyBorder="1" applyAlignment="1"/>
    <xf numFmtId="0" fontId="26" fillId="0" borderId="2" xfId="0" applyFont="1" applyFill="1" applyBorder="1" applyAlignment="1">
      <alignment vertical="center"/>
    </xf>
    <xf numFmtId="0" fontId="44" fillId="0" borderId="2" xfId="0" applyFont="1" applyFill="1" applyBorder="1" applyAlignment="1">
      <alignment vertical="center"/>
    </xf>
    <xf numFmtId="0" fontId="41" fillId="0" borderId="16" xfId="0" applyNumberFormat="1" applyFont="1" applyFill="1" applyBorder="1" applyAlignment="1">
      <alignment shrinkToFit="1"/>
    </xf>
    <xf numFmtId="0" fontId="31" fillId="0" borderId="2" xfId="0" applyNumberFormat="1" applyFont="1" applyFill="1" applyBorder="1" applyAlignment="1">
      <alignment horizontal="center" vertical="center"/>
    </xf>
    <xf numFmtId="0" fontId="45" fillId="0" borderId="2" xfId="0" applyNumberFormat="1" applyFont="1" applyFill="1" applyBorder="1" applyAlignment="1">
      <alignment horizontal="center" vertical="center"/>
    </xf>
    <xf numFmtId="178" fontId="31" fillId="0" borderId="7" xfId="0" applyNumberFormat="1" applyFont="1" applyFill="1" applyBorder="1" applyAlignment="1">
      <alignment horizontal="center" vertical="center"/>
    </xf>
    <xf numFmtId="0" fontId="26" fillId="0" borderId="29" xfId="0" applyNumberFormat="1" applyFont="1" applyFill="1" applyBorder="1" applyAlignment="1">
      <alignment horizontal="center" vertical="center"/>
    </xf>
    <xf numFmtId="0" fontId="17" fillId="0" borderId="60" xfId="6" applyFont="1" applyFill="1" applyBorder="1" applyAlignment="1"/>
    <xf numFmtId="180" fontId="2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24" fillId="4" borderId="9" xfId="0" applyFont="1" applyFill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46" fillId="4" borderId="2" xfId="0" applyFont="1" applyFill="1" applyBorder="1" applyAlignment="1">
      <alignment horizontal="center" vertical="center"/>
    </xf>
    <xf numFmtId="181" fontId="47" fillId="0" borderId="2" xfId="0" applyNumberFormat="1" applyFont="1" applyFill="1" applyBorder="1" applyAlignment="1">
      <alignment horizontal="center" vertical="center"/>
    </xf>
    <xf numFmtId="0" fontId="48" fillId="0" borderId="2" xfId="0" applyNumberFormat="1" applyFont="1" applyFill="1" applyBorder="1" applyAlignment="1">
      <alignment horizontal="center" vertical="center"/>
    </xf>
    <xf numFmtId="0" fontId="48" fillId="3" borderId="2" xfId="0" applyNumberFormat="1" applyFont="1" applyFill="1" applyBorder="1" applyAlignment="1">
      <alignment horizontal="center" vertical="center"/>
    </xf>
    <xf numFmtId="181" fontId="47" fillId="0" borderId="9" xfId="0" applyNumberFormat="1" applyFont="1" applyFill="1" applyBorder="1" applyAlignment="1">
      <alignment horizontal="center" vertical="center"/>
    </xf>
    <xf numFmtId="49" fontId="34" fillId="5" borderId="61" xfId="7" applyNumberFormat="1" applyFont="1" applyFill="1" applyBorder="1" applyAlignment="1">
      <alignment horizontal="center" vertical="center"/>
    </xf>
    <xf numFmtId="49" fontId="34" fillId="5" borderId="62" xfId="7" applyNumberFormat="1" applyFont="1" applyFill="1" applyBorder="1" applyAlignment="1">
      <alignment horizontal="center" vertical="center"/>
    </xf>
    <xf numFmtId="49" fontId="37" fillId="5" borderId="62" xfId="7" applyNumberFormat="1" applyFont="1" applyFill="1" applyBorder="1" applyAlignment="1">
      <alignment horizontal="center" vertical="center"/>
    </xf>
    <xf numFmtId="49" fontId="12" fillId="0" borderId="62" xfId="0" applyNumberFormat="1" applyFont="1" applyFill="1" applyBorder="1" applyAlignment="1">
      <alignment horizontal="center" vertical="center"/>
    </xf>
    <xf numFmtId="49" fontId="12" fillId="0" borderId="28" xfId="0" applyNumberFormat="1" applyFont="1" applyFill="1" applyBorder="1" applyAlignment="1">
      <alignment horizontal="center" vertical="center"/>
    </xf>
    <xf numFmtId="49" fontId="12" fillId="0" borderId="31" xfId="0" applyNumberFormat="1" applyFont="1" applyFill="1" applyBorder="1" applyAlignment="1">
      <alignment horizontal="center" vertical="center"/>
    </xf>
    <xf numFmtId="58" fontId="49" fillId="0" borderId="0" xfId="6" applyNumberFormat="1" applyFont="1" applyFill="1" applyAlignment="1">
      <alignment horizontal="left"/>
    </xf>
    <xf numFmtId="0" fontId="12" fillId="0" borderId="63" xfId="0" applyFont="1" applyFill="1" applyBorder="1" applyAlignment="1">
      <alignment horizontal="center" vertical="center"/>
    </xf>
    <xf numFmtId="0" fontId="12" fillId="0" borderId="64" xfId="0" applyFont="1" applyFill="1" applyBorder="1" applyAlignment="1">
      <alignment horizontal="center" vertical="center"/>
    </xf>
    <xf numFmtId="0" fontId="46" fillId="4" borderId="64" xfId="0" applyFont="1" applyFill="1" applyBorder="1" applyAlignment="1">
      <alignment horizontal="center" vertical="center"/>
    </xf>
    <xf numFmtId="49" fontId="12" fillId="0" borderId="65" xfId="0" applyNumberFormat="1" applyFont="1" applyFill="1" applyBorder="1" applyAlignment="1">
      <alignment horizontal="center" vertical="center"/>
    </xf>
    <xf numFmtId="49" fontId="12" fillId="0" borderId="36" xfId="0" applyNumberFormat="1" applyFont="1" applyFill="1" applyBorder="1" applyAlignment="1">
      <alignment horizontal="center" vertical="center"/>
    </xf>
    <xf numFmtId="49" fontId="12" fillId="0" borderId="37" xfId="0" applyNumberFormat="1" applyFont="1" applyFill="1" applyBorder="1" applyAlignment="1">
      <alignment horizontal="center" vertical="center"/>
    </xf>
    <xf numFmtId="0" fontId="18" fillId="0" borderId="0" xfId="5" applyFont="1" applyAlignment="1">
      <alignment horizontal="left" vertical="center"/>
    </xf>
    <xf numFmtId="0" fontId="41" fillId="0" borderId="66" xfId="5" applyFont="1" applyBorder="1" applyAlignment="1">
      <alignment horizontal="left" vertical="center"/>
    </xf>
    <xf numFmtId="0" fontId="40" fillId="0" borderId="67" xfId="5" applyFont="1" applyBorder="1" applyAlignment="1">
      <alignment horizontal="left" vertical="center"/>
    </xf>
    <xf numFmtId="0" fontId="40" fillId="0" borderId="39" xfId="5" applyFont="1" applyBorder="1" applyAlignment="1">
      <alignment horizontal="center" vertical="center"/>
    </xf>
    <xf numFmtId="0" fontId="40" fillId="0" borderId="40" xfId="5" applyFont="1" applyBorder="1" applyAlignment="1">
      <alignment horizontal="center" vertical="center"/>
    </xf>
    <xf numFmtId="0" fontId="40" fillId="0" borderId="42" xfId="5" applyFont="1" applyBorder="1" applyAlignment="1">
      <alignment horizontal="left" vertical="center"/>
    </xf>
    <xf numFmtId="0" fontId="40" fillId="0" borderId="28" xfId="5" applyFont="1" applyBorder="1" applyAlignment="1">
      <alignment horizontal="left" vertical="center"/>
    </xf>
    <xf numFmtId="0" fontId="40" fillId="0" borderId="42" xfId="5" applyFont="1" applyBorder="1" applyAlignment="1">
      <alignment vertical="center"/>
    </xf>
    <xf numFmtId="0" fontId="23" fillId="0" borderId="28" xfId="5" applyFont="1" applyBorder="1" applyAlignment="1">
      <alignment horizontal="center" vertical="center"/>
    </xf>
    <xf numFmtId="0" fontId="23" fillId="0" borderId="41" xfId="5" applyFont="1" applyBorder="1" applyAlignment="1">
      <alignment horizontal="center" vertical="center"/>
    </xf>
    <xf numFmtId="0" fontId="28" fillId="0" borderId="42" xfId="5" applyFont="1" applyBorder="1" applyAlignment="1">
      <alignment horizontal="left" vertical="center"/>
    </xf>
    <xf numFmtId="0" fontId="50" fillId="0" borderId="43" xfId="5" applyFont="1" applyBorder="1" applyAlignment="1">
      <alignment vertical="center"/>
    </xf>
    <xf numFmtId="0" fontId="28" fillId="0" borderId="44" xfId="5" applyFont="1" applyBorder="1" applyAlignment="1">
      <alignment horizontal="left" vertical="center"/>
    </xf>
    <xf numFmtId="0" fontId="28" fillId="0" borderId="55" xfId="5" applyFont="1" applyBorder="1" applyAlignment="1">
      <alignment horizontal="left" vertical="center"/>
    </xf>
    <xf numFmtId="0" fontId="40" fillId="0" borderId="39" xfId="5" applyFont="1" applyBorder="1" applyAlignment="1">
      <alignment vertical="center"/>
    </xf>
    <xf numFmtId="0" fontId="18" fillId="0" borderId="40" xfId="5" applyFont="1" applyBorder="1" applyAlignment="1">
      <alignment horizontal="left" vertical="center"/>
    </xf>
    <xf numFmtId="0" fontId="28" fillId="0" borderId="40" xfId="5" applyFont="1" applyBorder="1" applyAlignment="1">
      <alignment horizontal="left" vertical="center"/>
    </xf>
    <xf numFmtId="0" fontId="18" fillId="0" borderId="40" xfId="5" applyFont="1" applyBorder="1" applyAlignment="1">
      <alignment vertical="center"/>
    </xf>
    <xf numFmtId="0" fontId="40" fillId="0" borderId="40" xfId="5" applyFont="1" applyBorder="1" applyAlignment="1">
      <alignment vertical="center"/>
    </xf>
    <xf numFmtId="0" fontId="18" fillId="0" borderId="28" xfId="5" applyFont="1" applyBorder="1" applyAlignment="1">
      <alignment horizontal="left" vertical="center"/>
    </xf>
    <xf numFmtId="0" fontId="18" fillId="0" borderId="28" xfId="5" applyFont="1" applyBorder="1" applyAlignment="1">
      <alignment vertical="center"/>
    </xf>
    <xf numFmtId="0" fontId="40" fillId="0" borderId="28" xfId="5" applyFont="1" applyBorder="1" applyAlignment="1">
      <alignment vertical="center"/>
    </xf>
    <xf numFmtId="0" fontId="40" fillId="0" borderId="42" xfId="5" applyFont="1" applyBorder="1" applyAlignment="1">
      <alignment horizontal="center" vertical="center"/>
    </xf>
    <xf numFmtId="0" fontId="40" fillId="0" borderId="28" xfId="5" applyFont="1" applyBorder="1" applyAlignment="1">
      <alignment horizontal="center" vertical="center"/>
    </xf>
    <xf numFmtId="0" fontId="41" fillId="0" borderId="69" xfId="5" applyFont="1" applyBorder="1" applyAlignment="1">
      <alignment vertical="center"/>
    </xf>
    <xf numFmtId="0" fontId="41" fillId="0" borderId="70" xfId="5" applyFont="1" applyBorder="1" applyAlignment="1">
      <alignment vertical="center"/>
    </xf>
    <xf numFmtId="58" fontId="18" fillId="0" borderId="70" xfId="5" applyNumberFormat="1" applyFont="1" applyBorder="1" applyAlignment="1">
      <alignment vertical="center"/>
    </xf>
    <xf numFmtId="58" fontId="41" fillId="0" borderId="70" xfId="5" applyNumberFormat="1" applyFont="1" applyBorder="1" applyAlignment="1">
      <alignment vertical="center"/>
    </xf>
    <xf numFmtId="0" fontId="28" fillId="0" borderId="54" xfId="5" applyFont="1" applyBorder="1" applyAlignment="1">
      <alignment horizontal="left" vertical="center"/>
    </xf>
    <xf numFmtId="0" fontId="0" fillId="0" borderId="0" xfId="0" applyAlignment="1">
      <alignment wrapText="1"/>
    </xf>
    <xf numFmtId="0" fontId="39" fillId="0" borderId="41" xfId="5" applyFont="1" applyBorder="1" applyAlignment="1">
      <alignment horizontal="left" vertical="center"/>
    </xf>
    <xf numFmtId="0" fontId="17" fillId="0" borderId="0" xfId="6" applyFont="1" applyFill="1" applyAlignment="1">
      <alignment horizontal="left"/>
    </xf>
    <xf numFmtId="0" fontId="20" fillId="0" borderId="2" xfId="5" applyFont="1" applyFill="1" applyBorder="1" applyAlignment="1">
      <alignment horizontal="left" vertical="center"/>
    </xf>
    <xf numFmtId="0" fontId="20" fillId="0" borderId="2" xfId="5" applyFont="1" applyFill="1" applyBorder="1" applyAlignment="1">
      <alignment vertical="center"/>
    </xf>
    <xf numFmtId="0" fontId="21" fillId="0" borderId="2" xfId="6" applyFont="1" applyFill="1" applyBorder="1" applyAlignment="1" applyProtection="1">
      <alignment horizontal="center" vertical="center"/>
    </xf>
    <xf numFmtId="0" fontId="36" fillId="0" borderId="2" xfId="0" applyFont="1" applyFill="1" applyBorder="1" applyAlignment="1">
      <alignment horizontal="center" vertical="center"/>
    </xf>
    <xf numFmtId="0" fontId="26" fillId="0" borderId="2" xfId="8" applyFont="1" applyFill="1" applyBorder="1" applyAlignment="1">
      <alignment horizontal="center"/>
    </xf>
    <xf numFmtId="0" fontId="51" fillId="5" borderId="2" xfId="0" applyNumberFormat="1" applyFont="1" applyFill="1" applyBorder="1" applyAlignment="1">
      <alignment horizontal="center" shrinkToFit="1"/>
    </xf>
    <xf numFmtId="0" fontId="52" fillId="5" borderId="2" xfId="0" applyNumberFormat="1" applyFont="1" applyFill="1" applyBorder="1" applyAlignment="1">
      <alignment horizontal="center" shrinkToFit="1"/>
    </xf>
    <xf numFmtId="0" fontId="53" fillId="6" borderId="2" xfId="0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shrinkToFit="1"/>
    </xf>
    <xf numFmtId="0" fontId="53" fillId="0" borderId="2" xfId="0" applyNumberFormat="1" applyFont="1" applyFill="1" applyBorder="1" applyAlignment="1">
      <alignment horizontal="center" vertical="center"/>
    </xf>
    <xf numFmtId="0" fontId="54" fillId="0" borderId="2" xfId="0" applyNumberFormat="1" applyFont="1" applyFill="1" applyBorder="1" applyAlignment="1">
      <alignment horizontal="center" shrinkToFit="1"/>
    </xf>
    <xf numFmtId="0" fontId="26" fillId="0" borderId="2" xfId="0" applyNumberFormat="1" applyFont="1" applyFill="1" applyBorder="1" applyAlignment="1">
      <alignment horizontal="center" vertical="center"/>
    </xf>
    <xf numFmtId="0" fontId="55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0" fillId="0" borderId="15" xfId="5" applyFont="1" applyFill="1" applyBorder="1" applyAlignment="1">
      <alignment horizontal="left" vertical="center"/>
    </xf>
    <xf numFmtId="0" fontId="0" fillId="0" borderId="32" xfId="0" applyFont="1" applyFill="1" applyBorder="1" applyAlignment="1">
      <alignment horizontal="left" vertical="center"/>
    </xf>
    <xf numFmtId="0" fontId="0" fillId="0" borderId="33" xfId="0" applyFont="1" applyFill="1" applyBorder="1" applyAlignment="1">
      <alignment horizontal="left" vertical="center"/>
    </xf>
    <xf numFmtId="181" fontId="36" fillId="0" borderId="3" xfId="0" applyNumberFormat="1" applyFont="1" applyFill="1" applyBorder="1" applyAlignment="1">
      <alignment horizontal="center" vertical="center"/>
    </xf>
    <xf numFmtId="0" fontId="24" fillId="4" borderId="77" xfId="0" applyFont="1" applyFill="1" applyBorder="1" applyAlignment="1">
      <alignment horizontal="center" vertical="center"/>
    </xf>
    <xf numFmtId="181" fontId="36" fillId="0" borderId="28" xfId="0" applyNumberFormat="1" applyFont="1" applyFill="1" applyBorder="1" applyAlignment="1">
      <alignment horizontal="center" vertical="center"/>
    </xf>
    <xf numFmtId="0" fontId="36" fillId="0" borderId="28" xfId="0" applyNumberFormat="1" applyFont="1" applyFill="1" applyBorder="1" applyAlignment="1">
      <alignment horizontal="center" vertical="center"/>
    </xf>
    <xf numFmtId="0" fontId="17" fillId="0" borderId="28" xfId="6" applyFont="1" applyFill="1" applyBorder="1" applyAlignment="1"/>
    <xf numFmtId="49" fontId="37" fillId="5" borderId="28" xfId="7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17" fillId="0" borderId="0" xfId="6" applyFont="1" applyFill="1" applyBorder="1" applyAlignment="1"/>
    <xf numFmtId="0" fontId="18" fillId="0" borderId="0" xfId="5" applyFont="1" applyBorder="1" applyAlignment="1">
      <alignment horizontal="left" vertical="center"/>
    </xf>
    <xf numFmtId="49" fontId="28" fillId="0" borderId="28" xfId="5" applyNumberFormat="1" applyFont="1" applyBorder="1" applyAlignment="1">
      <alignment horizontal="center" vertical="center"/>
    </xf>
    <xf numFmtId="0" fontId="28" fillId="0" borderId="41" xfId="5" applyFont="1" applyBorder="1" applyAlignment="1">
      <alignment horizontal="center" vertical="center"/>
    </xf>
    <xf numFmtId="0" fontId="40" fillId="0" borderId="72" xfId="5" applyFont="1" applyBorder="1" applyAlignment="1">
      <alignment vertical="center"/>
    </xf>
    <xf numFmtId="0" fontId="18" fillId="0" borderId="62" xfId="5" applyFont="1" applyBorder="1" applyAlignment="1">
      <alignment horizontal="left" vertical="center"/>
    </xf>
    <xf numFmtId="0" fontId="28" fillId="0" borderId="62" xfId="5" applyFont="1" applyBorder="1" applyAlignment="1">
      <alignment horizontal="left" vertical="center"/>
    </xf>
    <xf numFmtId="0" fontId="18" fillId="0" borderId="62" xfId="5" applyFont="1" applyBorder="1" applyAlignment="1">
      <alignment vertical="center"/>
    </xf>
    <xf numFmtId="0" fontId="40" fillId="0" borderId="62" xfId="5" applyFont="1" applyBorder="1" applyAlignment="1">
      <alignment vertical="center"/>
    </xf>
    <xf numFmtId="0" fontId="40" fillId="0" borderId="72" xfId="5" applyFont="1" applyBorder="1" applyAlignment="1">
      <alignment horizontal="center" vertical="center"/>
    </xf>
    <xf numFmtId="0" fontId="28" fillId="0" borderId="62" xfId="5" applyFont="1" applyBorder="1" applyAlignment="1">
      <alignment horizontal="center" vertical="center"/>
    </xf>
    <xf numFmtId="0" fontId="40" fillId="0" borderId="62" xfId="5" applyFont="1" applyBorder="1" applyAlignment="1">
      <alignment horizontal="center" vertical="center"/>
    </xf>
    <xf numFmtId="0" fontId="18" fillId="0" borderId="62" xfId="5" applyFont="1" applyBorder="1" applyAlignment="1">
      <alignment horizontal="center" vertical="center"/>
    </xf>
    <xf numFmtId="0" fontId="28" fillId="0" borderId="28" xfId="5" applyFont="1" applyBorder="1" applyAlignment="1">
      <alignment horizontal="center" vertical="center"/>
    </xf>
    <xf numFmtId="0" fontId="18" fillId="0" borderId="28" xfId="5" applyFont="1" applyBorder="1" applyAlignment="1">
      <alignment horizontal="center" vertical="center"/>
    </xf>
    <xf numFmtId="0" fontId="48" fillId="0" borderId="79" xfId="5" applyFont="1" applyBorder="1" applyAlignment="1">
      <alignment horizontal="left" vertical="center" wrapText="1"/>
    </xf>
    <xf numFmtId="0" fontId="58" fillId="0" borderId="2" xfId="0" applyFont="1" applyFill="1" applyBorder="1" applyAlignment="1" applyProtection="1">
      <alignment horizontal="center" vertical="center" wrapText="1"/>
      <protection locked="0"/>
    </xf>
    <xf numFmtId="0" fontId="59" fillId="0" borderId="2" xfId="0" applyFont="1" applyFill="1" applyBorder="1" applyAlignment="1" applyProtection="1">
      <alignment horizontal="center" vertical="center" wrapText="1"/>
      <protection locked="0"/>
    </xf>
    <xf numFmtId="9" fontId="28" fillId="0" borderId="28" xfId="5" applyNumberFormat="1" applyFont="1" applyBorder="1" applyAlignment="1">
      <alignment horizontal="center" vertical="center"/>
    </xf>
    <xf numFmtId="0" fontId="41" fillId="0" borderId="66" xfId="5" applyFont="1" applyBorder="1" applyAlignment="1">
      <alignment vertical="center"/>
    </xf>
    <xf numFmtId="0" fontId="41" fillId="0" borderId="67" xfId="5" applyFont="1" applyBorder="1" applyAlignment="1">
      <alignment vertical="center"/>
    </xf>
    <xf numFmtId="0" fontId="28" fillId="0" borderId="83" xfId="5" applyFont="1" applyBorder="1" applyAlignment="1">
      <alignment vertical="center"/>
    </xf>
    <xf numFmtId="0" fontId="41" fillId="0" borderId="83" xfId="5" applyFont="1" applyBorder="1" applyAlignment="1">
      <alignment vertical="center"/>
    </xf>
    <xf numFmtId="58" fontId="18" fillId="0" borderId="67" xfId="5" applyNumberFormat="1" applyFont="1" applyBorder="1" applyAlignment="1">
      <alignment vertical="center"/>
    </xf>
    <xf numFmtId="0" fontId="28" fillId="0" borderId="76" xfId="5" applyFont="1" applyBorder="1" applyAlignment="1">
      <alignment horizontal="left" vertical="center"/>
    </xf>
    <xf numFmtId="0" fontId="40" fillId="0" borderId="0" xfId="5" applyFont="1" applyBorder="1" applyAlignment="1">
      <alignment vertical="center"/>
    </xf>
    <xf numFmtId="0" fontId="57" fillId="0" borderId="41" xfId="5" applyFont="1" applyBorder="1" applyAlignment="1">
      <alignment horizontal="left" vertical="center" wrapText="1"/>
    </xf>
    <xf numFmtId="0" fontId="57" fillId="0" borderId="41" xfId="5" applyFont="1" applyBorder="1" applyAlignment="1">
      <alignment horizontal="left" vertical="center"/>
    </xf>
    <xf numFmtId="0" fontId="23" fillId="0" borderId="41" xfId="5" applyFont="1" applyBorder="1" applyAlignment="1">
      <alignment horizontal="left" vertical="center"/>
    </xf>
    <xf numFmtId="0" fontId="62" fillId="0" borderId="88" xfId="0" applyFont="1" applyBorder="1"/>
    <xf numFmtId="0" fontId="62" fillId="0" borderId="2" xfId="0" applyFont="1" applyBorder="1"/>
    <xf numFmtId="0" fontId="62" fillId="7" borderId="2" xfId="0" applyFont="1" applyFill="1" applyBorder="1"/>
    <xf numFmtId="0" fontId="0" fillId="0" borderId="88" xfId="0" applyBorder="1"/>
    <xf numFmtId="0" fontId="0" fillId="7" borderId="2" xfId="0" applyFill="1" applyBorder="1"/>
    <xf numFmtId="0" fontId="0" fillId="0" borderId="89" xfId="0" applyBorder="1"/>
    <xf numFmtId="0" fontId="0" fillId="0" borderId="19" xfId="0" applyBorder="1"/>
    <xf numFmtId="0" fontId="0" fillId="7" borderId="19" xfId="0" applyFill="1" applyBorder="1"/>
    <xf numFmtId="0" fontId="0" fillId="8" borderId="0" xfId="0" applyFill="1"/>
    <xf numFmtId="0" fontId="62" fillId="0" borderId="92" xfId="0" applyFont="1" applyBorder="1"/>
    <xf numFmtId="0" fontId="0" fillId="0" borderId="92" xfId="0" applyBorder="1"/>
    <xf numFmtId="0" fontId="0" fillId="0" borderId="9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63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5" borderId="2" xfId="0" applyFont="1" applyFill="1" applyBorder="1" applyAlignment="1">
      <alignment vertical="top" wrapText="1"/>
    </xf>
    <xf numFmtId="0" fontId="62" fillId="9" borderId="2" xfId="0" applyFont="1" applyFill="1" applyBorder="1" applyAlignment="1">
      <alignment vertical="top" wrapText="1"/>
    </xf>
    <xf numFmtId="0" fontId="64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65" fillId="0" borderId="0" xfId="0" applyFont="1"/>
    <xf numFmtId="0" fontId="65" fillId="0" borderId="0" xfId="0" applyFont="1" applyAlignment="1">
      <alignment vertical="top" wrapText="1"/>
    </xf>
    <xf numFmtId="0" fontId="16" fillId="0" borderId="2" xfId="12" quotePrefix="1" applyBorder="1" applyAlignment="1">
      <alignment horizontal="center" vertical="center" wrapText="1"/>
    </xf>
    <xf numFmtId="0" fontId="5" fillId="0" borderId="2" xfId="12" quotePrefix="1" applyFont="1" applyBorder="1" applyAlignment="1">
      <alignment horizontal="center" vertical="center" wrapText="1"/>
    </xf>
    <xf numFmtId="0" fontId="6" fillId="0" borderId="5" xfId="1" quotePrefix="1" applyBorder="1" applyAlignment="1">
      <alignment horizontal="center" vertical="center" wrapText="1"/>
    </xf>
    <xf numFmtId="0" fontId="6" fillId="0" borderId="6" xfId="1" quotePrefix="1" applyBorder="1" applyAlignment="1">
      <alignment horizontal="center" vertical="center" wrapText="1"/>
    </xf>
    <xf numFmtId="0" fontId="61" fillId="0" borderId="87" xfId="0" applyFont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 wrapText="1"/>
    </xf>
    <xf numFmtId="0" fontId="61" fillId="0" borderId="90" xfId="0" applyFont="1" applyBorder="1" applyAlignment="1">
      <alignment horizontal="center" vertical="center" wrapText="1"/>
    </xf>
    <xf numFmtId="0" fontId="62" fillId="0" borderId="7" xfId="0" applyFont="1" applyBorder="1" applyAlignment="1">
      <alignment horizontal="center" vertical="center"/>
    </xf>
    <xf numFmtId="0" fontId="62" fillId="0" borderId="9" xfId="0" applyFont="1" applyBorder="1" applyAlignment="1">
      <alignment horizontal="center" vertical="center"/>
    </xf>
    <xf numFmtId="0" fontId="62" fillId="7" borderId="7" xfId="0" applyFont="1" applyFill="1" applyBorder="1" applyAlignment="1">
      <alignment horizontal="center" vertical="center"/>
    </xf>
    <xf numFmtId="0" fontId="62" fillId="7" borderId="9" xfId="0" applyFont="1" applyFill="1" applyBorder="1" applyAlignment="1">
      <alignment horizontal="center" vertical="center"/>
    </xf>
    <xf numFmtId="0" fontId="62" fillId="0" borderId="91" xfId="0" applyFont="1" applyBorder="1" applyAlignment="1">
      <alignment horizontal="center" vertical="center"/>
    </xf>
    <xf numFmtId="0" fontId="41" fillId="0" borderId="50" xfId="5" applyFont="1" applyFill="1" applyBorder="1" applyAlignment="1">
      <alignment horizontal="left" vertical="center"/>
    </xf>
    <xf numFmtId="0" fontId="28" fillId="0" borderId="78" xfId="5" applyFont="1" applyFill="1" applyBorder="1" applyAlignment="1">
      <alignment horizontal="left" vertical="center"/>
    </xf>
    <xf numFmtId="0" fontId="28" fillId="0" borderId="50" xfId="5" applyFont="1" applyFill="1" applyBorder="1" applyAlignment="1">
      <alignment horizontal="left" vertical="center"/>
    </xf>
    <xf numFmtId="0" fontId="28" fillId="0" borderId="84" xfId="5" applyFont="1" applyFill="1" applyBorder="1" applyAlignment="1">
      <alignment horizontal="left" vertical="center"/>
    </xf>
    <xf numFmtId="0" fontId="60" fillId="0" borderId="70" xfId="5" applyFont="1" applyBorder="1" applyAlignment="1">
      <alignment horizontal="center" vertical="center"/>
    </xf>
    <xf numFmtId="0" fontId="41" fillId="0" borderId="50" xfId="5" applyFont="1" applyBorder="1" applyAlignment="1">
      <alignment horizontal="center" vertical="center"/>
    </xf>
    <xf numFmtId="0" fontId="41" fillId="0" borderId="86" xfId="5" applyFont="1" applyBorder="1" applyAlignment="1">
      <alignment horizontal="center" vertical="center"/>
    </xf>
    <xf numFmtId="0" fontId="28" fillId="0" borderId="83" xfId="5" applyFont="1" applyBorder="1" applyAlignment="1">
      <alignment horizontal="center" vertical="center"/>
    </xf>
    <xf numFmtId="0" fontId="28" fillId="0" borderId="84" xfId="5" applyFont="1" applyBorder="1" applyAlignment="1">
      <alignment horizontal="center" vertical="center"/>
    </xf>
    <xf numFmtId="0" fontId="28" fillId="0" borderId="81" xfId="5" applyFont="1" applyFill="1" applyBorder="1" applyAlignment="1">
      <alignment horizontal="left" vertical="center"/>
    </xf>
    <xf numFmtId="0" fontId="28" fillId="0" borderId="82" xfId="5" applyFont="1" applyFill="1" applyBorder="1" applyAlignment="1">
      <alignment horizontal="left" vertical="center"/>
    </xf>
    <xf numFmtId="0" fontId="28" fillId="0" borderId="85" xfId="5" applyFont="1" applyFill="1" applyBorder="1" applyAlignment="1">
      <alignment horizontal="left" vertical="center"/>
    </xf>
    <xf numFmtId="0" fontId="28" fillId="0" borderId="49" xfId="5" applyFont="1" applyFill="1" applyBorder="1" applyAlignment="1">
      <alignment horizontal="left" vertical="center"/>
    </xf>
    <xf numFmtId="0" fontId="28" fillId="0" borderId="48" xfId="5" applyFont="1" applyFill="1" applyBorder="1" applyAlignment="1">
      <alignment horizontal="left" vertical="center"/>
    </xf>
    <xf numFmtId="0" fontId="28" fillId="0" borderId="57" xfId="5" applyFont="1" applyFill="1" applyBorder="1" applyAlignment="1">
      <alignment horizontal="left" vertical="center"/>
    </xf>
    <xf numFmtId="0" fontId="40" fillId="0" borderId="52" xfId="5" applyFont="1" applyFill="1" applyBorder="1" applyAlignment="1">
      <alignment horizontal="left" vertical="center"/>
    </xf>
    <xf numFmtId="0" fontId="40" fillId="0" borderId="53" xfId="5" applyFont="1" applyFill="1" applyBorder="1" applyAlignment="1">
      <alignment horizontal="left" vertical="center"/>
    </xf>
    <xf numFmtId="0" fontId="40" fillId="0" borderId="58" xfId="5" applyFont="1" applyFill="1" applyBorder="1" applyAlignment="1">
      <alignment horizontal="left" vertical="center"/>
    </xf>
    <xf numFmtId="0" fontId="41" fillId="0" borderId="71" xfId="5" applyFont="1" applyBorder="1" applyAlignment="1">
      <alignment horizontal="left" vertical="center"/>
    </xf>
    <xf numFmtId="0" fontId="41" fillId="0" borderId="70" xfId="5" applyFont="1" applyBorder="1" applyAlignment="1">
      <alignment horizontal="left" vertical="center"/>
    </xf>
    <xf numFmtId="0" fontId="41" fillId="0" borderId="75" xfId="5" applyFont="1" applyBorder="1" applyAlignment="1">
      <alignment horizontal="left" vertical="center"/>
    </xf>
    <xf numFmtId="0" fontId="40" fillId="0" borderId="43" xfId="5" applyFont="1" applyBorder="1" applyAlignment="1">
      <alignment horizontal="left" vertical="center"/>
    </xf>
    <xf numFmtId="0" fontId="40" fillId="0" borderId="44" xfId="5" applyFont="1" applyBorder="1" applyAlignment="1">
      <alignment horizontal="left" vertical="center"/>
    </xf>
    <xf numFmtId="0" fontId="40" fillId="0" borderId="55" xfId="5" applyFont="1" applyBorder="1" applyAlignment="1">
      <alignment horizontal="left" vertical="center"/>
    </xf>
    <xf numFmtId="0" fontId="41" fillId="0" borderId="71" xfId="0" applyFont="1" applyBorder="1" applyAlignment="1">
      <alignment horizontal="left" vertical="center"/>
    </xf>
    <xf numFmtId="0" fontId="41" fillId="0" borderId="70" xfId="0" applyFont="1" applyBorder="1" applyAlignment="1">
      <alignment horizontal="left" vertical="center"/>
    </xf>
    <xf numFmtId="0" fontId="41" fillId="0" borderId="75" xfId="0" applyFont="1" applyBorder="1" applyAlignment="1">
      <alignment horizontal="left" vertical="center"/>
    </xf>
    <xf numFmtId="0" fontId="39" fillId="0" borderId="72" xfId="5" applyFont="1" applyFill="1" applyBorder="1" applyAlignment="1">
      <alignment horizontal="left" vertical="center"/>
    </xf>
    <xf numFmtId="0" fontId="39" fillId="0" borderId="62" xfId="5" applyFont="1" applyFill="1" applyBorder="1" applyAlignment="1">
      <alignment horizontal="left" vertical="center"/>
    </xf>
    <xf numFmtId="0" fontId="39" fillId="0" borderId="76" xfId="5" applyFont="1" applyFill="1" applyBorder="1" applyAlignment="1">
      <alignment horizontal="left" vertical="center"/>
    </xf>
    <xf numFmtId="0" fontId="39" fillId="0" borderId="42" xfId="5" applyFont="1" applyFill="1" applyBorder="1" applyAlignment="1">
      <alignment horizontal="left" vertical="center"/>
    </xf>
    <xf numFmtId="0" fontId="39" fillId="0" borderId="28" xfId="5" applyFont="1" applyFill="1" applyBorder="1" applyAlignment="1">
      <alignment horizontal="left" vertical="center"/>
    </xf>
    <xf numFmtId="0" fontId="39" fillId="0" borderId="80" xfId="5" applyFont="1" applyFill="1" applyBorder="1" applyAlignment="1">
      <alignment horizontal="left" vertical="center"/>
    </xf>
    <xf numFmtId="0" fontId="39" fillId="0" borderId="53" xfId="5" applyFont="1" applyFill="1" applyBorder="1" applyAlignment="1">
      <alignment horizontal="left" vertical="center"/>
    </xf>
    <xf numFmtId="0" fontId="39" fillId="0" borderId="58" xfId="5" applyFont="1" applyFill="1" applyBorder="1" applyAlignment="1">
      <alignment horizontal="left" vertical="center"/>
    </xf>
    <xf numFmtId="0" fontId="40" fillId="0" borderId="72" xfId="5" applyFont="1" applyBorder="1" applyAlignment="1">
      <alignment horizontal="left" vertical="center"/>
    </xf>
    <xf numFmtId="0" fontId="40" fillId="0" borderId="62" xfId="5" applyFont="1" applyBorder="1" applyAlignment="1">
      <alignment horizontal="left" vertical="center"/>
    </xf>
    <xf numFmtId="0" fontId="40" fillId="0" borderId="76" xfId="5" applyFont="1" applyBorder="1" applyAlignment="1">
      <alignment horizontal="left" vertical="center"/>
    </xf>
    <xf numFmtId="9" fontId="28" fillId="0" borderId="51" xfId="5" applyNumberFormat="1" applyFont="1" applyBorder="1" applyAlignment="1">
      <alignment horizontal="left" vertical="center"/>
    </xf>
    <xf numFmtId="9" fontId="28" fillId="0" borderId="46" xfId="5" applyNumberFormat="1" applyFont="1" applyBorder="1" applyAlignment="1">
      <alignment horizontal="left" vertical="center"/>
    </xf>
    <xf numFmtId="9" fontId="28" fillId="0" borderId="56" xfId="5" applyNumberFormat="1" applyFont="1" applyBorder="1" applyAlignment="1">
      <alignment horizontal="left" vertical="center"/>
    </xf>
    <xf numFmtId="9" fontId="28" fillId="0" borderId="52" xfId="5" applyNumberFormat="1" applyFont="1" applyBorder="1" applyAlignment="1">
      <alignment horizontal="left" vertical="center"/>
    </xf>
    <xf numFmtId="9" fontId="28" fillId="0" borderId="53" xfId="5" applyNumberFormat="1" applyFont="1" applyBorder="1" applyAlignment="1">
      <alignment horizontal="left" vertical="center"/>
    </xf>
    <xf numFmtId="9" fontId="28" fillId="0" borderId="58" xfId="5" applyNumberFormat="1" applyFont="1" applyBorder="1" applyAlignment="1">
      <alignment horizontal="left" vertical="center"/>
    </xf>
    <xf numFmtId="0" fontId="40" fillId="0" borderId="78" xfId="5" applyFont="1" applyBorder="1" applyAlignment="1">
      <alignment horizontal="left" vertical="center"/>
    </xf>
    <xf numFmtId="0" fontId="40" fillId="0" borderId="50" xfId="5" applyFont="1" applyBorder="1" applyAlignment="1">
      <alignment horizontal="left" vertical="center"/>
    </xf>
    <xf numFmtId="0" fontId="40" fillId="0" borderId="84" xfId="5" applyFont="1" applyBorder="1" applyAlignment="1">
      <alignment horizontal="left" vertical="center"/>
    </xf>
    <xf numFmtId="0" fontId="40" fillId="0" borderId="52" xfId="5" applyFont="1" applyBorder="1" applyAlignment="1">
      <alignment horizontal="left" vertical="center" wrapText="1"/>
    </xf>
    <xf numFmtId="0" fontId="40" fillId="0" borderId="53" xfId="5" applyFont="1" applyBorder="1" applyAlignment="1">
      <alignment horizontal="left" vertical="center" wrapText="1"/>
    </xf>
    <xf numFmtId="0" fontId="40" fillId="0" borderId="58" xfId="5" applyFont="1" applyBorder="1" applyAlignment="1">
      <alignment horizontal="left" vertical="center" wrapText="1"/>
    </xf>
    <xf numFmtId="0" fontId="28" fillId="0" borderId="47" xfId="5" applyFont="1" applyBorder="1" applyAlignment="1">
      <alignment horizontal="center" vertical="center"/>
    </xf>
    <xf numFmtId="0" fontId="28" fillId="0" borderId="57" xfId="5" applyFont="1" applyBorder="1" applyAlignment="1">
      <alignment horizontal="center" vertical="center"/>
    </xf>
    <xf numFmtId="14" fontId="28" fillId="0" borderId="28" xfId="5" applyNumberFormat="1" applyFont="1" applyBorder="1" applyAlignment="1">
      <alignment horizontal="center" vertical="center"/>
    </xf>
    <xf numFmtId="14" fontId="28" fillId="0" borderId="41" xfId="5" applyNumberFormat="1" applyFont="1" applyBorder="1" applyAlignment="1">
      <alignment horizontal="center" vertical="center"/>
    </xf>
    <xf numFmtId="0" fontId="40" fillId="0" borderId="42" xfId="5" applyFont="1" applyBorder="1" applyAlignment="1">
      <alignment horizontal="left" vertical="center"/>
    </xf>
    <xf numFmtId="0" fontId="40" fillId="0" borderId="28" xfId="5" applyFont="1" applyBorder="1" applyAlignment="1">
      <alignment horizontal="left" vertical="center"/>
    </xf>
    <xf numFmtId="0" fontId="28" fillId="0" borderId="44" xfId="5" applyFont="1" applyBorder="1" applyAlignment="1">
      <alignment horizontal="center" vertical="center"/>
    </xf>
    <xf numFmtId="0" fontId="28" fillId="0" borderId="55" xfId="5" applyFont="1" applyBorder="1" applyAlignment="1">
      <alignment horizontal="center" vertical="center"/>
    </xf>
    <xf numFmtId="14" fontId="28" fillId="0" borderId="44" xfId="5" applyNumberFormat="1" applyFont="1" applyBorder="1" applyAlignment="1">
      <alignment horizontal="center" vertical="center"/>
    </xf>
    <xf numFmtId="14" fontId="28" fillId="0" borderId="55" xfId="5" applyNumberFormat="1" applyFont="1" applyBorder="1" applyAlignment="1">
      <alignment horizontal="center" vertical="center"/>
    </xf>
    <xf numFmtId="0" fontId="28" fillId="0" borderId="28" xfId="5" applyFont="1" applyBorder="1" applyAlignment="1">
      <alignment horizontal="left" vertical="center"/>
    </xf>
    <xf numFmtId="0" fontId="28" fillId="0" borderId="41" xfId="5" applyFont="1" applyBorder="1" applyAlignment="1">
      <alignment horizontal="left" vertical="center"/>
    </xf>
    <xf numFmtId="0" fontId="40" fillId="0" borderId="39" xfId="5" applyFont="1" applyBorder="1" applyAlignment="1">
      <alignment horizontal="center" vertical="center"/>
    </xf>
    <xf numFmtId="0" fontId="40" fillId="0" borderId="40" xfId="5" applyFont="1" applyBorder="1" applyAlignment="1">
      <alignment horizontal="center" vertical="center"/>
    </xf>
    <xf numFmtId="0" fontId="40" fillId="0" borderId="54" xfId="5" applyFont="1" applyBorder="1" applyAlignment="1">
      <alignment horizontal="center" vertical="center"/>
    </xf>
    <xf numFmtId="0" fontId="41" fillId="0" borderId="39" xfId="5" applyFont="1" applyBorder="1" applyAlignment="1">
      <alignment horizontal="center" vertical="center"/>
    </xf>
    <xf numFmtId="0" fontId="41" fillId="0" borderId="40" xfId="5" applyFont="1" applyBorder="1" applyAlignment="1">
      <alignment horizontal="center" vertical="center"/>
    </xf>
    <xf numFmtId="0" fontId="41" fillId="0" borderId="54" xfId="5" applyFont="1" applyBorder="1" applyAlignment="1">
      <alignment horizontal="center" vertical="center"/>
    </xf>
    <xf numFmtId="14" fontId="57" fillId="0" borderId="28" xfId="5" applyNumberFormat="1" applyFont="1" applyBorder="1" applyAlignment="1">
      <alignment horizontal="left" vertical="center"/>
    </xf>
    <xf numFmtId="14" fontId="57" fillId="0" borderId="41" xfId="5" applyNumberFormat="1" applyFont="1" applyBorder="1" applyAlignment="1">
      <alignment horizontal="left" vertical="center"/>
    </xf>
    <xf numFmtId="0" fontId="56" fillId="0" borderId="38" xfId="5" applyFont="1" applyBorder="1" applyAlignment="1">
      <alignment horizontal="center" vertical="top"/>
    </xf>
    <xf numFmtId="0" fontId="28" fillId="0" borderId="67" xfId="5" applyFont="1" applyBorder="1" applyAlignment="1">
      <alignment horizontal="center" vertical="center"/>
    </xf>
    <xf numFmtId="0" fontId="41" fillId="0" borderId="67" xfId="5" applyFont="1" applyBorder="1" applyAlignment="1">
      <alignment horizontal="center" vertical="center"/>
    </xf>
    <xf numFmtId="0" fontId="18" fillId="0" borderId="67" xfId="5" applyFont="1" applyBorder="1" applyAlignment="1">
      <alignment horizontal="center" vertical="center"/>
    </xf>
    <xf numFmtId="0" fontId="18" fillId="0" borderId="73" xfId="5" applyFont="1" applyBorder="1" applyAlignment="1">
      <alignment horizontal="center" vertical="center"/>
    </xf>
    <xf numFmtId="0" fontId="19" fillId="0" borderId="0" xfId="6" applyFont="1" applyFill="1" applyBorder="1" applyAlignment="1">
      <alignment horizontal="center" vertical="center"/>
    </xf>
    <xf numFmtId="0" fontId="18" fillId="0" borderId="0" xfId="6" applyFont="1" applyFill="1" applyBorder="1" applyAlignment="1">
      <alignment horizontal="center" vertical="center"/>
    </xf>
    <xf numFmtId="0" fontId="17" fillId="0" borderId="0" xfId="6" applyFont="1" applyFill="1" applyBorder="1" applyAlignment="1">
      <alignment horizontal="center" vertical="center"/>
    </xf>
    <xf numFmtId="0" fontId="20" fillId="0" borderId="7" xfId="5" applyFont="1" applyFill="1" applyBorder="1" applyAlignment="1">
      <alignment horizontal="center" vertical="center"/>
    </xf>
    <xf numFmtId="0" fontId="20" fillId="0" borderId="8" xfId="5" applyFont="1" applyFill="1" applyBorder="1" applyAlignment="1">
      <alignment horizontal="center" vertical="center"/>
    </xf>
    <xf numFmtId="0" fontId="20" fillId="0" borderId="9" xfId="5" applyFont="1" applyFill="1" applyBorder="1" applyAlignment="1">
      <alignment horizontal="center" vertical="center"/>
    </xf>
    <xf numFmtId="0" fontId="34" fillId="0" borderId="2" xfId="5" applyFont="1" applyFill="1" applyBorder="1" applyAlignment="1">
      <alignment horizontal="center" vertical="center"/>
    </xf>
    <xf numFmtId="0" fontId="17" fillId="0" borderId="15" xfId="5" applyFont="1" applyFill="1" applyBorder="1" applyAlignment="1">
      <alignment horizontal="center" vertical="center"/>
    </xf>
    <xf numFmtId="0" fontId="17" fillId="0" borderId="63" xfId="5" applyFont="1" applyFill="1" applyBorder="1" applyAlignment="1">
      <alignment horizontal="center" vertical="center"/>
    </xf>
    <xf numFmtId="0" fontId="22" fillId="0" borderId="2" xfId="6" applyFont="1" applyFill="1" applyBorder="1" applyAlignment="1">
      <alignment horizontal="center" vertical="center"/>
    </xf>
    <xf numFmtId="0" fontId="23" fillId="0" borderId="2" xfId="6" applyFont="1" applyFill="1" applyBorder="1" applyAlignment="1">
      <alignment horizontal="center" vertical="center"/>
    </xf>
    <xf numFmtId="0" fontId="22" fillId="0" borderId="2" xfId="6" applyFont="1" applyFill="1" applyBorder="1" applyAlignment="1" applyProtection="1">
      <alignment horizontal="center" vertical="center"/>
    </xf>
    <xf numFmtId="0" fontId="22" fillId="0" borderId="64" xfId="6" applyFont="1" applyFill="1" applyBorder="1" applyAlignment="1" applyProtection="1">
      <alignment horizontal="center" vertical="center"/>
    </xf>
    <xf numFmtId="0" fontId="21" fillId="0" borderId="2" xfId="6" applyFont="1" applyFill="1" applyBorder="1" applyAlignment="1" applyProtection="1">
      <alignment horizontal="center" vertical="center"/>
    </xf>
    <xf numFmtId="49" fontId="24" fillId="0" borderId="2" xfId="4" applyNumberFormat="1" applyFont="1" applyFill="1" applyBorder="1" applyAlignment="1">
      <alignment horizontal="center" vertical="center"/>
    </xf>
    <xf numFmtId="0" fontId="17" fillId="0" borderId="15" xfId="6" applyFont="1" applyFill="1" applyBorder="1" applyAlignment="1">
      <alignment horizontal="center"/>
    </xf>
    <xf numFmtId="0" fontId="17" fillId="0" borderId="2" xfId="6" applyFont="1" applyFill="1" applyBorder="1" applyAlignment="1">
      <alignment horizontal="center"/>
    </xf>
    <xf numFmtId="0" fontId="17" fillId="0" borderId="7" xfId="6" applyFont="1" applyFill="1" applyBorder="1" applyAlignment="1">
      <alignment horizontal="center"/>
    </xf>
    <xf numFmtId="0" fontId="17" fillId="0" borderId="29" xfId="6" applyFont="1" applyFill="1" applyBorder="1" applyAlignment="1">
      <alignment horizontal="center"/>
    </xf>
    <xf numFmtId="0" fontId="41" fillId="0" borderId="71" xfId="5" applyFont="1" applyFill="1" applyBorder="1" applyAlignment="1">
      <alignment horizontal="left" vertical="center"/>
    </xf>
    <xf numFmtId="0" fontId="41" fillId="0" borderId="70" xfId="5" applyFont="1" applyFill="1" applyBorder="1" applyAlignment="1">
      <alignment horizontal="left" vertical="center"/>
    </xf>
    <xf numFmtId="0" fontId="41" fillId="0" borderId="75" xfId="5" applyFont="1" applyFill="1" applyBorder="1" applyAlignment="1">
      <alignment horizontal="left" vertical="center"/>
    </xf>
    <xf numFmtId="0" fontId="41" fillId="0" borderId="72" xfId="5" applyFont="1" applyFill="1" applyBorder="1" applyAlignment="1">
      <alignment horizontal="center" vertical="center"/>
    </xf>
    <xf numFmtId="0" fontId="41" fillId="0" borderId="62" xfId="5" applyFont="1" applyFill="1" applyBorder="1" applyAlignment="1">
      <alignment horizontal="center" vertical="center"/>
    </xf>
    <xf numFmtId="0" fontId="41" fillId="0" borderId="76" xfId="5" applyFont="1" applyFill="1" applyBorder="1" applyAlignment="1">
      <alignment horizontal="center" vertical="center"/>
    </xf>
    <xf numFmtId="0" fontId="41" fillId="0" borderId="43" xfId="5" applyFont="1" applyFill="1" applyBorder="1" applyAlignment="1">
      <alignment horizontal="center" vertical="center"/>
    </xf>
    <xf numFmtId="0" fontId="41" fillId="0" borderId="44" xfId="5" applyFont="1" applyFill="1" applyBorder="1" applyAlignment="1">
      <alignment horizontal="center" vertical="center"/>
    </xf>
    <xf numFmtId="0" fontId="41" fillId="0" borderId="55" xfId="5" applyFont="1" applyFill="1" applyBorder="1" applyAlignment="1">
      <alignment horizontal="center" vertical="center"/>
    </xf>
    <xf numFmtId="0" fontId="28" fillId="0" borderId="70" xfId="5" applyFont="1" applyBorder="1" applyAlignment="1">
      <alignment horizontal="center" vertical="center"/>
    </xf>
    <xf numFmtId="0" fontId="41" fillId="0" borderId="70" xfId="5" applyFont="1" applyBorder="1" applyAlignment="1">
      <alignment horizontal="center" vertical="center"/>
    </xf>
    <xf numFmtId="0" fontId="28" fillId="0" borderId="74" xfId="5" applyFont="1" applyBorder="1" applyAlignment="1">
      <alignment horizontal="center" vertical="center"/>
    </xf>
    <xf numFmtId="0" fontId="41" fillId="0" borderId="0" xfId="5" applyFont="1" applyFill="1" applyBorder="1" applyAlignment="1">
      <alignment horizontal="left" vertical="center"/>
    </xf>
    <xf numFmtId="0" fontId="40" fillId="0" borderId="49" xfId="5" applyFont="1" applyBorder="1" applyAlignment="1">
      <alignment horizontal="left" vertical="center"/>
    </xf>
    <xf numFmtId="0" fontId="40" fillId="0" borderId="48" xfId="5" applyFont="1" applyBorder="1" applyAlignment="1">
      <alignment horizontal="left" vertical="center"/>
    </xf>
    <xf numFmtId="0" fontId="40" fillId="0" borderId="57" xfId="5" applyFont="1" applyBorder="1" applyAlignment="1">
      <alignment horizontal="left" vertical="center"/>
    </xf>
    <xf numFmtId="0" fontId="40" fillId="0" borderId="43" xfId="5" applyFont="1" applyBorder="1" applyAlignment="1">
      <alignment horizontal="center" vertical="center"/>
    </xf>
    <xf numFmtId="0" fontId="40" fillId="0" borderId="44" xfId="5" applyFont="1" applyBorder="1" applyAlignment="1">
      <alignment horizontal="center" vertical="center"/>
    </xf>
    <xf numFmtId="0" fontId="40" fillId="0" borderId="55" xfId="5" applyFont="1" applyBorder="1" applyAlignment="1">
      <alignment horizontal="center" vertical="center"/>
    </xf>
    <xf numFmtId="0" fontId="39" fillId="0" borderId="28" xfId="5" applyFont="1" applyBorder="1" applyAlignment="1">
      <alignment horizontal="left" vertical="center"/>
    </xf>
    <xf numFmtId="0" fontId="39" fillId="0" borderId="41" xfId="5" applyFont="1" applyBorder="1" applyAlignment="1">
      <alignment horizontal="left" vertical="center"/>
    </xf>
    <xf numFmtId="0" fontId="28" fillId="0" borderId="51" xfId="5" applyFont="1" applyFill="1" applyBorder="1" applyAlignment="1">
      <alignment horizontal="left" vertical="center"/>
    </xf>
    <xf numFmtId="0" fontId="28" fillId="0" borderId="46" xfId="5" applyFont="1" applyFill="1" applyBorder="1" applyAlignment="1">
      <alignment horizontal="left" vertical="center"/>
    </xf>
    <xf numFmtId="0" fontId="28" fillId="0" borderId="56" xfId="5" applyFont="1" applyFill="1" applyBorder="1" applyAlignment="1">
      <alignment horizontal="left" vertical="center"/>
    </xf>
    <xf numFmtId="0" fontId="39" fillId="0" borderId="28" xfId="5" applyFont="1" applyFill="1" applyBorder="1" applyAlignment="1">
      <alignment horizontal="center" vertical="center"/>
    </xf>
    <xf numFmtId="0" fontId="39" fillId="0" borderId="41" xfId="5" applyFont="1" applyFill="1" applyBorder="1" applyAlignment="1">
      <alignment horizontal="center" vertical="center"/>
    </xf>
    <xf numFmtId="0" fontId="40" fillId="0" borderId="42" xfId="5" applyFont="1" applyFill="1" applyBorder="1" applyAlignment="1">
      <alignment horizontal="left" vertical="center"/>
    </xf>
    <xf numFmtId="0" fontId="28" fillId="0" borderId="28" xfId="5" applyFont="1" applyFill="1" applyBorder="1" applyAlignment="1">
      <alignment horizontal="left" vertical="center"/>
    </xf>
    <xf numFmtId="0" fontId="28" fillId="0" borderId="41" xfId="5" applyFont="1" applyFill="1" applyBorder="1" applyAlignment="1">
      <alignment horizontal="left" vertical="center"/>
    </xf>
    <xf numFmtId="0" fontId="41" fillId="0" borderId="0" xfId="5" applyFont="1" applyBorder="1" applyAlignment="1">
      <alignment horizontal="left" vertical="center"/>
    </xf>
    <xf numFmtId="0" fontId="28" fillId="0" borderId="43" xfId="5" applyFont="1" applyBorder="1" applyAlignment="1">
      <alignment horizontal="left" vertical="center"/>
    </xf>
    <xf numFmtId="0" fontId="28" fillId="0" borderId="44" xfId="5" applyFont="1" applyBorder="1" applyAlignment="1">
      <alignment horizontal="left" vertical="center"/>
    </xf>
    <xf numFmtId="0" fontId="28" fillId="0" borderId="55" xfId="5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39" fillId="0" borderId="39" xfId="5" applyFont="1" applyFill="1" applyBorder="1" applyAlignment="1">
      <alignment horizontal="left" vertical="center"/>
    </xf>
    <xf numFmtId="0" fontId="39" fillId="0" borderId="40" xfId="5" applyFont="1" applyFill="1" applyBorder="1" applyAlignment="1">
      <alignment horizontal="left" vertical="center"/>
    </xf>
    <xf numFmtId="0" fontId="39" fillId="0" borderId="54" xfId="5" applyFont="1" applyFill="1" applyBorder="1" applyAlignment="1">
      <alignment horizontal="left" vertical="center"/>
    </xf>
    <xf numFmtId="0" fontId="40" fillId="0" borderId="0" xfId="5" applyFont="1" applyBorder="1" applyAlignment="1">
      <alignment horizontal="left" vertical="center"/>
    </xf>
    <xf numFmtId="0" fontId="23" fillId="0" borderId="39" xfId="5" applyFont="1" applyBorder="1" applyAlignment="1">
      <alignment horizontal="left" vertical="center" wrapText="1"/>
    </xf>
    <xf numFmtId="0" fontId="23" fillId="0" borderId="40" xfId="5" applyFont="1" applyBorder="1" applyAlignment="1">
      <alignment horizontal="left" vertical="center"/>
    </xf>
    <xf numFmtId="0" fontId="39" fillId="0" borderId="40" xfId="5" applyFont="1" applyBorder="1" applyAlignment="1">
      <alignment horizontal="left" vertical="center"/>
    </xf>
    <xf numFmtId="0" fontId="39" fillId="0" borderId="54" xfId="5" applyFont="1" applyBorder="1" applyAlignment="1">
      <alignment horizontal="left" vertical="center"/>
    </xf>
    <xf numFmtId="0" fontId="23" fillId="0" borderId="49" xfId="5" applyFont="1" applyBorder="1" applyAlignment="1">
      <alignment horizontal="left" vertical="center"/>
    </xf>
    <xf numFmtId="0" fontId="23" fillId="0" borderId="48" xfId="5" applyFont="1" applyBorder="1" applyAlignment="1">
      <alignment horizontal="left" vertical="center"/>
    </xf>
    <xf numFmtId="0" fontId="23" fillId="0" borderId="27" xfId="5" applyFont="1" applyBorder="1" applyAlignment="1">
      <alignment horizontal="left" vertical="center"/>
    </xf>
    <xf numFmtId="0" fontId="23" fillId="0" borderId="47" xfId="5" applyFont="1" applyBorder="1" applyAlignment="1">
      <alignment horizontal="left" vertical="center"/>
    </xf>
    <xf numFmtId="0" fontId="39" fillId="0" borderId="47" xfId="5" applyFont="1" applyBorder="1" applyAlignment="1">
      <alignment horizontal="left" vertical="center"/>
    </xf>
    <xf numFmtId="0" fontId="39" fillId="0" borderId="48" xfId="5" applyFont="1" applyBorder="1" applyAlignment="1">
      <alignment horizontal="left" vertical="center"/>
    </xf>
    <xf numFmtId="0" fontId="39" fillId="0" borderId="57" xfId="5" applyFont="1" applyBorder="1" applyAlignment="1">
      <alignment horizontal="left" vertical="center"/>
    </xf>
    <xf numFmtId="0" fontId="23" fillId="0" borderId="51" xfId="5" applyFont="1" applyBorder="1" applyAlignment="1">
      <alignment horizontal="left" vertical="center" wrapText="1"/>
    </xf>
    <xf numFmtId="0" fontId="23" fillId="0" borderId="46" xfId="5" applyFont="1" applyBorder="1" applyAlignment="1">
      <alignment horizontal="left" vertical="center" wrapText="1"/>
    </xf>
    <xf numFmtId="0" fontId="23" fillId="0" borderId="68" xfId="5" applyFont="1" applyBorder="1" applyAlignment="1">
      <alignment horizontal="left" vertical="center" wrapText="1"/>
    </xf>
    <xf numFmtId="0" fontId="28" fillId="0" borderId="42" xfId="5" applyFont="1" applyBorder="1" applyAlignment="1">
      <alignment horizontal="left" vertical="center"/>
    </xf>
    <xf numFmtId="177" fontId="28" fillId="0" borderId="28" xfId="5" applyNumberFormat="1" applyFont="1" applyBorder="1" applyAlignment="1">
      <alignment horizontal="center" vertical="center"/>
    </xf>
    <xf numFmtId="177" fontId="28" fillId="0" borderId="41" xfId="5" applyNumberFormat="1" applyFont="1" applyBorder="1" applyAlignment="1">
      <alignment horizontal="center" vertical="center"/>
    </xf>
    <xf numFmtId="0" fontId="40" fillId="0" borderId="41" xfId="5" applyFont="1" applyBorder="1" applyAlignment="1">
      <alignment horizontal="left" vertical="center"/>
    </xf>
    <xf numFmtId="0" fontId="38" fillId="0" borderId="38" xfId="5" applyFont="1" applyBorder="1" applyAlignment="1">
      <alignment horizontal="center" vertical="top"/>
    </xf>
    <xf numFmtId="0" fontId="0" fillId="0" borderId="15" xfId="5" applyFont="1" applyFill="1" applyBorder="1" applyAlignment="1">
      <alignment horizontal="center" vertical="center"/>
    </xf>
    <xf numFmtId="0" fontId="42" fillId="0" borderId="15" xfId="5" applyFont="1" applyFill="1" applyBorder="1" applyAlignment="1">
      <alignment horizontal="center" vertical="center"/>
    </xf>
    <xf numFmtId="0" fontId="43" fillId="0" borderId="15" xfId="5" applyFont="1" applyFill="1" applyBorder="1" applyAlignment="1">
      <alignment horizontal="center" vertical="center"/>
    </xf>
    <xf numFmtId="0" fontId="43" fillId="0" borderId="26" xfId="5" applyFont="1" applyFill="1" applyBorder="1" applyAlignment="1">
      <alignment horizontal="center" vertical="center"/>
    </xf>
    <xf numFmtId="0" fontId="22" fillId="0" borderId="7" xfId="6" applyFont="1" applyFill="1" applyBorder="1" applyAlignment="1">
      <alignment horizontal="center" vertical="center"/>
    </xf>
    <xf numFmtId="0" fontId="22" fillId="0" borderId="9" xfId="6" applyFont="1" applyFill="1" applyBorder="1" applyAlignment="1" applyProtection="1">
      <alignment horizontal="center" vertical="center"/>
    </xf>
    <xf numFmtId="0" fontId="21" fillId="0" borderId="16" xfId="6" applyFont="1" applyFill="1" applyBorder="1" applyAlignment="1" applyProtection="1">
      <alignment horizontal="center" vertical="center"/>
    </xf>
    <xf numFmtId="0" fontId="39" fillId="0" borderId="41" xfId="5" applyFont="1" applyFill="1" applyBorder="1" applyAlignment="1">
      <alignment horizontal="left" vertical="center"/>
    </xf>
    <xf numFmtId="0" fontId="23" fillId="0" borderId="44" xfId="5" applyFont="1" applyFill="1" applyBorder="1" applyAlignment="1">
      <alignment horizontal="center" vertical="center"/>
    </xf>
    <xf numFmtId="0" fontId="39" fillId="0" borderId="44" xfId="5" applyFont="1" applyFill="1" applyBorder="1" applyAlignment="1">
      <alignment horizontal="center" vertical="center"/>
    </xf>
    <xf numFmtId="0" fontId="23" fillId="0" borderId="55" xfId="5" applyFont="1" applyFill="1" applyBorder="1" applyAlignment="1">
      <alignment horizontal="center" vertical="center"/>
    </xf>
    <xf numFmtId="0" fontId="41" fillId="0" borderId="49" xfId="5" applyFont="1" applyFill="1" applyBorder="1" applyAlignment="1">
      <alignment horizontal="left" vertical="center"/>
    </xf>
    <xf numFmtId="0" fontId="23" fillId="0" borderId="48" xfId="5" applyFont="1" applyFill="1" applyBorder="1" applyAlignment="1">
      <alignment horizontal="left" vertical="center"/>
    </xf>
    <xf numFmtId="0" fontId="23" fillId="0" borderId="57" xfId="5" applyFont="1" applyFill="1" applyBorder="1" applyAlignment="1">
      <alignment horizontal="left" vertical="center"/>
    </xf>
    <xf numFmtId="0" fontId="23" fillId="0" borderId="52" xfId="5" applyFont="1" applyFill="1" applyBorder="1" applyAlignment="1">
      <alignment horizontal="left" vertical="center"/>
    </xf>
    <xf numFmtId="0" fontId="23" fillId="0" borderId="53" xfId="5" applyFont="1" applyFill="1" applyBorder="1" applyAlignment="1">
      <alignment horizontal="left" vertical="center"/>
    </xf>
    <xf numFmtId="0" fontId="23" fillId="0" borderId="58" xfId="5" applyFont="1" applyFill="1" applyBorder="1" applyAlignment="1">
      <alignment horizontal="left" vertical="center"/>
    </xf>
    <xf numFmtId="0" fontId="40" fillId="0" borderId="39" xfId="5" applyFont="1" applyFill="1" applyBorder="1" applyAlignment="1">
      <alignment horizontal="left" vertical="center"/>
    </xf>
    <xf numFmtId="0" fontId="40" fillId="0" borderId="40" xfId="5" applyFont="1" applyFill="1" applyBorder="1" applyAlignment="1">
      <alignment horizontal="left" vertical="center"/>
    </xf>
    <xf numFmtId="0" fontId="40" fillId="0" borderId="54" xfId="5" applyFont="1" applyFill="1" applyBorder="1" applyAlignment="1">
      <alignment horizontal="left" vertical="center"/>
    </xf>
    <xf numFmtId="0" fontId="39" fillId="0" borderId="47" xfId="5" applyFont="1" applyFill="1" applyBorder="1" applyAlignment="1">
      <alignment horizontal="left" vertical="center"/>
    </xf>
    <xf numFmtId="0" fontId="39" fillId="0" borderId="27" xfId="5" applyFont="1" applyFill="1" applyBorder="1" applyAlignment="1">
      <alignment horizontal="left" vertical="center"/>
    </xf>
    <xf numFmtId="0" fontId="23" fillId="0" borderId="49" xfId="5" applyFont="1" applyFill="1" applyBorder="1" applyAlignment="1">
      <alignment horizontal="left" vertical="center"/>
    </xf>
    <xf numFmtId="0" fontId="23" fillId="0" borderId="42" xfId="5" applyFont="1" applyFill="1" applyBorder="1" applyAlignment="1">
      <alignment horizontal="left" vertical="center" wrapText="1"/>
    </xf>
    <xf numFmtId="0" fontId="23" fillId="0" borderId="28" xfId="5" applyFont="1" applyFill="1" applyBorder="1" applyAlignment="1">
      <alignment horizontal="left" vertical="center" wrapText="1"/>
    </xf>
    <xf numFmtId="0" fontId="23" fillId="0" borderId="41" xfId="5" applyFont="1" applyFill="1" applyBorder="1" applyAlignment="1">
      <alignment horizontal="left" vertical="center" wrapText="1"/>
    </xf>
    <xf numFmtId="0" fontId="18" fillId="0" borderId="49" xfId="5" applyFont="1" applyFill="1" applyBorder="1" applyAlignment="1">
      <alignment horizontal="left" vertical="center"/>
    </xf>
    <xf numFmtId="0" fontId="18" fillId="0" borderId="48" xfId="5" applyFont="1" applyFill="1" applyBorder="1" applyAlignment="1">
      <alignment horizontal="left" vertical="center"/>
    </xf>
    <xf numFmtId="0" fontId="18" fillId="0" borderId="57" xfId="5" applyFont="1" applyFill="1" applyBorder="1" applyAlignment="1">
      <alignment horizontal="left" vertical="center"/>
    </xf>
    <xf numFmtId="0" fontId="18" fillId="0" borderId="44" xfId="5" applyFill="1" applyBorder="1" applyAlignment="1">
      <alignment horizontal="center" vertical="center"/>
    </xf>
    <xf numFmtId="0" fontId="18" fillId="0" borderId="55" xfId="5" applyFill="1" applyBorder="1" applyAlignment="1">
      <alignment horizontal="center" vertical="center"/>
    </xf>
    <xf numFmtId="0" fontId="39" fillId="0" borderId="50" xfId="5" applyFont="1" applyFill="1" applyBorder="1" applyAlignment="1">
      <alignment horizontal="center" vertical="center"/>
    </xf>
    <xf numFmtId="0" fontId="39" fillId="0" borderId="51" xfId="5" applyFont="1" applyFill="1" applyBorder="1" applyAlignment="1">
      <alignment horizontal="left" vertical="center"/>
    </xf>
    <xf numFmtId="0" fontId="39" fillId="0" borderId="46" xfId="5" applyFont="1" applyFill="1" applyBorder="1" applyAlignment="1">
      <alignment horizontal="left" vertical="center"/>
    </xf>
    <xf numFmtId="0" fontId="39" fillId="0" borderId="56" xfId="5" applyFont="1" applyFill="1" applyBorder="1" applyAlignment="1">
      <alignment horizontal="left" vertical="center"/>
    </xf>
    <xf numFmtId="0" fontId="23" fillId="0" borderId="42" xfId="5" applyFont="1" applyFill="1" applyBorder="1" applyAlignment="1">
      <alignment horizontal="left" vertical="center"/>
    </xf>
    <xf numFmtId="0" fontId="23" fillId="0" borderId="28" xfId="5" applyFont="1" applyFill="1" applyBorder="1" applyAlignment="1">
      <alignment horizontal="left" vertical="center"/>
    </xf>
    <xf numFmtId="0" fontId="23" fillId="0" borderId="41" xfId="5" applyFont="1" applyFill="1" applyBorder="1" applyAlignment="1">
      <alignment horizontal="left" vertical="center"/>
    </xf>
    <xf numFmtId="0" fontId="23" fillId="0" borderId="47" xfId="5" applyFont="1" applyFill="1" applyBorder="1" applyAlignment="1">
      <alignment horizontal="center" vertical="center"/>
    </xf>
    <xf numFmtId="0" fontId="23" fillId="0" borderId="48" xfId="5" applyFont="1" applyFill="1" applyBorder="1" applyAlignment="1">
      <alignment horizontal="center" vertical="center"/>
    </xf>
    <xf numFmtId="0" fontId="23" fillId="0" borderId="57" xfId="5" applyFont="1" applyFill="1" applyBorder="1" applyAlignment="1">
      <alignment horizontal="center" vertical="center"/>
    </xf>
    <xf numFmtId="0" fontId="40" fillId="0" borderId="49" xfId="5" applyFont="1" applyFill="1" applyBorder="1" applyAlignment="1">
      <alignment horizontal="left" vertical="center"/>
    </xf>
    <xf numFmtId="0" fontId="40" fillId="0" borderId="48" xfId="5" applyFont="1" applyFill="1" applyBorder="1" applyAlignment="1">
      <alignment horizontal="left" vertical="center"/>
    </xf>
    <xf numFmtId="0" fontId="40" fillId="0" borderId="57" xfId="5" applyFont="1" applyFill="1" applyBorder="1" applyAlignment="1">
      <alignment horizontal="left" vertical="center"/>
    </xf>
    <xf numFmtId="0" fontId="28" fillId="0" borderId="28" xfId="5" applyFont="1" applyFill="1" applyBorder="1" applyAlignment="1">
      <alignment horizontal="center" vertical="center"/>
    </xf>
    <xf numFmtId="0" fontId="28" fillId="0" borderId="44" xfId="5" applyFont="1" applyFill="1" applyBorder="1" applyAlignment="1">
      <alignment horizontal="left" vertical="center"/>
    </xf>
    <xf numFmtId="0" fontId="39" fillId="0" borderId="44" xfId="5" applyFont="1" applyFill="1" applyBorder="1" applyAlignment="1">
      <alignment horizontal="left" vertical="center"/>
    </xf>
    <xf numFmtId="0" fontId="39" fillId="0" borderId="45" xfId="5" applyFont="1" applyFill="1" applyBorder="1" applyAlignment="1">
      <alignment horizontal="left" vertical="center"/>
    </xf>
    <xf numFmtId="58" fontId="23" fillId="0" borderId="28" xfId="5" applyNumberFormat="1" applyFont="1" applyFill="1" applyBorder="1" applyAlignment="1">
      <alignment horizontal="center" vertical="center"/>
    </xf>
    <xf numFmtId="0" fontId="23" fillId="0" borderId="28" xfId="5" applyFont="1" applyFill="1" applyBorder="1" applyAlignment="1">
      <alignment horizontal="center" vertical="center"/>
    </xf>
    <xf numFmtId="0" fontId="28" fillId="0" borderId="40" xfId="5" applyFont="1" applyFill="1" applyBorder="1" applyAlignment="1">
      <alignment horizontal="center" vertical="center"/>
    </xf>
    <xf numFmtId="0" fontId="23" fillId="0" borderId="40" xfId="5" applyFont="1" applyFill="1" applyBorder="1" applyAlignment="1">
      <alignment horizontal="center" vertical="center"/>
    </xf>
    <xf numFmtId="0" fontId="23" fillId="0" borderId="54" xfId="5" applyFont="1" applyFill="1" applyBorder="1" applyAlignment="1">
      <alignment horizontal="center" vertical="center"/>
    </xf>
    <xf numFmtId="49" fontId="17" fillId="0" borderId="0" xfId="6" applyNumberFormat="1" applyFont="1" applyFill="1" applyBorder="1" applyAlignment="1">
      <alignment horizontal="center" vertical="center"/>
    </xf>
    <xf numFmtId="0" fontId="20" fillId="0" borderId="13" xfId="5" applyFont="1" applyFill="1" applyBorder="1" applyAlignment="1">
      <alignment horizontal="center" vertical="center"/>
    </xf>
    <xf numFmtId="0" fontId="20" fillId="0" borderId="25" xfId="5" applyFont="1" applyFill="1" applyBorder="1" applyAlignment="1">
      <alignment horizontal="center" vertical="center"/>
    </xf>
    <xf numFmtId="49" fontId="17" fillId="0" borderId="15" xfId="5" applyNumberFormat="1" applyFont="1" applyFill="1" applyBorder="1" applyAlignment="1">
      <alignment horizontal="center" vertical="center"/>
    </xf>
    <xf numFmtId="0" fontId="23" fillId="0" borderId="4" xfId="6" applyFont="1" applyFill="1" applyBorder="1" applyAlignment="1">
      <alignment horizontal="center" vertical="center"/>
    </xf>
    <xf numFmtId="0" fontId="22" fillId="0" borderId="4" xfId="6" applyFont="1" applyFill="1" applyBorder="1" applyAlignment="1">
      <alignment horizontal="center" vertical="center"/>
    </xf>
    <xf numFmtId="49" fontId="22" fillId="0" borderId="2" xfId="6" applyNumberFormat="1" applyFont="1" applyFill="1" applyBorder="1" applyAlignment="1" applyProtection="1">
      <alignment horizontal="center" vertical="center"/>
    </xf>
    <xf numFmtId="0" fontId="17" fillId="0" borderId="26" xfId="6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/>
    </xf>
    <xf numFmtId="0" fontId="11" fillId="0" borderId="2" xfId="0" applyFon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3" xfId="0" quotePrefix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71" fillId="0" borderId="49" xfId="5" applyFont="1" applyFill="1" applyBorder="1" applyAlignment="1">
      <alignment horizontal="left" vertical="center"/>
    </xf>
    <xf numFmtId="0" fontId="71" fillId="0" borderId="48" xfId="5" applyFont="1" applyFill="1" applyBorder="1" applyAlignment="1">
      <alignment horizontal="left" vertical="center"/>
    </xf>
    <xf numFmtId="0" fontId="71" fillId="0" borderId="57" xfId="5" applyFont="1" applyFill="1" applyBorder="1" applyAlignment="1">
      <alignment horizontal="left" vertical="center"/>
    </xf>
  </cellXfs>
  <cellStyles count="13">
    <cellStyle name="S10" xfId="12" xr:uid="{00000000-0005-0000-0000-00003D000000}"/>
    <cellStyle name="S16" xfId="1" xr:uid="{00000000-0005-0000-0000-000005000000}"/>
    <cellStyle name="常规" xfId="0" builtinId="0"/>
    <cellStyle name="常规 10 10" xfId="11" xr:uid="{00000000-0005-0000-0000-00003C000000}"/>
    <cellStyle name="常规 10 10 2" xfId="9" xr:uid="{00000000-0005-0000-0000-000039000000}"/>
    <cellStyle name="常规 2" xfId="5" xr:uid="{00000000-0005-0000-0000-000035000000}"/>
    <cellStyle name="常规 23" xfId="8" xr:uid="{00000000-0005-0000-0000-000038000000}"/>
    <cellStyle name="常规 23 2 3" xfId="10" xr:uid="{00000000-0005-0000-0000-00003B000000}"/>
    <cellStyle name="常规 3" xfId="6" xr:uid="{00000000-0005-0000-0000-000036000000}"/>
    <cellStyle name="常规 4" xfId="7" xr:uid="{00000000-0005-0000-0000-000037000000}"/>
    <cellStyle name="常规 40" xfId="3" xr:uid="{00000000-0005-0000-0000-00000D000000}"/>
    <cellStyle name="常规 7 3" xfId="2" xr:uid="{00000000-0005-0000-0000-000007000000}"/>
    <cellStyle name="常规_110509_2006-09-28" xfId="4" xr:uid="{00000000-0005-0000-0000-00001E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checked="Checked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checked="Checked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checked="Checked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checked="Checked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checked="Checked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2799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0513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23</xdr:row>
          <xdr:rowOff>28575</xdr:rowOff>
        </xdr:from>
        <xdr:to>
          <xdr:col>3</xdr:col>
          <xdr:colOff>609600</xdr:colOff>
          <xdr:row>23</xdr:row>
          <xdr:rowOff>200025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209550</xdr:colOff>
          <xdr:row>22</xdr:row>
          <xdr:rowOff>209550</xdr:rowOff>
        </xdr:from>
        <xdr:to>
          <xdr:col>2</xdr:col>
          <xdr:colOff>638175</xdr:colOff>
          <xdr:row>24</xdr:row>
          <xdr:rowOff>85725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46767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266" customWidth="1"/>
    <col min="3" max="3" width="10.125" customWidth="1"/>
  </cols>
  <sheetData>
    <row r="1" spans="1:2" ht="21" customHeight="1">
      <c r="A1" s="267"/>
      <c r="B1" s="268" t="s">
        <v>0</v>
      </c>
    </row>
    <row r="2" spans="1:2">
      <c r="A2" s="8">
        <v>1</v>
      </c>
      <c r="B2" s="269" t="s">
        <v>1</v>
      </c>
    </row>
    <row r="3" spans="1:2">
      <c r="A3" s="8">
        <v>2</v>
      </c>
      <c r="B3" s="269" t="s">
        <v>2</v>
      </c>
    </row>
    <row r="4" spans="1:2">
      <c r="A4" s="8">
        <v>3</v>
      </c>
      <c r="B4" s="269" t="s">
        <v>3</v>
      </c>
    </row>
    <row r="5" spans="1:2">
      <c r="A5" s="8">
        <v>4</v>
      </c>
      <c r="B5" s="269" t="s">
        <v>4</v>
      </c>
    </row>
    <row r="6" spans="1:2">
      <c r="A6" s="8">
        <v>5</v>
      </c>
      <c r="B6" s="269" t="s">
        <v>5</v>
      </c>
    </row>
    <row r="7" spans="1:2">
      <c r="A7" s="8">
        <v>6</v>
      </c>
      <c r="B7" s="269" t="s">
        <v>6</v>
      </c>
    </row>
    <row r="8" spans="1:2" s="265" customFormat="1" ht="15" customHeight="1">
      <c r="A8" s="270">
        <v>7</v>
      </c>
      <c r="B8" s="271" t="s">
        <v>7</v>
      </c>
    </row>
    <row r="9" spans="1:2" ht="18.95" customHeight="1">
      <c r="A9" s="267"/>
      <c r="B9" s="272" t="s">
        <v>8</v>
      </c>
    </row>
    <row r="10" spans="1:2" ht="15.95" customHeight="1">
      <c r="A10" s="8">
        <v>1</v>
      </c>
      <c r="B10" s="273" t="s">
        <v>9</v>
      </c>
    </row>
    <row r="11" spans="1:2">
      <c r="A11" s="8">
        <v>2</v>
      </c>
      <c r="B11" s="269" t="s">
        <v>10</v>
      </c>
    </row>
    <row r="12" spans="1:2">
      <c r="A12" s="8">
        <v>3</v>
      </c>
      <c r="B12" s="271" t="s">
        <v>11</v>
      </c>
    </row>
    <row r="13" spans="1:2">
      <c r="A13" s="8">
        <v>4</v>
      </c>
      <c r="B13" s="269" t="s">
        <v>12</v>
      </c>
    </row>
    <row r="14" spans="1:2">
      <c r="A14" s="8">
        <v>5</v>
      </c>
      <c r="B14" s="269" t="s">
        <v>13</v>
      </c>
    </row>
    <row r="15" spans="1:2">
      <c r="A15" s="8">
        <v>6</v>
      </c>
      <c r="B15" s="269" t="s">
        <v>14</v>
      </c>
    </row>
    <row r="16" spans="1:2">
      <c r="A16" s="8">
        <v>7</v>
      </c>
      <c r="B16" s="269" t="s">
        <v>15</v>
      </c>
    </row>
    <row r="17" spans="1:2">
      <c r="A17" s="8">
        <v>8</v>
      </c>
      <c r="B17" s="269" t="s">
        <v>16</v>
      </c>
    </row>
    <row r="18" spans="1:2">
      <c r="A18" s="8">
        <v>9</v>
      </c>
      <c r="B18" s="269" t="s">
        <v>17</v>
      </c>
    </row>
    <row r="19" spans="1:2">
      <c r="A19" s="8"/>
      <c r="B19" s="269"/>
    </row>
    <row r="20" spans="1:2" ht="20.25">
      <c r="A20" s="267"/>
      <c r="B20" s="268" t="s">
        <v>18</v>
      </c>
    </row>
    <row r="21" spans="1:2">
      <c r="A21" s="8">
        <v>1</v>
      </c>
      <c r="B21" s="274" t="s">
        <v>19</v>
      </c>
    </row>
    <row r="22" spans="1:2">
      <c r="A22" s="8">
        <v>2</v>
      </c>
      <c r="B22" s="269" t="s">
        <v>20</v>
      </c>
    </row>
    <row r="23" spans="1:2">
      <c r="A23" s="8">
        <v>3</v>
      </c>
      <c r="B23" s="269" t="s">
        <v>21</v>
      </c>
    </row>
    <row r="24" spans="1:2">
      <c r="A24" s="8">
        <v>4</v>
      </c>
      <c r="B24" s="269" t="s">
        <v>22</v>
      </c>
    </row>
    <row r="25" spans="1:2">
      <c r="A25" s="8">
        <v>5</v>
      </c>
      <c r="B25" s="269" t="s">
        <v>23</v>
      </c>
    </row>
    <row r="26" spans="1:2">
      <c r="A26" s="8">
        <v>6</v>
      </c>
      <c r="B26" s="269" t="s">
        <v>24</v>
      </c>
    </row>
    <row r="27" spans="1:2">
      <c r="A27" s="8">
        <v>7</v>
      </c>
      <c r="B27" s="269" t="s">
        <v>25</v>
      </c>
    </row>
    <row r="28" spans="1:2">
      <c r="A28" s="8"/>
      <c r="B28" s="269"/>
    </row>
    <row r="29" spans="1:2" ht="20.25">
      <c r="A29" s="267"/>
      <c r="B29" s="268" t="s">
        <v>26</v>
      </c>
    </row>
    <row r="30" spans="1:2">
      <c r="A30" s="8">
        <v>1</v>
      </c>
      <c r="B30" s="274" t="s">
        <v>27</v>
      </c>
    </row>
    <row r="31" spans="1:2">
      <c r="A31" s="8">
        <v>2</v>
      </c>
      <c r="B31" s="269" t="s">
        <v>28</v>
      </c>
    </row>
    <row r="32" spans="1:2">
      <c r="A32" s="8">
        <v>3</v>
      </c>
      <c r="B32" s="269" t="s">
        <v>29</v>
      </c>
    </row>
    <row r="33" spans="1:2" ht="28.5">
      <c r="A33" s="8">
        <v>4</v>
      </c>
      <c r="B33" s="269" t="s">
        <v>30</v>
      </c>
    </row>
    <row r="34" spans="1:2">
      <c r="A34" s="8">
        <v>5</v>
      </c>
      <c r="B34" s="269" t="s">
        <v>31</v>
      </c>
    </row>
    <row r="35" spans="1:2">
      <c r="A35" s="8">
        <v>6</v>
      </c>
      <c r="B35" s="269" t="s">
        <v>32</v>
      </c>
    </row>
    <row r="36" spans="1:2">
      <c r="A36" s="8">
        <v>7</v>
      </c>
      <c r="B36" s="269" t="s">
        <v>33</v>
      </c>
    </row>
    <row r="37" spans="1:2">
      <c r="A37" s="8"/>
      <c r="B37" s="269"/>
    </row>
    <row r="39" spans="1:2">
      <c r="A39" s="275" t="s">
        <v>34</v>
      </c>
      <c r="B39" s="276"/>
    </row>
  </sheetData>
  <phoneticPr fontId="7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81" t="s">
        <v>35</v>
      </c>
      <c r="C2" s="282"/>
      <c r="D2" s="282"/>
      <c r="E2" s="282"/>
      <c r="F2" s="282"/>
      <c r="G2" s="282"/>
      <c r="H2" s="282"/>
      <c r="I2" s="283"/>
    </row>
    <row r="3" spans="2:9" ht="27.95" customHeight="1">
      <c r="B3" s="253"/>
      <c r="C3" s="254"/>
      <c r="D3" s="284" t="s">
        <v>36</v>
      </c>
      <c r="E3" s="285"/>
      <c r="F3" s="286" t="s">
        <v>37</v>
      </c>
      <c r="G3" s="287"/>
      <c r="H3" s="284" t="s">
        <v>38</v>
      </c>
      <c r="I3" s="288"/>
    </row>
    <row r="4" spans="2:9" ht="27.95" customHeight="1">
      <c r="B4" s="253" t="s">
        <v>39</v>
      </c>
      <c r="C4" s="254" t="s">
        <v>40</v>
      </c>
      <c r="D4" s="254" t="s">
        <v>41</v>
      </c>
      <c r="E4" s="254" t="s">
        <v>42</v>
      </c>
      <c r="F4" s="255" t="s">
        <v>41</v>
      </c>
      <c r="G4" s="255" t="s">
        <v>42</v>
      </c>
      <c r="H4" s="254" t="s">
        <v>41</v>
      </c>
      <c r="I4" s="262" t="s">
        <v>42</v>
      </c>
    </row>
    <row r="5" spans="2:9" ht="27.95" customHeight="1">
      <c r="B5" s="256" t="s">
        <v>43</v>
      </c>
      <c r="C5" s="8">
        <v>13</v>
      </c>
      <c r="D5" s="8">
        <v>0</v>
      </c>
      <c r="E5" s="8">
        <v>1</v>
      </c>
      <c r="F5" s="257">
        <v>0</v>
      </c>
      <c r="G5" s="257">
        <v>1</v>
      </c>
      <c r="H5" s="8">
        <v>1</v>
      </c>
      <c r="I5" s="263">
        <v>2</v>
      </c>
    </row>
    <row r="6" spans="2:9" ht="27.95" customHeight="1">
      <c r="B6" s="256" t="s">
        <v>44</v>
      </c>
      <c r="C6" s="8">
        <v>20</v>
      </c>
      <c r="D6" s="8">
        <v>0</v>
      </c>
      <c r="E6" s="8">
        <v>1</v>
      </c>
      <c r="F6" s="257">
        <v>1</v>
      </c>
      <c r="G6" s="257">
        <v>2</v>
      </c>
      <c r="H6" s="8">
        <v>2</v>
      </c>
      <c r="I6" s="263">
        <v>3</v>
      </c>
    </row>
    <row r="7" spans="2:9" ht="27.95" customHeight="1">
      <c r="B7" s="256" t="s">
        <v>45</v>
      </c>
      <c r="C7" s="8">
        <v>32</v>
      </c>
      <c r="D7" s="8">
        <v>0</v>
      </c>
      <c r="E7" s="8">
        <v>1</v>
      </c>
      <c r="F7" s="257">
        <v>2</v>
      </c>
      <c r="G7" s="257">
        <v>3</v>
      </c>
      <c r="H7" s="8">
        <v>3</v>
      </c>
      <c r="I7" s="263">
        <v>4</v>
      </c>
    </row>
    <row r="8" spans="2:9" ht="27.95" customHeight="1">
      <c r="B8" s="256" t="s">
        <v>46</v>
      </c>
      <c r="C8" s="8">
        <v>50</v>
      </c>
      <c r="D8" s="8">
        <v>1</v>
      </c>
      <c r="E8" s="8">
        <v>2</v>
      </c>
      <c r="F8" s="257">
        <v>3</v>
      </c>
      <c r="G8" s="257">
        <v>4</v>
      </c>
      <c r="H8" s="8">
        <v>5</v>
      </c>
      <c r="I8" s="263">
        <v>6</v>
      </c>
    </row>
    <row r="9" spans="2:9" ht="27.95" customHeight="1">
      <c r="B9" s="256" t="s">
        <v>47</v>
      </c>
      <c r="C9" s="8">
        <v>80</v>
      </c>
      <c r="D9" s="8">
        <v>2</v>
      </c>
      <c r="E9" s="8">
        <v>3</v>
      </c>
      <c r="F9" s="257">
        <v>5</v>
      </c>
      <c r="G9" s="257">
        <v>6</v>
      </c>
      <c r="H9" s="8">
        <v>7</v>
      </c>
      <c r="I9" s="263">
        <v>8</v>
      </c>
    </row>
    <row r="10" spans="2:9" ht="27.95" customHeight="1">
      <c r="B10" s="256" t="s">
        <v>48</v>
      </c>
      <c r="C10" s="8">
        <v>125</v>
      </c>
      <c r="D10" s="8">
        <v>3</v>
      </c>
      <c r="E10" s="8">
        <v>4</v>
      </c>
      <c r="F10" s="257">
        <v>7</v>
      </c>
      <c r="G10" s="257">
        <v>8</v>
      </c>
      <c r="H10" s="8">
        <v>10</v>
      </c>
      <c r="I10" s="263">
        <v>11</v>
      </c>
    </row>
    <row r="11" spans="2:9" ht="27.95" customHeight="1">
      <c r="B11" s="256" t="s">
        <v>49</v>
      </c>
      <c r="C11" s="8">
        <v>200</v>
      </c>
      <c r="D11" s="8">
        <v>5</v>
      </c>
      <c r="E11" s="8">
        <v>6</v>
      </c>
      <c r="F11" s="257">
        <v>10</v>
      </c>
      <c r="G11" s="257">
        <v>11</v>
      </c>
      <c r="H11" s="8">
        <v>14</v>
      </c>
      <c r="I11" s="263">
        <v>15</v>
      </c>
    </row>
    <row r="12" spans="2:9" ht="27.95" customHeight="1">
      <c r="B12" s="258" t="s">
        <v>50</v>
      </c>
      <c r="C12" s="259">
        <v>315</v>
      </c>
      <c r="D12" s="259">
        <v>7</v>
      </c>
      <c r="E12" s="259">
        <v>8</v>
      </c>
      <c r="F12" s="260">
        <v>14</v>
      </c>
      <c r="G12" s="260">
        <v>15</v>
      </c>
      <c r="H12" s="259">
        <v>21</v>
      </c>
      <c r="I12" s="264">
        <v>22</v>
      </c>
    </row>
    <row r="14" spans="2:9">
      <c r="B14" s="261" t="s">
        <v>51</v>
      </c>
      <c r="C14" s="261"/>
      <c r="D14" s="261"/>
    </row>
  </sheetData>
  <mergeCells count="4">
    <mergeCell ref="B2:I2"/>
    <mergeCell ref="D3:E3"/>
    <mergeCell ref="F3:G3"/>
    <mergeCell ref="H3:I3"/>
  </mergeCells>
  <phoneticPr fontId="7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view="pageBreakPreview" zoomScaleNormal="100" workbookViewId="0">
      <selection activeCell="I23" sqref="I23"/>
    </sheetView>
  </sheetViews>
  <sheetFormatPr defaultColWidth="10.375" defaultRowHeight="16.5" customHeight="1"/>
  <cols>
    <col min="1" max="1" width="11.125" style="168" customWidth="1"/>
    <col min="2" max="9" width="10.375" style="168"/>
    <col min="10" max="10" width="8.875" style="168" customWidth="1"/>
    <col min="11" max="11" width="12" style="168" customWidth="1"/>
    <col min="12" max="16384" width="10.375" style="168"/>
  </cols>
  <sheetData>
    <row r="1" spans="1:16" ht="20.25">
      <c r="A1" s="359" t="s">
        <v>52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</row>
    <row r="2" spans="1:16" ht="14.25">
      <c r="A2" s="169" t="s">
        <v>53</v>
      </c>
      <c r="B2" s="360" t="s">
        <v>54</v>
      </c>
      <c r="C2" s="360"/>
      <c r="D2" s="361" t="s">
        <v>55</v>
      </c>
      <c r="E2" s="361"/>
      <c r="F2" s="360" t="s">
        <v>56</v>
      </c>
      <c r="G2" s="360"/>
      <c r="H2" s="170" t="s">
        <v>57</v>
      </c>
      <c r="I2" s="362" t="s">
        <v>56</v>
      </c>
      <c r="J2" s="362"/>
      <c r="K2" s="363"/>
    </row>
    <row r="3" spans="1:16" ht="14.25">
      <c r="A3" s="351" t="s">
        <v>58</v>
      </c>
      <c r="B3" s="352"/>
      <c r="C3" s="353"/>
      <c r="D3" s="354" t="s">
        <v>59</v>
      </c>
      <c r="E3" s="355"/>
      <c r="F3" s="355"/>
      <c r="G3" s="356"/>
      <c r="H3" s="354" t="s">
        <v>60</v>
      </c>
      <c r="I3" s="355"/>
      <c r="J3" s="355"/>
      <c r="K3" s="356"/>
    </row>
    <row r="4" spans="1:16" ht="14.25">
      <c r="A4" s="173" t="s">
        <v>61</v>
      </c>
      <c r="B4" s="349" t="s">
        <v>62</v>
      </c>
      <c r="C4" s="350"/>
      <c r="D4" s="343" t="s">
        <v>63</v>
      </c>
      <c r="E4" s="344"/>
      <c r="F4" s="357" t="s">
        <v>64</v>
      </c>
      <c r="G4" s="358"/>
      <c r="H4" s="343" t="s">
        <v>65</v>
      </c>
      <c r="I4" s="344"/>
      <c r="J4" s="110" t="s">
        <v>66</v>
      </c>
      <c r="K4" s="111" t="s">
        <v>67</v>
      </c>
    </row>
    <row r="5" spans="1:16" ht="14.25">
      <c r="A5" s="175" t="s">
        <v>68</v>
      </c>
      <c r="B5" s="349" t="s">
        <v>69</v>
      </c>
      <c r="C5" s="350"/>
      <c r="D5" s="343" t="s">
        <v>70</v>
      </c>
      <c r="E5" s="344"/>
      <c r="F5" s="341">
        <v>44883</v>
      </c>
      <c r="G5" s="342"/>
      <c r="H5" s="343" t="s">
        <v>71</v>
      </c>
      <c r="I5" s="344"/>
      <c r="J5" s="110" t="s">
        <v>66</v>
      </c>
      <c r="K5" s="111" t="s">
        <v>67</v>
      </c>
    </row>
    <row r="6" spans="1:16" ht="14.25">
      <c r="A6" s="173" t="s">
        <v>72</v>
      </c>
      <c r="B6" s="226" t="s">
        <v>73</v>
      </c>
      <c r="C6" s="227">
        <v>6</v>
      </c>
      <c r="D6" s="175" t="s">
        <v>74</v>
      </c>
      <c r="E6" s="189"/>
      <c r="F6" s="341">
        <v>44888</v>
      </c>
      <c r="G6" s="342"/>
      <c r="H6" s="343" t="s">
        <v>75</v>
      </c>
      <c r="I6" s="344"/>
      <c r="J6" s="110" t="s">
        <v>66</v>
      </c>
      <c r="K6" s="111" t="s">
        <v>67</v>
      </c>
      <c r="M6" s="197"/>
      <c r="P6" s="197"/>
    </row>
    <row r="7" spans="1:16" ht="14.25">
      <c r="A7" s="173" t="s">
        <v>76</v>
      </c>
      <c r="B7" s="339">
        <v>5472</v>
      </c>
      <c r="C7" s="340"/>
      <c r="D7" s="175" t="s">
        <v>77</v>
      </c>
      <c r="E7" s="188"/>
      <c r="F7" s="341">
        <v>44889</v>
      </c>
      <c r="G7" s="342"/>
      <c r="H7" s="343" t="s">
        <v>78</v>
      </c>
      <c r="I7" s="344"/>
      <c r="J7" s="110" t="s">
        <v>66</v>
      </c>
      <c r="K7" s="111" t="s">
        <v>67</v>
      </c>
    </row>
    <row r="8" spans="1:16" ht="14.25">
      <c r="A8" s="179" t="s">
        <v>79</v>
      </c>
      <c r="B8" s="345" t="s">
        <v>80</v>
      </c>
      <c r="C8" s="346"/>
      <c r="D8" s="310" t="s">
        <v>81</v>
      </c>
      <c r="E8" s="311"/>
      <c r="F8" s="347">
        <v>44891</v>
      </c>
      <c r="G8" s="348"/>
      <c r="H8" s="310" t="s">
        <v>82</v>
      </c>
      <c r="I8" s="311"/>
      <c r="J8" s="180" t="s">
        <v>66</v>
      </c>
      <c r="K8" s="181" t="s">
        <v>67</v>
      </c>
    </row>
    <row r="9" spans="1:16" ht="14.25">
      <c r="A9" s="333" t="s">
        <v>83</v>
      </c>
      <c r="B9" s="334"/>
      <c r="C9" s="334"/>
      <c r="D9" s="334"/>
      <c r="E9" s="334"/>
      <c r="F9" s="334"/>
      <c r="G9" s="334"/>
      <c r="H9" s="334"/>
      <c r="I9" s="334"/>
      <c r="J9" s="334"/>
      <c r="K9" s="335"/>
    </row>
    <row r="10" spans="1:16" ht="14.25">
      <c r="A10" s="307" t="s">
        <v>84</v>
      </c>
      <c r="B10" s="308"/>
      <c r="C10" s="308"/>
      <c r="D10" s="308"/>
      <c r="E10" s="308"/>
      <c r="F10" s="308"/>
      <c r="G10" s="308"/>
      <c r="H10" s="308"/>
      <c r="I10" s="308"/>
      <c r="J10" s="308"/>
      <c r="K10" s="309"/>
    </row>
    <row r="11" spans="1:16" ht="14.25">
      <c r="A11" s="228" t="s">
        <v>85</v>
      </c>
      <c r="B11" s="229" t="s">
        <v>86</v>
      </c>
      <c r="C11" s="230" t="s">
        <v>87</v>
      </c>
      <c r="D11" s="231"/>
      <c r="E11" s="232" t="s">
        <v>88</v>
      </c>
      <c r="F11" s="229" t="s">
        <v>86</v>
      </c>
      <c r="G11" s="230" t="s">
        <v>87</v>
      </c>
      <c r="H11" s="230" t="s">
        <v>89</v>
      </c>
      <c r="I11" s="232" t="s">
        <v>90</v>
      </c>
      <c r="J11" s="229" t="s">
        <v>86</v>
      </c>
      <c r="K11" s="248" t="s">
        <v>87</v>
      </c>
    </row>
    <row r="12" spans="1:16" ht="14.25">
      <c r="A12" s="175" t="s">
        <v>91</v>
      </c>
      <c r="B12" s="187" t="s">
        <v>86</v>
      </c>
      <c r="C12" s="110" t="s">
        <v>87</v>
      </c>
      <c r="D12" s="188"/>
      <c r="E12" s="189" t="s">
        <v>92</v>
      </c>
      <c r="F12" s="187" t="s">
        <v>86</v>
      </c>
      <c r="G12" s="110" t="s">
        <v>87</v>
      </c>
      <c r="H12" s="110" t="s">
        <v>89</v>
      </c>
      <c r="I12" s="189" t="s">
        <v>93</v>
      </c>
      <c r="J12" s="187" t="s">
        <v>86</v>
      </c>
      <c r="K12" s="111" t="s">
        <v>87</v>
      </c>
    </row>
    <row r="13" spans="1:16" ht="14.25">
      <c r="A13" s="175" t="s">
        <v>94</v>
      </c>
      <c r="B13" s="187" t="s">
        <v>86</v>
      </c>
      <c r="C13" s="110" t="s">
        <v>87</v>
      </c>
      <c r="D13" s="188"/>
      <c r="E13" s="189" t="s">
        <v>95</v>
      </c>
      <c r="F13" s="110" t="s">
        <v>96</v>
      </c>
      <c r="G13" s="110" t="s">
        <v>97</v>
      </c>
      <c r="H13" s="110" t="s">
        <v>89</v>
      </c>
      <c r="I13" s="189" t="s">
        <v>98</v>
      </c>
      <c r="J13" s="187" t="s">
        <v>86</v>
      </c>
      <c r="K13" s="111" t="s">
        <v>87</v>
      </c>
    </row>
    <row r="14" spans="1:16" ht="14.25">
      <c r="A14" s="310" t="s">
        <v>99</v>
      </c>
      <c r="B14" s="311"/>
      <c r="C14" s="311"/>
      <c r="D14" s="311"/>
      <c r="E14" s="311"/>
      <c r="F14" s="311"/>
      <c r="G14" s="311"/>
      <c r="H14" s="311"/>
      <c r="I14" s="311"/>
      <c r="J14" s="311"/>
      <c r="K14" s="312"/>
    </row>
    <row r="15" spans="1:16" ht="14.25">
      <c r="A15" s="307" t="s">
        <v>100</v>
      </c>
      <c r="B15" s="308"/>
      <c r="C15" s="308"/>
      <c r="D15" s="308"/>
      <c r="E15" s="308"/>
      <c r="F15" s="308"/>
      <c r="G15" s="308"/>
      <c r="H15" s="308"/>
      <c r="I15" s="308"/>
      <c r="J15" s="308"/>
      <c r="K15" s="309"/>
    </row>
    <row r="16" spans="1:16" ht="14.25">
      <c r="A16" s="233" t="s">
        <v>101</v>
      </c>
      <c r="B16" s="230" t="s">
        <v>96</v>
      </c>
      <c r="C16" s="230" t="s">
        <v>97</v>
      </c>
      <c r="D16" s="234"/>
      <c r="E16" s="235" t="s">
        <v>102</v>
      </c>
      <c r="F16" s="230" t="s">
        <v>96</v>
      </c>
      <c r="G16" s="230" t="s">
        <v>97</v>
      </c>
      <c r="H16" s="236"/>
      <c r="I16" s="235" t="s">
        <v>103</v>
      </c>
      <c r="J16" s="230" t="s">
        <v>96</v>
      </c>
      <c r="K16" s="248" t="s">
        <v>97</v>
      </c>
    </row>
    <row r="17" spans="1:22" ht="16.5" customHeight="1">
      <c r="A17" s="190" t="s">
        <v>104</v>
      </c>
      <c r="B17" s="110" t="s">
        <v>96</v>
      </c>
      <c r="C17" s="110" t="s">
        <v>97</v>
      </c>
      <c r="D17" s="237"/>
      <c r="E17" s="191" t="s">
        <v>105</v>
      </c>
      <c r="F17" s="110" t="s">
        <v>96</v>
      </c>
      <c r="G17" s="110" t="s">
        <v>97</v>
      </c>
      <c r="H17" s="238"/>
      <c r="I17" s="191" t="s">
        <v>106</v>
      </c>
      <c r="J17" s="110" t="s">
        <v>96</v>
      </c>
      <c r="K17" s="111" t="s">
        <v>97</v>
      </c>
      <c r="L17" s="249"/>
      <c r="M17" s="249"/>
      <c r="N17" s="249"/>
      <c r="O17" s="249"/>
      <c r="P17" s="249"/>
      <c r="Q17" s="249"/>
      <c r="R17" s="249"/>
      <c r="S17" s="249"/>
      <c r="T17" s="249"/>
      <c r="U17" s="249"/>
      <c r="V17" s="249"/>
    </row>
    <row r="18" spans="1:22" ht="18" customHeight="1">
      <c r="A18" s="336" t="s">
        <v>107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8"/>
    </row>
    <row r="19" spans="1:22" s="225" customFormat="1" ht="18" customHeight="1">
      <c r="A19" s="307" t="s">
        <v>108</v>
      </c>
      <c r="B19" s="308"/>
      <c r="C19" s="308"/>
      <c r="D19" s="308"/>
      <c r="E19" s="308"/>
      <c r="F19" s="308"/>
      <c r="G19" s="308"/>
      <c r="H19" s="308"/>
      <c r="I19" s="308"/>
      <c r="J19" s="308"/>
      <c r="K19" s="309"/>
    </row>
    <row r="20" spans="1:22" ht="16.5" customHeight="1">
      <c r="A20" s="324" t="s">
        <v>109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22" ht="21.75" customHeight="1">
      <c r="A21" s="239" t="s">
        <v>110</v>
      </c>
      <c r="B21" s="240" t="s">
        <v>111</v>
      </c>
      <c r="C21" s="240" t="s">
        <v>112</v>
      </c>
      <c r="D21" s="240" t="s">
        <v>113</v>
      </c>
      <c r="E21" s="240" t="s">
        <v>114</v>
      </c>
      <c r="F21" s="240" t="s">
        <v>115</v>
      </c>
      <c r="G21" s="241" t="s">
        <v>116</v>
      </c>
      <c r="H21" s="240"/>
      <c r="I21" s="241"/>
      <c r="J21" s="191"/>
      <c r="K21" s="198" t="s">
        <v>117</v>
      </c>
    </row>
    <row r="22" spans="1:22" ht="23.1" customHeight="1">
      <c r="A22" s="242" t="s">
        <v>118</v>
      </c>
      <c r="B22" s="242" t="s">
        <v>96</v>
      </c>
      <c r="C22" s="242" t="s">
        <v>96</v>
      </c>
      <c r="D22" s="242" t="s">
        <v>96</v>
      </c>
      <c r="E22" s="242" t="s">
        <v>96</v>
      </c>
      <c r="F22" s="242" t="s">
        <v>96</v>
      </c>
      <c r="G22" s="242" t="s">
        <v>96</v>
      </c>
      <c r="H22" s="242"/>
      <c r="I22" s="242"/>
      <c r="J22" s="242"/>
      <c r="K22" s="250"/>
    </row>
    <row r="23" spans="1:22" ht="23.1" customHeight="1">
      <c r="A23" s="242" t="s">
        <v>119</v>
      </c>
      <c r="B23" s="242" t="s">
        <v>96</v>
      </c>
      <c r="C23" s="242" t="s">
        <v>96</v>
      </c>
      <c r="D23" s="242" t="s">
        <v>96</v>
      </c>
      <c r="E23" s="242" t="s">
        <v>96</v>
      </c>
      <c r="F23" s="242" t="s">
        <v>96</v>
      </c>
      <c r="G23" s="242" t="s">
        <v>96</v>
      </c>
      <c r="H23" s="242"/>
      <c r="I23" s="242"/>
      <c r="J23" s="242"/>
      <c r="K23" s="251"/>
    </row>
    <row r="24" spans="1:22" ht="23.1" customHeight="1">
      <c r="A24" s="242" t="s">
        <v>120</v>
      </c>
      <c r="B24" s="242" t="s">
        <v>96</v>
      </c>
      <c r="C24" s="242" t="s">
        <v>96</v>
      </c>
      <c r="D24" s="242" t="s">
        <v>96</v>
      </c>
      <c r="E24" s="242" t="s">
        <v>96</v>
      </c>
      <c r="F24" s="242" t="s">
        <v>96</v>
      </c>
      <c r="G24" s="242" t="s">
        <v>96</v>
      </c>
      <c r="H24" s="242"/>
      <c r="I24" s="242"/>
      <c r="J24" s="242"/>
      <c r="K24" s="251"/>
    </row>
    <row r="25" spans="1:22" ht="23.1" customHeight="1">
      <c r="A25" s="178"/>
      <c r="B25" s="242"/>
      <c r="C25" s="242"/>
      <c r="D25" s="242"/>
      <c r="E25" s="242"/>
      <c r="F25" s="242"/>
      <c r="G25" s="242"/>
      <c r="H25" s="242"/>
      <c r="I25" s="242"/>
      <c r="J25" s="242"/>
      <c r="K25" s="252"/>
    </row>
    <row r="26" spans="1:22" ht="23.1" customHeight="1">
      <c r="A26" s="178"/>
      <c r="B26" s="242"/>
      <c r="C26" s="242"/>
      <c r="D26" s="242"/>
      <c r="E26" s="242"/>
      <c r="F26" s="242"/>
      <c r="G26" s="242"/>
      <c r="H26" s="242"/>
      <c r="I26" s="242"/>
      <c r="J26" s="242"/>
      <c r="K26" s="252"/>
    </row>
    <row r="27" spans="1:22" ht="23.1" customHeight="1">
      <c r="A27" s="178"/>
      <c r="B27" s="242"/>
      <c r="C27" s="242"/>
      <c r="D27" s="242"/>
      <c r="E27" s="242"/>
      <c r="F27" s="242"/>
      <c r="G27" s="242"/>
      <c r="H27" s="242"/>
      <c r="I27" s="242"/>
      <c r="J27" s="242"/>
      <c r="K27" s="252"/>
    </row>
    <row r="28" spans="1:22" ht="23.1" customHeight="1">
      <c r="A28" s="178"/>
      <c r="B28" s="242"/>
      <c r="C28" s="242"/>
      <c r="D28" s="242"/>
      <c r="E28" s="242"/>
      <c r="F28" s="242"/>
      <c r="G28" s="242"/>
      <c r="H28" s="242"/>
      <c r="I28" s="242"/>
      <c r="J28" s="242"/>
      <c r="K28" s="252"/>
    </row>
    <row r="29" spans="1:22" ht="18" customHeight="1">
      <c r="A29" s="313" t="s">
        <v>121</v>
      </c>
      <c r="B29" s="314"/>
      <c r="C29" s="314"/>
      <c r="D29" s="314"/>
      <c r="E29" s="314"/>
      <c r="F29" s="314"/>
      <c r="G29" s="314"/>
      <c r="H29" s="314"/>
      <c r="I29" s="314"/>
      <c r="J29" s="314"/>
      <c r="K29" s="315"/>
    </row>
    <row r="30" spans="1:22" ht="18.75" customHeight="1">
      <c r="A30" s="327" t="s">
        <v>122</v>
      </c>
      <c r="B30" s="328"/>
      <c r="C30" s="328"/>
      <c r="D30" s="328"/>
      <c r="E30" s="328"/>
      <c r="F30" s="328"/>
      <c r="G30" s="328"/>
      <c r="H30" s="328"/>
      <c r="I30" s="328"/>
      <c r="J30" s="328"/>
      <c r="K30" s="329"/>
    </row>
    <row r="31" spans="1:22" ht="18.75" customHeight="1">
      <c r="A31" s="330"/>
      <c r="B31" s="331"/>
      <c r="C31" s="331"/>
      <c r="D31" s="331"/>
      <c r="E31" s="331"/>
      <c r="F31" s="331"/>
      <c r="G31" s="331"/>
      <c r="H31" s="331"/>
      <c r="I31" s="331"/>
      <c r="J31" s="331"/>
      <c r="K31" s="332"/>
    </row>
    <row r="32" spans="1:22" ht="18" customHeight="1">
      <c r="A32" s="313" t="s">
        <v>123</v>
      </c>
      <c r="B32" s="314"/>
      <c r="C32" s="314"/>
      <c r="D32" s="314"/>
      <c r="E32" s="314"/>
      <c r="F32" s="314"/>
      <c r="G32" s="314"/>
      <c r="H32" s="314"/>
      <c r="I32" s="314"/>
      <c r="J32" s="314"/>
      <c r="K32" s="315"/>
    </row>
    <row r="33" spans="1:11" ht="14.25">
      <c r="A33" s="316" t="s">
        <v>124</v>
      </c>
      <c r="B33" s="317"/>
      <c r="C33" s="317"/>
      <c r="D33" s="317"/>
      <c r="E33" s="317"/>
      <c r="F33" s="317"/>
      <c r="G33" s="317"/>
      <c r="H33" s="317"/>
      <c r="I33" s="317"/>
      <c r="J33" s="317"/>
      <c r="K33" s="318"/>
    </row>
    <row r="34" spans="1:11" ht="14.25">
      <c r="A34" s="319" t="s">
        <v>125</v>
      </c>
      <c r="B34" s="320"/>
      <c r="C34" s="110" t="s">
        <v>66</v>
      </c>
      <c r="D34" s="110" t="s">
        <v>67</v>
      </c>
      <c r="E34" s="321" t="s">
        <v>126</v>
      </c>
      <c r="F34" s="322"/>
      <c r="G34" s="322"/>
      <c r="H34" s="322"/>
      <c r="I34" s="322"/>
      <c r="J34" s="322"/>
      <c r="K34" s="323"/>
    </row>
    <row r="35" spans="1:11" ht="14.25">
      <c r="A35" s="289" t="s">
        <v>127</v>
      </c>
      <c r="B35" s="289"/>
      <c r="C35" s="289"/>
      <c r="D35" s="289"/>
      <c r="E35" s="289"/>
      <c r="F35" s="289"/>
      <c r="G35" s="289"/>
      <c r="H35" s="289"/>
      <c r="I35" s="289"/>
      <c r="J35" s="289"/>
      <c r="K35" s="289"/>
    </row>
    <row r="36" spans="1:11" ht="21" customHeight="1">
      <c r="A36" s="298" t="s">
        <v>128</v>
      </c>
      <c r="B36" s="299"/>
      <c r="C36" s="299"/>
      <c r="D36" s="299"/>
      <c r="E36" s="299"/>
      <c r="F36" s="299"/>
      <c r="G36" s="299"/>
      <c r="H36" s="299"/>
      <c r="I36" s="299"/>
      <c r="J36" s="299"/>
      <c r="K36" s="300"/>
    </row>
    <row r="37" spans="1:11" ht="21" customHeight="1">
      <c r="A37" s="301" t="s">
        <v>129</v>
      </c>
      <c r="B37" s="302"/>
      <c r="C37" s="302"/>
      <c r="D37" s="302"/>
      <c r="E37" s="302"/>
      <c r="F37" s="302"/>
      <c r="G37" s="302"/>
      <c r="H37" s="302"/>
      <c r="I37" s="302"/>
      <c r="J37" s="302"/>
      <c r="K37" s="303"/>
    </row>
    <row r="38" spans="1:11" ht="21" customHeight="1">
      <c r="A38" s="301" t="s">
        <v>130</v>
      </c>
      <c r="B38" s="302"/>
      <c r="C38" s="302"/>
      <c r="D38" s="302"/>
      <c r="E38" s="302"/>
      <c r="F38" s="302"/>
      <c r="G38" s="302"/>
      <c r="H38" s="302"/>
      <c r="I38" s="302"/>
      <c r="J38" s="302"/>
      <c r="K38" s="303"/>
    </row>
    <row r="39" spans="1:11" ht="21" customHeight="1">
      <c r="A39" s="301"/>
      <c r="B39" s="302"/>
      <c r="C39" s="302"/>
      <c r="D39" s="302"/>
      <c r="E39" s="302"/>
      <c r="F39" s="302"/>
      <c r="G39" s="302"/>
      <c r="H39" s="302"/>
      <c r="I39" s="302"/>
      <c r="J39" s="302"/>
      <c r="K39" s="303"/>
    </row>
    <row r="40" spans="1:11" ht="21" customHeight="1">
      <c r="A40" s="301"/>
      <c r="B40" s="302"/>
      <c r="C40" s="302"/>
      <c r="D40" s="302"/>
      <c r="E40" s="302"/>
      <c r="F40" s="302"/>
      <c r="G40" s="302"/>
      <c r="H40" s="302"/>
      <c r="I40" s="302"/>
      <c r="J40" s="302"/>
      <c r="K40" s="303"/>
    </row>
    <row r="41" spans="1:11" ht="21" customHeight="1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303"/>
    </row>
    <row r="42" spans="1:11" ht="21" customHeight="1">
      <c r="A42" s="301"/>
      <c r="B42" s="302"/>
      <c r="C42" s="302"/>
      <c r="D42" s="302"/>
      <c r="E42" s="302"/>
      <c r="F42" s="302"/>
      <c r="G42" s="302"/>
      <c r="H42" s="302"/>
      <c r="I42" s="302"/>
      <c r="J42" s="302"/>
      <c r="K42" s="303"/>
    </row>
    <row r="43" spans="1:11" ht="14.25">
      <c r="A43" s="304" t="s">
        <v>131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6"/>
    </row>
    <row r="44" spans="1:11" ht="14.25">
      <c r="A44" s="307" t="s">
        <v>132</v>
      </c>
      <c r="B44" s="308"/>
      <c r="C44" s="308"/>
      <c r="D44" s="308"/>
      <c r="E44" s="308"/>
      <c r="F44" s="308"/>
      <c r="G44" s="308"/>
      <c r="H44" s="308"/>
      <c r="I44" s="308"/>
      <c r="J44" s="308"/>
      <c r="K44" s="309"/>
    </row>
    <row r="45" spans="1:11" ht="14.25">
      <c r="A45" s="233" t="s">
        <v>133</v>
      </c>
      <c r="B45" s="230" t="s">
        <v>96</v>
      </c>
      <c r="C45" s="230" t="s">
        <v>97</v>
      </c>
      <c r="D45" s="230" t="s">
        <v>89</v>
      </c>
      <c r="E45" s="235" t="s">
        <v>134</v>
      </c>
      <c r="F45" s="230" t="s">
        <v>96</v>
      </c>
      <c r="G45" s="230" t="s">
        <v>97</v>
      </c>
      <c r="H45" s="230" t="s">
        <v>89</v>
      </c>
      <c r="I45" s="235" t="s">
        <v>135</v>
      </c>
      <c r="J45" s="230" t="s">
        <v>96</v>
      </c>
      <c r="K45" s="248" t="s">
        <v>97</v>
      </c>
    </row>
    <row r="46" spans="1:11" ht="14.25">
      <c r="A46" s="190" t="s">
        <v>88</v>
      </c>
      <c r="B46" s="110" t="s">
        <v>96</v>
      </c>
      <c r="C46" s="110" t="s">
        <v>97</v>
      </c>
      <c r="D46" s="110" t="s">
        <v>89</v>
      </c>
      <c r="E46" s="191" t="s">
        <v>95</v>
      </c>
      <c r="F46" s="110" t="s">
        <v>96</v>
      </c>
      <c r="G46" s="110" t="s">
        <v>97</v>
      </c>
      <c r="H46" s="110" t="s">
        <v>89</v>
      </c>
      <c r="I46" s="191" t="s">
        <v>106</v>
      </c>
      <c r="J46" s="110" t="s">
        <v>96</v>
      </c>
      <c r="K46" s="111" t="s">
        <v>97</v>
      </c>
    </row>
    <row r="47" spans="1:11" ht="14.25">
      <c r="A47" s="310" t="s">
        <v>99</v>
      </c>
      <c r="B47" s="311"/>
      <c r="C47" s="311"/>
      <c r="D47" s="311"/>
      <c r="E47" s="311"/>
      <c r="F47" s="311"/>
      <c r="G47" s="311"/>
      <c r="H47" s="311"/>
      <c r="I47" s="311"/>
      <c r="J47" s="311"/>
      <c r="K47" s="312"/>
    </row>
    <row r="48" spans="1:11" ht="14.25">
      <c r="A48" s="289" t="s">
        <v>136</v>
      </c>
      <c r="B48" s="289"/>
      <c r="C48" s="289"/>
      <c r="D48" s="289"/>
      <c r="E48" s="289"/>
      <c r="F48" s="289"/>
      <c r="G48" s="289"/>
      <c r="H48" s="289"/>
      <c r="I48" s="289"/>
      <c r="J48" s="289"/>
      <c r="K48" s="289"/>
    </row>
    <row r="49" spans="1:11" ht="14.25">
      <c r="A49" s="298"/>
      <c r="B49" s="299"/>
      <c r="C49" s="299"/>
      <c r="D49" s="299"/>
      <c r="E49" s="299"/>
      <c r="F49" s="299"/>
      <c r="G49" s="299"/>
      <c r="H49" s="299"/>
      <c r="I49" s="299"/>
      <c r="J49" s="299"/>
      <c r="K49" s="300"/>
    </row>
    <row r="50" spans="1:11" ht="14.25">
      <c r="A50" s="243" t="s">
        <v>137</v>
      </c>
      <c r="B50" s="293" t="s">
        <v>138</v>
      </c>
      <c r="C50" s="293"/>
      <c r="D50" s="244" t="s">
        <v>139</v>
      </c>
      <c r="E50" s="245" t="s">
        <v>140</v>
      </c>
      <c r="F50" s="246" t="s">
        <v>141</v>
      </c>
      <c r="G50" s="247">
        <v>44883</v>
      </c>
      <c r="H50" s="294" t="s">
        <v>142</v>
      </c>
      <c r="I50" s="295"/>
      <c r="J50" s="296" t="s">
        <v>143</v>
      </c>
      <c r="K50" s="297"/>
    </row>
    <row r="51" spans="1:11" ht="14.25">
      <c r="A51" s="289" t="s">
        <v>144</v>
      </c>
      <c r="B51" s="289"/>
      <c r="C51" s="289"/>
      <c r="D51" s="289"/>
      <c r="E51" s="289"/>
      <c r="F51" s="289"/>
      <c r="G51" s="289"/>
      <c r="H51" s="289"/>
      <c r="I51" s="289"/>
      <c r="J51" s="289"/>
      <c r="K51" s="289"/>
    </row>
    <row r="52" spans="1:11" ht="14.25">
      <c r="A52" s="290" t="s">
        <v>145</v>
      </c>
      <c r="B52" s="291"/>
      <c r="C52" s="291"/>
      <c r="D52" s="291"/>
      <c r="E52" s="291"/>
      <c r="F52" s="291"/>
      <c r="G52" s="291"/>
      <c r="H52" s="291"/>
      <c r="I52" s="291"/>
      <c r="J52" s="291"/>
      <c r="K52" s="292"/>
    </row>
    <row r="53" spans="1:11" ht="14.25">
      <c r="A53" s="243" t="s">
        <v>137</v>
      </c>
      <c r="B53" s="293" t="s">
        <v>138</v>
      </c>
      <c r="C53" s="293"/>
      <c r="D53" s="244" t="s">
        <v>139</v>
      </c>
      <c r="E53" s="245" t="s">
        <v>140</v>
      </c>
      <c r="F53" s="246" t="s">
        <v>146</v>
      </c>
      <c r="G53" s="247">
        <v>44883</v>
      </c>
      <c r="H53" s="294" t="s">
        <v>142</v>
      </c>
      <c r="I53" s="295"/>
      <c r="J53" s="296" t="s">
        <v>143</v>
      </c>
      <c r="K53" s="29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70" type="noConversion"/>
  <pageMargins left="0.196527777777778" right="7.8472222222222193E-2" top="0.39305555555555599" bottom="0" header="0.5" footer="0.5"/>
  <pageSetup paperSize="9" scale="82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W22"/>
  <sheetViews>
    <sheetView workbookViewId="0">
      <selection activeCell="H27" sqref="H27"/>
    </sheetView>
  </sheetViews>
  <sheetFormatPr defaultColWidth="9" defaultRowHeight="14.25"/>
  <cols>
    <col min="1" max="1" width="15.625" style="35" customWidth="1"/>
    <col min="2" max="3" width="8.75" style="35" customWidth="1"/>
    <col min="4" max="5" width="8.75" style="36" customWidth="1"/>
    <col min="6" max="7" width="8.75" style="35" customWidth="1"/>
    <col min="8" max="8" width="7.875" style="35" customWidth="1"/>
    <col min="9" max="9" width="2.75" style="35" customWidth="1"/>
    <col min="10" max="10" width="9.125" style="35" customWidth="1"/>
    <col min="11" max="11" width="10.375" style="35" customWidth="1"/>
    <col min="12" max="15" width="9.75" style="35" customWidth="1"/>
    <col min="16" max="16" width="9.75" style="199" customWidth="1"/>
    <col min="17" max="254" width="9" style="35"/>
    <col min="255" max="16384" width="9" style="39"/>
  </cols>
  <sheetData>
    <row r="1" spans="1:257" s="35" customFormat="1" ht="29.1" customHeight="1">
      <c r="A1" s="364" t="s">
        <v>147</v>
      </c>
      <c r="B1" s="364"/>
      <c r="C1" s="364"/>
      <c r="D1" s="365"/>
      <c r="E1" s="365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213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</row>
    <row r="2" spans="1:257" s="35" customFormat="1" ht="20.100000000000001" customHeight="1">
      <c r="A2" s="200" t="s">
        <v>61</v>
      </c>
      <c r="B2" s="367" t="s">
        <v>62</v>
      </c>
      <c r="C2" s="368"/>
      <c r="D2" s="368"/>
      <c r="E2" s="369"/>
      <c r="F2" s="201" t="s">
        <v>68</v>
      </c>
      <c r="G2" s="370" t="s">
        <v>69</v>
      </c>
      <c r="H2" s="370"/>
      <c r="I2" s="379"/>
      <c r="J2" s="214" t="s">
        <v>57</v>
      </c>
      <c r="K2" s="371" t="s">
        <v>56</v>
      </c>
      <c r="L2" s="371"/>
      <c r="M2" s="371"/>
      <c r="N2" s="371"/>
      <c r="O2" s="372"/>
      <c r="P2" s="215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</row>
    <row r="3" spans="1:257" s="35" customFormat="1">
      <c r="A3" s="377" t="s">
        <v>148</v>
      </c>
      <c r="B3" s="202"/>
      <c r="C3" s="373" t="s">
        <v>149</v>
      </c>
      <c r="D3" s="374"/>
      <c r="E3" s="373"/>
      <c r="F3" s="373"/>
      <c r="G3" s="373"/>
      <c r="H3" s="373"/>
      <c r="I3" s="380"/>
      <c r="J3" s="375" t="s">
        <v>150</v>
      </c>
      <c r="K3" s="375"/>
      <c r="L3" s="375"/>
      <c r="M3" s="375"/>
      <c r="N3" s="375"/>
      <c r="O3" s="376"/>
      <c r="P3" s="21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</row>
    <row r="4" spans="1:257" s="35" customFormat="1" ht="16.5">
      <c r="A4" s="377"/>
      <c r="B4" s="203" t="s">
        <v>111</v>
      </c>
      <c r="C4" s="203" t="s">
        <v>112</v>
      </c>
      <c r="D4" s="55" t="s">
        <v>113</v>
      </c>
      <c r="E4" s="203" t="s">
        <v>114</v>
      </c>
      <c r="F4" s="203" t="s">
        <v>115</v>
      </c>
      <c r="G4" s="203" t="s">
        <v>116</v>
      </c>
      <c r="H4" s="378" t="s">
        <v>151</v>
      </c>
      <c r="I4" s="380"/>
      <c r="J4" s="217" t="s">
        <v>152</v>
      </c>
      <c r="K4" s="218"/>
      <c r="L4" s="218" t="s">
        <v>114</v>
      </c>
      <c r="M4" s="218" t="s">
        <v>114</v>
      </c>
      <c r="N4" s="218"/>
      <c r="O4" s="218"/>
      <c r="P4" s="8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</row>
    <row r="5" spans="1:257" s="35" customFormat="1" ht="16.5">
      <c r="A5" s="377"/>
      <c r="B5" s="203" t="s">
        <v>153</v>
      </c>
      <c r="C5" s="203" t="s">
        <v>154</v>
      </c>
      <c r="D5" s="203" t="s">
        <v>155</v>
      </c>
      <c r="E5" s="203" t="s">
        <v>156</v>
      </c>
      <c r="F5" s="203" t="s">
        <v>157</v>
      </c>
      <c r="G5" s="203" t="s">
        <v>158</v>
      </c>
      <c r="H5" s="378"/>
      <c r="I5" s="381"/>
      <c r="J5" s="219"/>
      <c r="K5" s="220" t="s">
        <v>118</v>
      </c>
      <c r="L5" s="220" t="s">
        <v>159</v>
      </c>
      <c r="M5" s="220" t="s">
        <v>160</v>
      </c>
      <c r="N5" s="221"/>
      <c r="O5" s="220"/>
      <c r="P5" s="8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</row>
    <row r="6" spans="1:257" s="35" customFormat="1" ht="20.100000000000001" customHeight="1">
      <c r="A6" s="55" t="s">
        <v>161</v>
      </c>
      <c r="B6" s="55">
        <v>65</v>
      </c>
      <c r="C6" s="55">
        <v>66</v>
      </c>
      <c r="D6" s="55">
        <v>68</v>
      </c>
      <c r="E6" s="55">
        <v>70</v>
      </c>
      <c r="F6" s="55">
        <v>72</v>
      </c>
      <c r="G6" s="55">
        <v>73</v>
      </c>
      <c r="H6" s="85" t="s">
        <v>162</v>
      </c>
      <c r="I6" s="381"/>
      <c r="J6" s="89"/>
      <c r="K6" s="89"/>
      <c r="L6" s="222" t="s">
        <v>163</v>
      </c>
      <c r="M6" s="89" t="s">
        <v>163</v>
      </c>
      <c r="N6" s="89"/>
      <c r="O6" s="89"/>
      <c r="P6" s="8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</row>
    <row r="7" spans="1:257" s="35" customFormat="1" ht="20.100000000000001" customHeight="1">
      <c r="A7" s="55" t="s">
        <v>164</v>
      </c>
      <c r="B7" s="55">
        <v>96</v>
      </c>
      <c r="C7" s="56">
        <v>100</v>
      </c>
      <c r="D7" s="56">
        <v>104</v>
      </c>
      <c r="E7" s="56">
        <v>108</v>
      </c>
      <c r="F7" s="56">
        <v>112</v>
      </c>
      <c r="G7" s="56">
        <v>118</v>
      </c>
      <c r="H7" s="85" t="s">
        <v>162</v>
      </c>
      <c r="I7" s="381"/>
      <c r="J7" s="89"/>
      <c r="K7" s="89"/>
      <c r="L7" s="89" t="s">
        <v>165</v>
      </c>
      <c r="M7" s="89" t="s">
        <v>166</v>
      </c>
      <c r="N7" s="89"/>
      <c r="O7" s="89"/>
      <c r="P7" s="89"/>
      <c r="R7" s="223"/>
      <c r="S7" s="224"/>
      <c r="T7" s="224"/>
      <c r="U7" s="224"/>
      <c r="V7" s="224"/>
      <c r="W7" s="223"/>
      <c r="X7" s="224"/>
      <c r="Y7" s="224"/>
      <c r="Z7" s="224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</row>
    <row r="8" spans="1:257" s="35" customFormat="1" ht="20.100000000000001" customHeight="1">
      <c r="A8" s="55" t="s">
        <v>167</v>
      </c>
      <c r="B8" s="55">
        <v>93</v>
      </c>
      <c r="C8" s="56">
        <v>97</v>
      </c>
      <c r="D8" s="56">
        <v>101</v>
      </c>
      <c r="E8" s="56">
        <v>105</v>
      </c>
      <c r="F8" s="56">
        <v>110</v>
      </c>
      <c r="G8" s="56">
        <v>116</v>
      </c>
      <c r="H8" s="85" t="s">
        <v>168</v>
      </c>
      <c r="I8" s="381"/>
      <c r="J8" s="89"/>
      <c r="K8" s="89"/>
      <c r="L8" s="89" t="s">
        <v>169</v>
      </c>
      <c r="M8" s="89" t="s">
        <v>165</v>
      </c>
      <c r="N8" s="89"/>
      <c r="O8" s="89"/>
      <c r="P8" s="8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</row>
    <row r="9" spans="1:257" s="35" customFormat="1" ht="20.100000000000001" customHeight="1">
      <c r="A9" s="55" t="s">
        <v>170</v>
      </c>
      <c r="B9" s="55">
        <v>37.6</v>
      </c>
      <c r="C9" s="56">
        <v>38.799999999999997</v>
      </c>
      <c r="D9" s="56">
        <v>40</v>
      </c>
      <c r="E9" s="56">
        <v>41.2</v>
      </c>
      <c r="F9" s="56">
        <v>42.4</v>
      </c>
      <c r="G9" s="56">
        <v>43.8</v>
      </c>
      <c r="H9" s="85" t="s">
        <v>168</v>
      </c>
      <c r="I9" s="381"/>
      <c r="J9" s="89"/>
      <c r="K9" s="89"/>
      <c r="L9" s="89" t="s">
        <v>171</v>
      </c>
      <c r="M9" s="89" t="s">
        <v>172</v>
      </c>
      <c r="N9" s="89"/>
      <c r="O9" s="89"/>
      <c r="P9" s="8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</row>
    <row r="10" spans="1:257" s="35" customFormat="1" ht="20.100000000000001" customHeight="1">
      <c r="A10" s="55" t="s">
        <v>173</v>
      </c>
      <c r="B10" s="55">
        <v>82</v>
      </c>
      <c r="C10" s="58">
        <v>83.2</v>
      </c>
      <c r="D10" s="58">
        <v>85</v>
      </c>
      <c r="E10" s="58">
        <v>86.8</v>
      </c>
      <c r="F10" s="58">
        <v>88.6</v>
      </c>
      <c r="G10" s="58">
        <v>89.9</v>
      </c>
      <c r="H10" s="85" t="s">
        <v>168</v>
      </c>
      <c r="I10" s="381"/>
      <c r="J10" s="89"/>
      <c r="K10" s="89"/>
      <c r="L10" s="89" t="s">
        <v>174</v>
      </c>
      <c r="M10" s="89" t="s">
        <v>175</v>
      </c>
      <c r="N10" s="89"/>
      <c r="O10" s="89"/>
      <c r="P10" s="8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</row>
    <row r="11" spans="1:257" s="35" customFormat="1" ht="20.100000000000001" customHeight="1">
      <c r="A11" s="55" t="s">
        <v>176</v>
      </c>
      <c r="B11" s="59">
        <v>17.600000000000001</v>
      </c>
      <c r="C11" s="58">
        <v>18.3</v>
      </c>
      <c r="D11" s="58">
        <v>19</v>
      </c>
      <c r="E11" s="58">
        <v>19.7</v>
      </c>
      <c r="F11" s="58">
        <v>20.399999999999999</v>
      </c>
      <c r="G11" s="58">
        <v>21.35</v>
      </c>
      <c r="H11" s="85">
        <v>0</v>
      </c>
      <c r="I11" s="381"/>
      <c r="J11" s="89"/>
      <c r="K11" s="89"/>
      <c r="L11" s="89" t="s">
        <v>177</v>
      </c>
      <c r="M11" s="89" t="s">
        <v>177</v>
      </c>
      <c r="N11" s="89"/>
      <c r="O11" s="89"/>
      <c r="P11" s="8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</row>
    <row r="12" spans="1:257" s="35" customFormat="1" ht="20.100000000000001" customHeight="1">
      <c r="A12" s="55" t="s">
        <v>178</v>
      </c>
      <c r="B12" s="55">
        <v>9.1999999999999993</v>
      </c>
      <c r="C12" s="56">
        <v>9.6</v>
      </c>
      <c r="D12" s="56">
        <v>10</v>
      </c>
      <c r="E12" s="56">
        <v>10.4</v>
      </c>
      <c r="F12" s="56">
        <v>10.8</v>
      </c>
      <c r="G12" s="56">
        <v>11.4</v>
      </c>
      <c r="H12" s="204"/>
      <c r="I12" s="381"/>
      <c r="J12" s="89"/>
      <c r="K12" s="89"/>
      <c r="L12" s="89" t="s">
        <v>166</v>
      </c>
      <c r="M12" s="89" t="s">
        <v>166</v>
      </c>
      <c r="N12" s="89"/>
      <c r="O12" s="89"/>
      <c r="P12" s="103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</row>
    <row r="13" spans="1:257" s="35" customFormat="1" ht="20.100000000000001" customHeight="1">
      <c r="A13" s="55" t="s">
        <v>179</v>
      </c>
      <c r="B13" s="55">
        <v>1.5</v>
      </c>
      <c r="C13" s="55">
        <v>1.5</v>
      </c>
      <c r="D13" s="55">
        <v>1.5</v>
      </c>
      <c r="E13" s="55">
        <v>1.5</v>
      </c>
      <c r="F13" s="55">
        <v>1.5</v>
      </c>
      <c r="G13" s="55">
        <v>1.5</v>
      </c>
      <c r="H13" s="204"/>
      <c r="I13" s="381"/>
      <c r="J13" s="89"/>
      <c r="K13" s="89"/>
      <c r="L13" s="89" t="s">
        <v>166</v>
      </c>
      <c r="M13" s="89" t="s">
        <v>166</v>
      </c>
      <c r="N13" s="89"/>
      <c r="O13" s="89"/>
      <c r="P13" s="103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</row>
    <row r="14" spans="1:257" s="35" customFormat="1" ht="20.100000000000001" customHeight="1">
      <c r="A14" s="55" t="s">
        <v>180</v>
      </c>
      <c r="B14" s="55">
        <v>19.100000000000001</v>
      </c>
      <c r="C14" s="55">
        <v>19.100000000000001</v>
      </c>
      <c r="D14" s="55">
        <v>19.5</v>
      </c>
      <c r="E14" s="55">
        <v>19.899999999999999</v>
      </c>
      <c r="F14" s="55">
        <v>20.3</v>
      </c>
      <c r="G14" s="55">
        <v>20.9</v>
      </c>
      <c r="H14" s="204"/>
      <c r="I14" s="381"/>
      <c r="J14" s="89"/>
      <c r="K14" s="89"/>
      <c r="L14" s="89" t="s">
        <v>166</v>
      </c>
      <c r="M14" s="89" t="s">
        <v>166</v>
      </c>
      <c r="N14" s="89"/>
      <c r="O14" s="89"/>
      <c r="P14" s="103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</row>
    <row r="15" spans="1:257" s="35" customFormat="1" ht="20.100000000000001" customHeight="1">
      <c r="A15" s="55" t="s">
        <v>181</v>
      </c>
      <c r="B15" s="55">
        <v>2.5</v>
      </c>
      <c r="C15" s="55">
        <v>2.5</v>
      </c>
      <c r="D15" s="55">
        <v>2.5</v>
      </c>
      <c r="E15" s="55">
        <v>2.5</v>
      </c>
      <c r="F15" s="55">
        <v>2.5</v>
      </c>
      <c r="G15" s="55">
        <v>2.5</v>
      </c>
      <c r="H15" s="63"/>
      <c r="I15" s="381"/>
      <c r="J15" s="89"/>
      <c r="K15" s="89"/>
      <c r="L15" s="89" t="s">
        <v>166</v>
      </c>
      <c r="M15" s="89" t="s">
        <v>166</v>
      </c>
      <c r="N15" s="89"/>
      <c r="O15" s="89"/>
      <c r="P15" s="103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</row>
    <row r="16" spans="1:257" s="35" customFormat="1" ht="20.100000000000001" customHeight="1">
      <c r="A16" s="55" t="s">
        <v>182</v>
      </c>
      <c r="B16" s="55">
        <v>2.5</v>
      </c>
      <c r="C16" s="55">
        <v>2.5</v>
      </c>
      <c r="D16" s="55">
        <v>2.5</v>
      </c>
      <c r="E16" s="55">
        <v>2.5</v>
      </c>
      <c r="F16" s="55">
        <v>2.5</v>
      </c>
      <c r="G16" s="55">
        <v>2.5</v>
      </c>
      <c r="H16" s="63"/>
      <c r="I16" s="381"/>
      <c r="J16" s="89"/>
      <c r="K16" s="89"/>
      <c r="L16" s="89" t="s">
        <v>166</v>
      </c>
      <c r="M16" s="89" t="s">
        <v>166</v>
      </c>
      <c r="N16" s="89"/>
      <c r="O16" s="89"/>
      <c r="P16" s="103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</row>
    <row r="17" spans="1:257" s="35" customFormat="1" ht="20.100000000000001" customHeight="1">
      <c r="A17" s="55"/>
      <c r="B17" s="205"/>
      <c r="C17" s="206"/>
      <c r="D17" s="63"/>
      <c r="E17" s="63"/>
      <c r="F17" s="207"/>
      <c r="G17" s="63"/>
      <c r="H17" s="63"/>
      <c r="I17" s="381"/>
      <c r="J17" s="89"/>
      <c r="K17" s="89"/>
      <c r="L17" s="89"/>
      <c r="M17" s="89"/>
      <c r="N17" s="89"/>
      <c r="O17" s="89"/>
      <c r="P17" s="103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</row>
    <row r="18" spans="1:257" s="35" customFormat="1" ht="20.100000000000001" customHeight="1">
      <c r="A18" s="208"/>
      <c r="B18" s="208"/>
      <c r="C18" s="208"/>
      <c r="D18" s="140"/>
      <c r="E18" s="140"/>
      <c r="F18" s="209"/>
      <c r="G18" s="140"/>
      <c r="H18" s="63"/>
      <c r="I18" s="381"/>
      <c r="J18" s="89"/>
      <c r="K18" s="89"/>
      <c r="L18" s="89"/>
      <c r="M18" s="89"/>
      <c r="N18" s="89"/>
      <c r="O18" s="89"/>
      <c r="P18" s="103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</row>
    <row r="19" spans="1:257" s="35" customFormat="1" ht="20.100000000000001" customHeight="1">
      <c r="A19" s="210"/>
      <c r="B19" s="210"/>
      <c r="C19" s="211"/>
      <c r="D19" s="211"/>
      <c r="E19" s="211"/>
      <c r="F19" s="212"/>
      <c r="G19" s="211"/>
      <c r="H19" s="211"/>
      <c r="I19" s="382"/>
      <c r="J19" s="91"/>
      <c r="K19" s="91"/>
      <c r="L19" s="92"/>
      <c r="M19" s="91"/>
      <c r="N19" s="91"/>
      <c r="O19" s="92"/>
      <c r="P19" s="104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</row>
    <row r="20" spans="1:257" s="35" customFormat="1" ht="16.5">
      <c r="A20" s="77"/>
      <c r="B20" s="77"/>
      <c r="C20" s="77"/>
      <c r="D20" s="78"/>
      <c r="E20" s="78"/>
      <c r="F20" s="79"/>
      <c r="G20" s="78"/>
      <c r="H20" s="145"/>
      <c r="P20" s="213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</row>
    <row r="21" spans="1:257" s="35" customFormat="1">
      <c r="A21" s="80" t="s">
        <v>183</v>
      </c>
      <c r="B21" s="80"/>
      <c r="C21" s="80"/>
      <c r="D21" s="81"/>
      <c r="E21" s="81"/>
      <c r="P21" s="213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</row>
    <row r="22" spans="1:257" s="35" customFormat="1">
      <c r="D22" s="36"/>
      <c r="E22" s="36"/>
      <c r="J22" s="93" t="s">
        <v>184</v>
      </c>
      <c r="K22" s="94">
        <v>44877</v>
      </c>
      <c r="L22" s="93" t="s">
        <v>185</v>
      </c>
      <c r="M22" s="93" t="s">
        <v>140</v>
      </c>
      <c r="N22" s="93" t="s">
        <v>186</v>
      </c>
      <c r="O22" s="35" t="s">
        <v>143</v>
      </c>
      <c r="P22" s="213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</row>
  </sheetData>
  <mergeCells count="9">
    <mergeCell ref="A1:O1"/>
    <mergeCell ref="B2:E2"/>
    <mergeCell ref="G2:H2"/>
    <mergeCell ref="K2:O2"/>
    <mergeCell ref="C3:H3"/>
    <mergeCell ref="J3:O3"/>
    <mergeCell ref="A3:A5"/>
    <mergeCell ref="H4:H5"/>
    <mergeCell ref="I2:I19"/>
  </mergeCells>
  <phoneticPr fontId="70" type="noConversion"/>
  <pageMargins left="0.27500000000000002" right="0.118055555555556" top="0.47222222222222199" bottom="0.196527777777778" header="0.5" footer="7.8472222222222193E-2"/>
  <pageSetup paperSize="9" scale="75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view="pageBreakPreview" zoomScaleNormal="100" workbookViewId="0">
      <selection activeCell="A25" sqref="A25:K25"/>
    </sheetView>
  </sheetViews>
  <sheetFormatPr defaultColWidth="10" defaultRowHeight="16.5" customHeight="1"/>
  <cols>
    <col min="1" max="1" width="10.875" style="168" customWidth="1"/>
    <col min="2" max="16384" width="10" style="168"/>
  </cols>
  <sheetData>
    <row r="1" spans="1:15" ht="22.5" customHeight="1">
      <c r="A1" s="439" t="s">
        <v>187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</row>
    <row r="2" spans="1:15" ht="17.25" customHeight="1">
      <c r="A2" s="169" t="s">
        <v>53</v>
      </c>
      <c r="B2" s="360"/>
      <c r="C2" s="360"/>
      <c r="D2" s="361" t="s">
        <v>55</v>
      </c>
      <c r="E2" s="361"/>
      <c r="F2" s="360" t="s">
        <v>56</v>
      </c>
      <c r="G2" s="360"/>
      <c r="H2" s="170" t="s">
        <v>57</v>
      </c>
      <c r="I2" s="362" t="s">
        <v>56</v>
      </c>
      <c r="J2" s="362"/>
      <c r="K2" s="363"/>
    </row>
    <row r="3" spans="1:15" ht="16.5" customHeight="1">
      <c r="A3" s="351" t="s">
        <v>58</v>
      </c>
      <c r="B3" s="352"/>
      <c r="C3" s="353"/>
      <c r="D3" s="354" t="s">
        <v>59</v>
      </c>
      <c r="E3" s="355"/>
      <c r="F3" s="355"/>
      <c r="G3" s="356"/>
      <c r="H3" s="354" t="s">
        <v>60</v>
      </c>
      <c r="I3" s="355"/>
      <c r="J3" s="355"/>
      <c r="K3" s="356"/>
    </row>
    <row r="4" spans="1:15" ht="16.5" customHeight="1">
      <c r="A4" s="173" t="s">
        <v>61</v>
      </c>
      <c r="B4" s="349" t="s">
        <v>62</v>
      </c>
      <c r="C4" s="350"/>
      <c r="D4" s="343" t="s">
        <v>63</v>
      </c>
      <c r="E4" s="344"/>
      <c r="F4" s="341" t="s">
        <v>64</v>
      </c>
      <c r="G4" s="342"/>
      <c r="H4" s="343" t="s">
        <v>188</v>
      </c>
      <c r="I4" s="344"/>
      <c r="J4" s="110" t="s">
        <v>66</v>
      </c>
      <c r="K4" s="111" t="s">
        <v>67</v>
      </c>
    </row>
    <row r="5" spans="1:15" ht="16.5" customHeight="1">
      <c r="A5" s="175" t="s">
        <v>68</v>
      </c>
      <c r="B5" s="349" t="s">
        <v>69</v>
      </c>
      <c r="C5" s="350"/>
      <c r="D5" s="343" t="s">
        <v>189</v>
      </c>
      <c r="E5" s="344"/>
      <c r="F5" s="436">
        <v>5520</v>
      </c>
      <c r="G5" s="437"/>
      <c r="H5" s="343" t="s">
        <v>190</v>
      </c>
      <c r="I5" s="344"/>
      <c r="J5" s="110" t="s">
        <v>66</v>
      </c>
      <c r="K5" s="111" t="s">
        <v>67</v>
      </c>
    </row>
    <row r="6" spans="1:15" ht="16.5" customHeight="1">
      <c r="A6" s="173" t="s">
        <v>72</v>
      </c>
      <c r="B6" s="176">
        <v>3</v>
      </c>
      <c r="C6" s="177">
        <v>6</v>
      </c>
      <c r="D6" s="343" t="s">
        <v>191</v>
      </c>
      <c r="E6" s="344"/>
      <c r="F6" s="436">
        <v>3500</v>
      </c>
      <c r="G6" s="437"/>
      <c r="H6" s="343" t="s">
        <v>192</v>
      </c>
      <c r="I6" s="344"/>
      <c r="J6" s="344"/>
      <c r="K6" s="438"/>
    </row>
    <row r="7" spans="1:15" ht="16.5" customHeight="1">
      <c r="A7" s="173" t="s">
        <v>76</v>
      </c>
      <c r="B7" s="349">
        <v>5472</v>
      </c>
      <c r="C7" s="350"/>
      <c r="D7" s="173" t="s">
        <v>193</v>
      </c>
      <c r="E7" s="174"/>
      <c r="F7" s="341"/>
      <c r="G7" s="342"/>
      <c r="H7" s="435"/>
      <c r="I7" s="349"/>
      <c r="J7" s="349"/>
      <c r="K7" s="350"/>
    </row>
    <row r="8" spans="1:15" ht="16.5" customHeight="1">
      <c r="A8" s="179" t="s">
        <v>79</v>
      </c>
      <c r="B8" s="414" t="s">
        <v>194</v>
      </c>
      <c r="C8" s="415"/>
      <c r="D8" s="310" t="s">
        <v>81</v>
      </c>
      <c r="E8" s="311"/>
      <c r="F8" s="347"/>
      <c r="G8" s="348"/>
      <c r="H8" s="310"/>
      <c r="I8" s="311"/>
      <c r="J8" s="311"/>
      <c r="K8" s="312"/>
    </row>
    <row r="9" spans="1:15" ht="16.5" customHeight="1">
      <c r="A9" s="412" t="s">
        <v>195</v>
      </c>
      <c r="B9" s="412"/>
      <c r="C9" s="412"/>
      <c r="D9" s="412"/>
      <c r="E9" s="412"/>
      <c r="F9" s="412"/>
      <c r="G9" s="412"/>
      <c r="H9" s="412"/>
      <c r="I9" s="412"/>
      <c r="J9" s="412"/>
      <c r="K9" s="412"/>
    </row>
    <row r="10" spans="1:15" ht="16.5" customHeight="1">
      <c r="A10" s="182" t="s">
        <v>85</v>
      </c>
      <c r="B10" s="183" t="s">
        <v>86</v>
      </c>
      <c r="C10" s="184" t="s">
        <v>87</v>
      </c>
      <c r="D10" s="185"/>
      <c r="E10" s="186" t="s">
        <v>90</v>
      </c>
      <c r="F10" s="183" t="s">
        <v>86</v>
      </c>
      <c r="G10" s="184" t="s">
        <v>87</v>
      </c>
      <c r="H10" s="183"/>
      <c r="I10" s="186" t="s">
        <v>88</v>
      </c>
      <c r="J10" s="183" t="s">
        <v>86</v>
      </c>
      <c r="K10" s="196" t="s">
        <v>87</v>
      </c>
    </row>
    <row r="11" spans="1:15" ht="16.5" customHeight="1">
      <c r="A11" s="175" t="s">
        <v>91</v>
      </c>
      <c r="B11" s="187" t="s">
        <v>86</v>
      </c>
      <c r="C11" s="110" t="s">
        <v>87</v>
      </c>
      <c r="D11" s="188"/>
      <c r="E11" s="189" t="s">
        <v>93</v>
      </c>
      <c r="F11" s="187" t="s">
        <v>86</v>
      </c>
      <c r="G11" s="110" t="s">
        <v>87</v>
      </c>
      <c r="H11" s="187"/>
      <c r="I11" s="189" t="s">
        <v>98</v>
      </c>
      <c r="J11" s="187" t="s">
        <v>86</v>
      </c>
      <c r="K11" s="111" t="s">
        <v>87</v>
      </c>
    </row>
    <row r="12" spans="1:15" ht="16.5" customHeight="1">
      <c r="A12" s="310" t="s">
        <v>126</v>
      </c>
      <c r="B12" s="311"/>
      <c r="C12" s="311"/>
      <c r="D12" s="311"/>
      <c r="E12" s="311"/>
      <c r="F12" s="311"/>
      <c r="G12" s="311"/>
      <c r="H12" s="311"/>
      <c r="I12" s="311"/>
      <c r="J12" s="311"/>
      <c r="K12" s="312"/>
    </row>
    <row r="13" spans="1:15" ht="16.5" customHeight="1">
      <c r="A13" s="420" t="s">
        <v>196</v>
      </c>
      <c r="B13" s="420"/>
      <c r="C13" s="420"/>
      <c r="D13" s="420"/>
      <c r="E13" s="420"/>
      <c r="F13" s="420"/>
      <c r="G13" s="420"/>
      <c r="H13" s="420"/>
      <c r="I13" s="420"/>
      <c r="J13" s="420"/>
      <c r="K13" s="420"/>
      <c r="O13" s="197" t="s">
        <v>194</v>
      </c>
    </row>
    <row r="14" spans="1:15" ht="16.5" customHeight="1">
      <c r="A14" s="432" t="s">
        <v>197</v>
      </c>
      <c r="B14" s="433"/>
      <c r="C14" s="433"/>
      <c r="D14" s="433"/>
      <c r="E14" s="433"/>
      <c r="F14" s="433"/>
      <c r="G14" s="433"/>
      <c r="H14" s="434"/>
      <c r="I14" s="423"/>
      <c r="J14" s="423"/>
      <c r="K14" s="424"/>
    </row>
    <row r="15" spans="1:15" ht="16.5" customHeight="1">
      <c r="A15" s="425"/>
      <c r="B15" s="426"/>
      <c r="C15" s="426"/>
      <c r="D15" s="427"/>
      <c r="E15" s="428"/>
      <c r="F15" s="426"/>
      <c r="G15" s="426"/>
      <c r="H15" s="427"/>
      <c r="I15" s="429"/>
      <c r="J15" s="430"/>
      <c r="K15" s="431"/>
    </row>
    <row r="16" spans="1:15" ht="16.5" customHeight="1">
      <c r="A16" s="413"/>
      <c r="B16" s="414"/>
      <c r="C16" s="414"/>
      <c r="D16" s="414"/>
      <c r="E16" s="414"/>
      <c r="F16" s="414"/>
      <c r="G16" s="414"/>
      <c r="H16" s="414"/>
      <c r="I16" s="414"/>
      <c r="J16" s="414"/>
      <c r="K16" s="415"/>
    </row>
    <row r="17" spans="1:11" ht="16.5" customHeight="1">
      <c r="A17" s="420" t="s">
        <v>198</v>
      </c>
      <c r="B17" s="420"/>
      <c r="C17" s="420"/>
      <c r="D17" s="420"/>
      <c r="E17" s="420"/>
      <c r="F17" s="420"/>
      <c r="G17" s="420"/>
      <c r="H17" s="420"/>
      <c r="I17" s="420"/>
      <c r="J17" s="420"/>
      <c r="K17" s="420"/>
    </row>
    <row r="18" spans="1:11" ht="16.5" customHeight="1">
      <c r="A18" s="421"/>
      <c r="B18" s="422"/>
      <c r="C18" s="422"/>
      <c r="D18" s="422"/>
      <c r="E18" s="422"/>
      <c r="F18" s="422"/>
      <c r="G18" s="422"/>
      <c r="H18" s="422"/>
      <c r="I18" s="423"/>
      <c r="J18" s="423"/>
      <c r="K18" s="424"/>
    </row>
    <row r="19" spans="1:11" ht="16.5" customHeight="1">
      <c r="A19" s="425"/>
      <c r="B19" s="426"/>
      <c r="C19" s="426"/>
      <c r="D19" s="427"/>
      <c r="E19" s="428"/>
      <c r="F19" s="426"/>
      <c r="G19" s="426"/>
      <c r="H19" s="427"/>
      <c r="I19" s="429"/>
      <c r="J19" s="430"/>
      <c r="K19" s="431"/>
    </row>
    <row r="20" spans="1:11" ht="16.5" customHeight="1">
      <c r="A20" s="413"/>
      <c r="B20" s="414"/>
      <c r="C20" s="414"/>
      <c r="D20" s="414"/>
      <c r="E20" s="414"/>
      <c r="F20" s="414"/>
      <c r="G20" s="414"/>
      <c r="H20" s="414"/>
      <c r="I20" s="414"/>
      <c r="J20" s="414"/>
      <c r="K20" s="415"/>
    </row>
    <row r="21" spans="1:11" ht="16.5" customHeight="1">
      <c r="A21" s="416" t="s">
        <v>123</v>
      </c>
      <c r="B21" s="416"/>
      <c r="C21" s="416"/>
      <c r="D21" s="416"/>
      <c r="E21" s="416"/>
      <c r="F21" s="416"/>
      <c r="G21" s="416"/>
      <c r="H21" s="416"/>
      <c r="I21" s="416"/>
      <c r="J21" s="416"/>
      <c r="K21" s="416"/>
    </row>
    <row r="22" spans="1:11" ht="16.5" customHeight="1">
      <c r="A22" s="417" t="s">
        <v>124</v>
      </c>
      <c r="B22" s="418"/>
      <c r="C22" s="418"/>
      <c r="D22" s="418"/>
      <c r="E22" s="418"/>
      <c r="F22" s="418"/>
      <c r="G22" s="418"/>
      <c r="H22" s="418"/>
      <c r="I22" s="418"/>
      <c r="J22" s="418"/>
      <c r="K22" s="419"/>
    </row>
    <row r="23" spans="1:11" ht="16.5" customHeight="1">
      <c r="A23" s="319" t="s">
        <v>125</v>
      </c>
      <c r="B23" s="320"/>
      <c r="C23" s="110" t="s">
        <v>66</v>
      </c>
      <c r="D23" s="110" t="s">
        <v>67</v>
      </c>
      <c r="E23" s="407"/>
      <c r="F23" s="407"/>
      <c r="G23" s="407"/>
      <c r="H23" s="407"/>
      <c r="I23" s="407"/>
      <c r="J23" s="407"/>
      <c r="K23" s="408"/>
    </row>
    <row r="24" spans="1:11" ht="16.5" customHeight="1">
      <c r="A24" s="409" t="s">
        <v>199</v>
      </c>
      <c r="B24" s="410"/>
      <c r="C24" s="410"/>
      <c r="D24" s="410"/>
      <c r="E24" s="410"/>
      <c r="F24" s="410"/>
      <c r="G24" s="410"/>
      <c r="H24" s="410"/>
      <c r="I24" s="410"/>
      <c r="J24" s="410"/>
      <c r="K24" s="411"/>
    </row>
    <row r="25" spans="1:11" ht="16.5" customHeight="1">
      <c r="A25" s="399"/>
      <c r="B25" s="400"/>
      <c r="C25" s="400"/>
      <c r="D25" s="400"/>
      <c r="E25" s="400"/>
      <c r="F25" s="400"/>
      <c r="G25" s="400"/>
      <c r="H25" s="400"/>
      <c r="I25" s="400"/>
      <c r="J25" s="400"/>
      <c r="K25" s="401"/>
    </row>
    <row r="26" spans="1:11" ht="16.5" customHeight="1">
      <c r="A26" s="412" t="s">
        <v>132</v>
      </c>
      <c r="B26" s="412"/>
      <c r="C26" s="412"/>
      <c r="D26" s="412"/>
      <c r="E26" s="412"/>
      <c r="F26" s="412"/>
      <c r="G26" s="412"/>
      <c r="H26" s="412"/>
      <c r="I26" s="412"/>
      <c r="J26" s="412"/>
      <c r="K26" s="412"/>
    </row>
    <row r="27" spans="1:11" ht="16.5" customHeight="1">
      <c r="A27" s="171" t="s">
        <v>133</v>
      </c>
      <c r="B27" s="184" t="s">
        <v>96</v>
      </c>
      <c r="C27" s="184" t="s">
        <v>97</v>
      </c>
      <c r="D27" s="184" t="s">
        <v>89</v>
      </c>
      <c r="E27" s="172" t="s">
        <v>134</v>
      </c>
      <c r="F27" s="184" t="s">
        <v>96</v>
      </c>
      <c r="G27" s="184" t="s">
        <v>97</v>
      </c>
      <c r="H27" s="184" t="s">
        <v>89</v>
      </c>
      <c r="I27" s="172" t="s">
        <v>135</v>
      </c>
      <c r="J27" s="184" t="s">
        <v>96</v>
      </c>
      <c r="K27" s="196" t="s">
        <v>97</v>
      </c>
    </row>
    <row r="28" spans="1:11" ht="16.5" customHeight="1">
      <c r="A28" s="190" t="s">
        <v>88</v>
      </c>
      <c r="B28" s="110" t="s">
        <v>96</v>
      </c>
      <c r="C28" s="110" t="s">
        <v>97</v>
      </c>
      <c r="D28" s="110" t="s">
        <v>89</v>
      </c>
      <c r="E28" s="191" t="s">
        <v>95</v>
      </c>
      <c r="F28" s="110" t="s">
        <v>96</v>
      </c>
      <c r="G28" s="110" t="s">
        <v>97</v>
      </c>
      <c r="H28" s="110" t="s">
        <v>89</v>
      </c>
      <c r="I28" s="191" t="s">
        <v>106</v>
      </c>
      <c r="J28" s="110" t="s">
        <v>96</v>
      </c>
      <c r="K28" s="111" t="s">
        <v>97</v>
      </c>
    </row>
    <row r="29" spans="1:11" ht="16.5" customHeight="1">
      <c r="A29" s="343" t="s">
        <v>99</v>
      </c>
      <c r="B29" s="402"/>
      <c r="C29" s="402"/>
      <c r="D29" s="402"/>
      <c r="E29" s="402"/>
      <c r="F29" s="402"/>
      <c r="G29" s="402"/>
      <c r="H29" s="402"/>
      <c r="I29" s="402"/>
      <c r="J29" s="402"/>
      <c r="K29" s="403"/>
    </row>
    <row r="30" spans="1:11" ht="16.5" customHeight="1">
      <c r="A30" s="304"/>
      <c r="B30" s="305"/>
      <c r="C30" s="305"/>
      <c r="D30" s="305"/>
      <c r="E30" s="305"/>
      <c r="F30" s="305"/>
      <c r="G30" s="305"/>
      <c r="H30" s="305"/>
      <c r="I30" s="305"/>
      <c r="J30" s="305"/>
      <c r="K30" s="306"/>
    </row>
    <row r="31" spans="1:11" ht="16.5" customHeight="1">
      <c r="A31" s="395" t="s">
        <v>200</v>
      </c>
      <c r="B31" s="395"/>
      <c r="C31" s="395"/>
      <c r="D31" s="395"/>
      <c r="E31" s="395"/>
      <c r="F31" s="395"/>
      <c r="G31" s="395"/>
      <c r="H31" s="395"/>
      <c r="I31" s="395"/>
      <c r="J31" s="395"/>
      <c r="K31" s="395"/>
    </row>
    <row r="32" spans="1:11" ht="21" customHeight="1">
      <c r="A32" s="404"/>
      <c r="B32" s="405"/>
      <c r="C32" s="405"/>
      <c r="D32" s="405"/>
      <c r="E32" s="405"/>
      <c r="F32" s="405"/>
      <c r="G32" s="405"/>
      <c r="H32" s="405"/>
      <c r="I32" s="405"/>
      <c r="J32" s="405"/>
      <c r="K32" s="406"/>
    </row>
    <row r="33" spans="1:11" ht="21" customHeight="1">
      <c r="A33" s="301"/>
      <c r="B33" s="302"/>
      <c r="C33" s="302"/>
      <c r="D33" s="302"/>
      <c r="E33" s="302"/>
      <c r="F33" s="302"/>
      <c r="G33" s="302"/>
      <c r="H33" s="302"/>
      <c r="I33" s="302"/>
      <c r="J33" s="302"/>
      <c r="K33" s="303"/>
    </row>
    <row r="34" spans="1:11" ht="21" customHeight="1">
      <c r="A34" s="301"/>
      <c r="B34" s="302"/>
      <c r="C34" s="302"/>
      <c r="D34" s="302"/>
      <c r="E34" s="302"/>
      <c r="F34" s="302"/>
      <c r="G34" s="302"/>
      <c r="H34" s="302"/>
      <c r="I34" s="302"/>
      <c r="J34" s="302"/>
      <c r="K34" s="303"/>
    </row>
    <row r="35" spans="1:11" ht="21" customHeight="1">
      <c r="A35" s="301"/>
      <c r="B35" s="302"/>
      <c r="C35" s="302"/>
      <c r="D35" s="302"/>
      <c r="E35" s="302"/>
      <c r="F35" s="302"/>
      <c r="G35" s="302"/>
      <c r="H35" s="302"/>
      <c r="I35" s="302"/>
      <c r="J35" s="302"/>
      <c r="K35" s="303"/>
    </row>
    <row r="36" spans="1:11" ht="21" customHeight="1">
      <c r="A36" s="301"/>
      <c r="B36" s="302"/>
      <c r="C36" s="302"/>
      <c r="D36" s="302"/>
      <c r="E36" s="302"/>
      <c r="F36" s="302"/>
      <c r="G36" s="302"/>
      <c r="H36" s="302"/>
      <c r="I36" s="302"/>
      <c r="J36" s="302"/>
      <c r="K36" s="303"/>
    </row>
    <row r="37" spans="1:11" ht="21" customHeight="1">
      <c r="A37" s="301"/>
      <c r="B37" s="302"/>
      <c r="C37" s="302"/>
      <c r="D37" s="302"/>
      <c r="E37" s="302"/>
      <c r="F37" s="302"/>
      <c r="G37" s="302"/>
      <c r="H37" s="302"/>
      <c r="I37" s="302"/>
      <c r="J37" s="302"/>
      <c r="K37" s="303"/>
    </row>
    <row r="38" spans="1:11" ht="21" customHeight="1">
      <c r="A38" s="301"/>
      <c r="B38" s="302"/>
      <c r="C38" s="302"/>
      <c r="D38" s="302"/>
      <c r="E38" s="302"/>
      <c r="F38" s="302"/>
      <c r="G38" s="302"/>
      <c r="H38" s="302"/>
      <c r="I38" s="302"/>
      <c r="J38" s="302"/>
      <c r="K38" s="303"/>
    </row>
    <row r="39" spans="1:11" ht="21" customHeight="1">
      <c r="A39" s="301"/>
      <c r="B39" s="302"/>
      <c r="C39" s="302"/>
      <c r="D39" s="302"/>
      <c r="E39" s="302"/>
      <c r="F39" s="302"/>
      <c r="G39" s="302"/>
      <c r="H39" s="302"/>
      <c r="I39" s="302"/>
      <c r="J39" s="302"/>
      <c r="K39" s="303"/>
    </row>
    <row r="40" spans="1:11" ht="21" customHeight="1">
      <c r="A40" s="301"/>
      <c r="B40" s="302"/>
      <c r="C40" s="302"/>
      <c r="D40" s="302"/>
      <c r="E40" s="302"/>
      <c r="F40" s="302"/>
      <c r="G40" s="302"/>
      <c r="H40" s="302"/>
      <c r="I40" s="302"/>
      <c r="J40" s="302"/>
      <c r="K40" s="303"/>
    </row>
    <row r="41" spans="1:11" ht="21" customHeight="1">
      <c r="A41" s="301"/>
      <c r="B41" s="302"/>
      <c r="C41" s="302"/>
      <c r="D41" s="302"/>
      <c r="E41" s="302"/>
      <c r="F41" s="302"/>
      <c r="G41" s="302"/>
      <c r="H41" s="302"/>
      <c r="I41" s="302"/>
      <c r="J41" s="302"/>
      <c r="K41" s="303"/>
    </row>
    <row r="42" spans="1:11" ht="21" customHeight="1">
      <c r="A42" s="301"/>
      <c r="B42" s="302"/>
      <c r="C42" s="302"/>
      <c r="D42" s="302"/>
      <c r="E42" s="302"/>
      <c r="F42" s="302"/>
      <c r="G42" s="302"/>
      <c r="H42" s="302"/>
      <c r="I42" s="302"/>
      <c r="J42" s="302"/>
      <c r="K42" s="303"/>
    </row>
    <row r="43" spans="1:11" ht="17.25" customHeight="1">
      <c r="A43" s="304" t="s">
        <v>131</v>
      </c>
      <c r="B43" s="305"/>
      <c r="C43" s="305"/>
      <c r="D43" s="305"/>
      <c r="E43" s="305"/>
      <c r="F43" s="305"/>
      <c r="G43" s="305"/>
      <c r="H43" s="305"/>
      <c r="I43" s="305"/>
      <c r="J43" s="305"/>
      <c r="K43" s="306"/>
    </row>
    <row r="44" spans="1:11" ht="16.5" customHeight="1">
      <c r="A44" s="395" t="s">
        <v>201</v>
      </c>
      <c r="B44" s="395"/>
      <c r="C44" s="395"/>
      <c r="D44" s="395"/>
      <c r="E44" s="395"/>
      <c r="F44" s="395"/>
      <c r="G44" s="395"/>
      <c r="H44" s="395"/>
      <c r="I44" s="395"/>
      <c r="J44" s="395"/>
      <c r="K44" s="395"/>
    </row>
    <row r="45" spans="1:11" ht="18" customHeight="1">
      <c r="A45" s="396" t="s">
        <v>126</v>
      </c>
      <c r="B45" s="397"/>
      <c r="C45" s="397"/>
      <c r="D45" s="397"/>
      <c r="E45" s="397"/>
      <c r="F45" s="397"/>
      <c r="G45" s="397"/>
      <c r="H45" s="397"/>
      <c r="I45" s="397"/>
      <c r="J45" s="397"/>
      <c r="K45" s="398"/>
    </row>
    <row r="46" spans="1:11" ht="18" customHeight="1">
      <c r="A46" s="396" t="s">
        <v>202</v>
      </c>
      <c r="B46" s="397"/>
      <c r="C46" s="397"/>
      <c r="D46" s="397"/>
      <c r="E46" s="397"/>
      <c r="F46" s="397"/>
      <c r="G46" s="397"/>
      <c r="H46" s="397"/>
      <c r="I46" s="397"/>
      <c r="J46" s="397"/>
      <c r="K46" s="398"/>
    </row>
    <row r="47" spans="1:11" ht="18" customHeight="1">
      <c r="A47" s="399"/>
      <c r="B47" s="400"/>
      <c r="C47" s="400"/>
      <c r="D47" s="400"/>
      <c r="E47" s="400"/>
      <c r="F47" s="400"/>
      <c r="G47" s="400"/>
      <c r="H47" s="400"/>
      <c r="I47" s="400"/>
      <c r="J47" s="400"/>
      <c r="K47" s="401"/>
    </row>
    <row r="48" spans="1:11" ht="21" customHeight="1">
      <c r="A48" s="192" t="s">
        <v>137</v>
      </c>
      <c r="B48" s="392" t="s">
        <v>138</v>
      </c>
      <c r="C48" s="392"/>
      <c r="D48" s="193" t="s">
        <v>139</v>
      </c>
      <c r="E48" s="193" t="s">
        <v>203</v>
      </c>
      <c r="F48" s="193" t="s">
        <v>141</v>
      </c>
      <c r="G48" s="194">
        <v>44702</v>
      </c>
      <c r="H48" s="393" t="s">
        <v>142</v>
      </c>
      <c r="I48" s="393"/>
      <c r="J48" s="392" t="s">
        <v>143</v>
      </c>
      <c r="K48" s="394"/>
    </row>
    <row r="49" spans="1:11" ht="16.5" customHeight="1">
      <c r="A49" s="383" t="s">
        <v>144</v>
      </c>
      <c r="B49" s="384"/>
      <c r="C49" s="384"/>
      <c r="D49" s="384"/>
      <c r="E49" s="384"/>
      <c r="F49" s="384"/>
      <c r="G49" s="384"/>
      <c r="H49" s="384"/>
      <c r="I49" s="384"/>
      <c r="J49" s="384"/>
      <c r="K49" s="385"/>
    </row>
    <row r="50" spans="1:11" ht="16.5" customHeight="1">
      <c r="A50" s="386"/>
      <c r="B50" s="387"/>
      <c r="C50" s="387"/>
      <c r="D50" s="387"/>
      <c r="E50" s="387"/>
      <c r="F50" s="387"/>
      <c r="G50" s="387"/>
      <c r="H50" s="387"/>
      <c r="I50" s="387"/>
      <c r="J50" s="387"/>
      <c r="K50" s="388"/>
    </row>
    <row r="51" spans="1:11" ht="16.5" customHeight="1">
      <c r="A51" s="389"/>
      <c r="B51" s="390"/>
      <c r="C51" s="390"/>
      <c r="D51" s="390"/>
      <c r="E51" s="390"/>
      <c r="F51" s="390"/>
      <c r="G51" s="390"/>
      <c r="H51" s="390"/>
      <c r="I51" s="390"/>
      <c r="J51" s="390"/>
      <c r="K51" s="391"/>
    </row>
    <row r="52" spans="1:11" ht="21" customHeight="1">
      <c r="A52" s="192" t="s">
        <v>137</v>
      </c>
      <c r="B52" s="392" t="s">
        <v>138</v>
      </c>
      <c r="C52" s="392"/>
      <c r="D52" s="193" t="s">
        <v>139</v>
      </c>
      <c r="E52" s="193" t="s">
        <v>203</v>
      </c>
      <c r="F52" s="193" t="s">
        <v>141</v>
      </c>
      <c r="G52" s="195">
        <v>44704</v>
      </c>
      <c r="H52" s="393" t="s">
        <v>142</v>
      </c>
      <c r="I52" s="393"/>
      <c r="J52" s="392" t="s">
        <v>143</v>
      </c>
      <c r="K52" s="394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70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1"/>
  <sheetViews>
    <sheetView workbookViewId="0">
      <selection activeCell="E32" sqref="E32"/>
    </sheetView>
  </sheetViews>
  <sheetFormatPr defaultColWidth="9" defaultRowHeight="14.25"/>
  <cols>
    <col min="1" max="1" width="13.625" style="35" customWidth="1"/>
    <col min="2" max="2" width="8.5" style="35" customWidth="1"/>
    <col min="3" max="3" width="8.5" style="36" customWidth="1"/>
    <col min="4" max="7" width="8.5" style="35" customWidth="1"/>
    <col min="8" max="8" width="2.75" style="35" customWidth="1"/>
    <col min="9" max="14" width="6.25" style="35" customWidth="1"/>
    <col min="15" max="20" width="6.25" style="134" customWidth="1"/>
    <col min="21" max="253" width="9" style="35"/>
    <col min="254" max="16384" width="9" style="39"/>
  </cols>
  <sheetData>
    <row r="1" spans="1:256" s="35" customFormat="1" ht="29.1" customHeight="1">
      <c r="A1" s="364" t="s">
        <v>147</v>
      </c>
      <c r="B1" s="366"/>
      <c r="C1" s="365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146"/>
      <c r="P1" s="146"/>
      <c r="Q1" s="146"/>
      <c r="R1" s="146"/>
      <c r="S1" s="146"/>
      <c r="T1" s="146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</row>
    <row r="2" spans="1:256" s="35" customFormat="1" ht="20.100000000000001" customHeight="1">
      <c r="A2" s="40" t="s">
        <v>61</v>
      </c>
      <c r="B2" s="440"/>
      <c r="C2" s="441"/>
      <c r="D2" s="43" t="s">
        <v>68</v>
      </c>
      <c r="E2" s="442"/>
      <c r="F2" s="442"/>
      <c r="G2" s="443"/>
      <c r="H2" s="135"/>
      <c r="I2" s="83" t="s">
        <v>57</v>
      </c>
      <c r="J2" s="371" t="s">
        <v>56</v>
      </c>
      <c r="K2" s="371"/>
      <c r="L2" s="371"/>
      <c r="M2" s="371"/>
      <c r="N2" s="371"/>
      <c r="O2" s="147"/>
      <c r="P2" s="147"/>
      <c r="Q2" s="147"/>
      <c r="R2" s="147"/>
      <c r="S2" s="147"/>
      <c r="T2" s="162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</row>
    <row r="3" spans="1:256" s="35" customFormat="1">
      <c r="A3" s="446" t="s">
        <v>148</v>
      </c>
      <c r="B3" s="373" t="s">
        <v>149</v>
      </c>
      <c r="C3" s="374"/>
      <c r="D3" s="373"/>
      <c r="E3" s="373"/>
      <c r="F3" s="373"/>
      <c r="G3" s="444"/>
      <c r="H3" s="136"/>
      <c r="I3" s="445" t="s">
        <v>150</v>
      </c>
      <c r="J3" s="375"/>
      <c r="K3" s="375"/>
      <c r="L3" s="375"/>
      <c r="M3" s="375"/>
      <c r="N3" s="375"/>
      <c r="O3" s="14"/>
      <c r="P3" s="14"/>
      <c r="Q3" s="14"/>
      <c r="R3" s="14"/>
      <c r="S3" s="14"/>
      <c r="T3" s="163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</row>
    <row r="4" spans="1:256" s="35" customFormat="1" ht="15">
      <c r="A4" s="446"/>
      <c r="B4" s="45" t="s">
        <v>111</v>
      </c>
      <c r="C4" s="45" t="s">
        <v>112</v>
      </c>
      <c r="D4" s="45" t="s">
        <v>113</v>
      </c>
      <c r="E4" s="45" t="s">
        <v>114</v>
      </c>
      <c r="F4" s="45" t="s">
        <v>115</v>
      </c>
      <c r="G4" s="46" t="s">
        <v>116</v>
      </c>
      <c r="H4" s="136"/>
      <c r="I4" s="148" t="s">
        <v>111</v>
      </c>
      <c r="J4" s="149" t="s">
        <v>111</v>
      </c>
      <c r="K4" s="149" t="s">
        <v>112</v>
      </c>
      <c r="L4" s="149" t="s">
        <v>112</v>
      </c>
      <c r="M4" s="149" t="s">
        <v>113</v>
      </c>
      <c r="N4" s="149" t="s">
        <v>113</v>
      </c>
      <c r="O4" s="150" t="s">
        <v>114</v>
      </c>
      <c r="P4" s="150" t="s">
        <v>114</v>
      </c>
      <c r="Q4" s="150" t="s">
        <v>115</v>
      </c>
      <c r="R4" s="150" t="s">
        <v>115</v>
      </c>
      <c r="S4" s="150" t="s">
        <v>116</v>
      </c>
      <c r="T4" s="164" t="s">
        <v>116</v>
      </c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</row>
    <row r="5" spans="1:256" s="35" customFormat="1" ht="20.100000000000001" customHeight="1">
      <c r="A5" s="446"/>
      <c r="B5" s="48" t="s">
        <v>153</v>
      </c>
      <c r="C5" s="48" t="s">
        <v>154</v>
      </c>
      <c r="D5" s="49" t="s">
        <v>155</v>
      </c>
      <c r="E5" s="48" t="s">
        <v>156</v>
      </c>
      <c r="F5" s="48" t="s">
        <v>157</v>
      </c>
      <c r="G5" s="50" t="s">
        <v>158</v>
      </c>
      <c r="H5" s="136"/>
      <c r="I5" s="151" t="s">
        <v>204</v>
      </c>
      <c r="J5" s="152" t="s">
        <v>205</v>
      </c>
      <c r="K5" s="152" t="s">
        <v>206</v>
      </c>
      <c r="L5" s="153" t="s">
        <v>207</v>
      </c>
      <c r="M5" s="154" t="s">
        <v>204</v>
      </c>
      <c r="N5" s="152" t="s">
        <v>205</v>
      </c>
      <c r="O5" s="152" t="s">
        <v>208</v>
      </c>
      <c r="P5" s="153" t="s">
        <v>209</v>
      </c>
      <c r="Q5" s="152" t="s">
        <v>208</v>
      </c>
      <c r="R5" s="153" t="s">
        <v>209</v>
      </c>
      <c r="S5" s="152" t="s">
        <v>206</v>
      </c>
      <c r="T5" s="153" t="s">
        <v>207</v>
      </c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</row>
    <row r="6" spans="1:256" s="35" customFormat="1" ht="20.100000000000001" customHeight="1">
      <c r="A6" s="137" t="s">
        <v>161</v>
      </c>
      <c r="B6" s="55">
        <f>C6-1</f>
        <v>65</v>
      </c>
      <c r="C6" s="55">
        <f>D6-2</f>
        <v>66</v>
      </c>
      <c r="D6" s="55">
        <v>68</v>
      </c>
      <c r="E6" s="55">
        <f>D6+2</f>
        <v>70</v>
      </c>
      <c r="F6" s="55">
        <f>E6+2</f>
        <v>72</v>
      </c>
      <c r="G6" s="55">
        <f>F6+1</f>
        <v>73</v>
      </c>
      <c r="H6" s="136"/>
      <c r="I6" s="155" t="s">
        <v>166</v>
      </c>
      <c r="J6" s="156" t="s">
        <v>163</v>
      </c>
      <c r="K6" s="157" t="s">
        <v>210</v>
      </c>
      <c r="L6" s="156" t="s">
        <v>211</v>
      </c>
      <c r="M6" s="156" t="s">
        <v>163</v>
      </c>
      <c r="N6" s="156" t="s">
        <v>163</v>
      </c>
      <c r="O6" s="156" t="s">
        <v>210</v>
      </c>
      <c r="P6" s="158" t="s">
        <v>212</v>
      </c>
      <c r="Q6" s="158" t="s">
        <v>163</v>
      </c>
      <c r="R6" s="158" t="s">
        <v>211</v>
      </c>
      <c r="S6" s="158" t="s">
        <v>163</v>
      </c>
      <c r="T6" s="165" t="s">
        <v>211</v>
      </c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</row>
    <row r="7" spans="1:256" s="35" customFormat="1" ht="20.100000000000001" customHeight="1">
      <c r="A7" s="137" t="s">
        <v>164</v>
      </c>
      <c r="B7" s="55">
        <f>C7-4</f>
        <v>96</v>
      </c>
      <c r="C7" s="55">
        <f>D7-4</f>
        <v>100</v>
      </c>
      <c r="D7" s="55">
        <v>104</v>
      </c>
      <c r="E7" s="55">
        <f>D7+4</f>
        <v>108</v>
      </c>
      <c r="F7" s="55">
        <f>E7+4</f>
        <v>112</v>
      </c>
      <c r="G7" s="55">
        <f>F7+6</f>
        <v>118</v>
      </c>
      <c r="H7" s="136"/>
      <c r="I7" s="86" t="s">
        <v>166</v>
      </c>
      <c r="J7" s="89" t="s">
        <v>163</v>
      </c>
      <c r="K7" s="89" t="s">
        <v>165</v>
      </c>
      <c r="L7" s="89" t="s">
        <v>165</v>
      </c>
      <c r="M7" s="89" t="s">
        <v>166</v>
      </c>
      <c r="N7" s="89" t="s">
        <v>166</v>
      </c>
      <c r="O7" s="89" t="s">
        <v>169</v>
      </c>
      <c r="P7" s="159" t="s">
        <v>165</v>
      </c>
      <c r="Q7" s="159" t="s">
        <v>166</v>
      </c>
      <c r="R7" s="159" t="s">
        <v>166</v>
      </c>
      <c r="S7" s="159" t="s">
        <v>169</v>
      </c>
      <c r="T7" s="166" t="s">
        <v>169</v>
      </c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</row>
    <row r="8" spans="1:256" s="35" customFormat="1" ht="20.100000000000001" customHeight="1">
      <c r="A8" s="137" t="s">
        <v>167</v>
      </c>
      <c r="B8" s="55">
        <f>C8-4</f>
        <v>93</v>
      </c>
      <c r="C8" s="55">
        <f>D8-4</f>
        <v>97</v>
      </c>
      <c r="D8" s="55">
        <v>101</v>
      </c>
      <c r="E8" s="55">
        <f>D8+4</f>
        <v>105</v>
      </c>
      <c r="F8" s="55">
        <f>E8+5</f>
        <v>110</v>
      </c>
      <c r="G8" s="55">
        <f>F8+6</f>
        <v>116</v>
      </c>
      <c r="H8" s="136"/>
      <c r="I8" s="86" t="s">
        <v>166</v>
      </c>
      <c r="J8" s="89" t="s">
        <v>163</v>
      </c>
      <c r="K8" s="89" t="s">
        <v>165</v>
      </c>
      <c r="L8" s="89" t="s">
        <v>163</v>
      </c>
      <c r="M8" s="89" t="s">
        <v>165</v>
      </c>
      <c r="N8" s="89" t="s">
        <v>166</v>
      </c>
      <c r="O8" s="89" t="s">
        <v>165</v>
      </c>
      <c r="P8" s="159" t="s">
        <v>166</v>
      </c>
      <c r="Q8" s="159" t="s">
        <v>169</v>
      </c>
      <c r="R8" s="159" t="s">
        <v>166</v>
      </c>
      <c r="S8" s="159" t="s">
        <v>166</v>
      </c>
      <c r="T8" s="166" t="s">
        <v>166</v>
      </c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</row>
    <row r="9" spans="1:256" s="35" customFormat="1" ht="20.100000000000001" customHeight="1">
      <c r="A9" s="137" t="s">
        <v>170</v>
      </c>
      <c r="B9" s="55">
        <v>37.6</v>
      </c>
      <c r="C9" s="55">
        <v>38.799999999999997</v>
      </c>
      <c r="D9" s="55">
        <v>40</v>
      </c>
      <c r="E9" s="55">
        <v>41.2</v>
      </c>
      <c r="F9" s="55">
        <v>42.4</v>
      </c>
      <c r="G9" s="55">
        <f>F9+1.4</f>
        <v>43.8</v>
      </c>
      <c r="H9" s="136"/>
      <c r="I9" s="86" t="s">
        <v>166</v>
      </c>
      <c r="J9" s="89" t="s">
        <v>213</v>
      </c>
      <c r="K9" s="89" t="s">
        <v>214</v>
      </c>
      <c r="L9" s="89" t="s">
        <v>174</v>
      </c>
      <c r="M9" s="89" t="s">
        <v>166</v>
      </c>
      <c r="N9" s="89" t="s">
        <v>177</v>
      </c>
      <c r="O9" s="89" t="s">
        <v>166</v>
      </c>
      <c r="P9" s="159" t="s">
        <v>166</v>
      </c>
      <c r="Q9" s="159" t="s">
        <v>166</v>
      </c>
      <c r="R9" s="159" t="s">
        <v>166</v>
      </c>
      <c r="S9" s="159" t="s">
        <v>166</v>
      </c>
      <c r="T9" s="166" t="s">
        <v>215</v>
      </c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</row>
    <row r="10" spans="1:256" s="35" customFormat="1" ht="20.100000000000001" customHeight="1">
      <c r="A10" s="137" t="s">
        <v>216</v>
      </c>
      <c r="B10" s="55">
        <f>C10-0.6</f>
        <v>-1.7999999999999998</v>
      </c>
      <c r="C10" s="55">
        <f>D10-1.2</f>
        <v>-1.2</v>
      </c>
      <c r="D10" s="55">
        <v>0</v>
      </c>
      <c r="E10" s="55">
        <f>D10+1.2</f>
        <v>1.2</v>
      </c>
      <c r="F10" s="55">
        <f>E10+1.2</f>
        <v>2.4</v>
      </c>
      <c r="G10" s="55">
        <f t="shared" ref="G10:G15" si="0">F10+0.6</f>
        <v>3</v>
      </c>
      <c r="H10" s="136"/>
      <c r="I10" s="86" t="s">
        <v>166</v>
      </c>
      <c r="J10" s="89" t="s">
        <v>177</v>
      </c>
      <c r="K10" s="89" t="s">
        <v>166</v>
      </c>
      <c r="L10" s="89" t="s">
        <v>163</v>
      </c>
      <c r="M10" s="89" t="s">
        <v>163</v>
      </c>
      <c r="N10" s="89" t="s">
        <v>177</v>
      </c>
      <c r="O10" s="89" t="s">
        <v>214</v>
      </c>
      <c r="P10" s="159" t="s">
        <v>217</v>
      </c>
      <c r="Q10" s="159" t="s">
        <v>218</v>
      </c>
      <c r="R10" s="159" t="s">
        <v>166</v>
      </c>
      <c r="S10" s="159" t="s">
        <v>218</v>
      </c>
      <c r="T10" s="166" t="s">
        <v>177</v>
      </c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</row>
    <row r="11" spans="1:256" s="35" customFormat="1" ht="20.100000000000001" customHeight="1">
      <c r="A11" s="137" t="s">
        <v>219</v>
      </c>
      <c r="B11" s="55">
        <f>C11-1.2</f>
        <v>82</v>
      </c>
      <c r="C11" s="55">
        <f>D11-1.8</f>
        <v>83.2</v>
      </c>
      <c r="D11" s="55">
        <v>85</v>
      </c>
      <c r="E11" s="55">
        <f>D11+1.8</f>
        <v>86.8</v>
      </c>
      <c r="F11" s="55">
        <f>E11+1.8</f>
        <v>88.6</v>
      </c>
      <c r="G11" s="55">
        <f>F11+1.3</f>
        <v>89.899999999999991</v>
      </c>
      <c r="H11" s="136"/>
      <c r="I11" s="86" t="s">
        <v>177</v>
      </c>
      <c r="J11" s="89" t="s">
        <v>166</v>
      </c>
      <c r="K11" s="89" t="s">
        <v>215</v>
      </c>
      <c r="L11" s="89" t="s">
        <v>215</v>
      </c>
      <c r="M11" s="89" t="s">
        <v>166</v>
      </c>
      <c r="N11" s="89" t="s">
        <v>166</v>
      </c>
      <c r="O11" s="89" t="s">
        <v>177</v>
      </c>
      <c r="P11" s="159" t="s">
        <v>177</v>
      </c>
      <c r="Q11" s="159" t="s">
        <v>166</v>
      </c>
      <c r="R11" s="159" t="s">
        <v>166</v>
      </c>
      <c r="S11" s="159" t="s">
        <v>166</v>
      </c>
      <c r="T11" s="166" t="s">
        <v>166</v>
      </c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</row>
    <row r="12" spans="1:256" s="35" customFormat="1" ht="20.100000000000001" customHeight="1">
      <c r="A12" s="137" t="s">
        <v>176</v>
      </c>
      <c r="B12" s="59">
        <f>C12-0.7</f>
        <v>17.600000000000001</v>
      </c>
      <c r="C12" s="59">
        <f>D12-0.7</f>
        <v>18.3</v>
      </c>
      <c r="D12" s="55">
        <v>19</v>
      </c>
      <c r="E12" s="59">
        <f>D12+0.7</f>
        <v>19.7</v>
      </c>
      <c r="F12" s="59">
        <f>E12+0.7</f>
        <v>20.399999999999999</v>
      </c>
      <c r="G12" s="59">
        <f>F12+0.95</f>
        <v>21.349999999999998</v>
      </c>
      <c r="H12" s="136"/>
      <c r="I12" s="86" t="s">
        <v>166</v>
      </c>
      <c r="J12" s="89" t="s">
        <v>172</v>
      </c>
      <c r="K12" s="89" t="s">
        <v>166</v>
      </c>
      <c r="L12" s="89" t="s">
        <v>166</v>
      </c>
      <c r="M12" s="89" t="s">
        <v>166</v>
      </c>
      <c r="N12" s="89" t="s">
        <v>166</v>
      </c>
      <c r="O12" s="89" t="s">
        <v>166</v>
      </c>
      <c r="P12" s="159" t="s">
        <v>166</v>
      </c>
      <c r="Q12" s="159" t="s">
        <v>166</v>
      </c>
      <c r="R12" s="159" t="s">
        <v>166</v>
      </c>
      <c r="S12" s="159" t="s">
        <v>166</v>
      </c>
      <c r="T12" s="166" t="s">
        <v>166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</row>
    <row r="13" spans="1:256" s="35" customFormat="1" ht="20.100000000000001" customHeight="1">
      <c r="A13" s="137" t="s">
        <v>220</v>
      </c>
      <c r="B13" s="55">
        <f>C13-0.6</f>
        <v>13.8</v>
      </c>
      <c r="C13" s="55">
        <f>D13-0.6</f>
        <v>14.4</v>
      </c>
      <c r="D13" s="55">
        <v>15</v>
      </c>
      <c r="E13" s="55">
        <f>D13+0.6</f>
        <v>15.6</v>
      </c>
      <c r="F13" s="55">
        <f>E13+0.6</f>
        <v>16.2</v>
      </c>
      <c r="G13" s="55">
        <f>F13+0.95</f>
        <v>17.149999999999999</v>
      </c>
      <c r="H13" s="136"/>
      <c r="I13" s="86" t="s">
        <v>166</v>
      </c>
      <c r="J13" s="89" t="s">
        <v>166</v>
      </c>
      <c r="K13" s="89" t="s">
        <v>166</v>
      </c>
      <c r="L13" s="89" t="s">
        <v>166</v>
      </c>
      <c r="M13" s="89" t="s">
        <v>166</v>
      </c>
      <c r="N13" s="89" t="s">
        <v>166</v>
      </c>
      <c r="O13" s="89" t="s">
        <v>166</v>
      </c>
      <c r="P13" s="159" t="s">
        <v>166</v>
      </c>
      <c r="Q13" s="159" t="s">
        <v>166</v>
      </c>
      <c r="R13" s="159" t="s">
        <v>166</v>
      </c>
      <c r="S13" s="159" t="s">
        <v>166</v>
      </c>
      <c r="T13" s="166" t="s">
        <v>166</v>
      </c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</row>
    <row r="14" spans="1:256" s="35" customFormat="1" ht="20.100000000000001" customHeight="1">
      <c r="A14" s="137" t="s">
        <v>221</v>
      </c>
      <c r="B14" s="55">
        <f>C14-0.4</f>
        <v>9.1999999999999993</v>
      </c>
      <c r="C14" s="55">
        <f>D14-0.4</f>
        <v>9.6</v>
      </c>
      <c r="D14" s="55">
        <v>10</v>
      </c>
      <c r="E14" s="55">
        <f>D14+0.4</f>
        <v>10.4</v>
      </c>
      <c r="F14" s="55">
        <f>E14+0.4</f>
        <v>10.8</v>
      </c>
      <c r="G14" s="55">
        <f t="shared" si="0"/>
        <v>11.4</v>
      </c>
      <c r="H14" s="136"/>
      <c r="I14" s="86" t="s">
        <v>213</v>
      </c>
      <c r="J14" s="89" t="s">
        <v>177</v>
      </c>
      <c r="K14" s="89" t="s">
        <v>166</v>
      </c>
      <c r="L14" s="89" t="s">
        <v>166</v>
      </c>
      <c r="M14" s="89" t="s">
        <v>177</v>
      </c>
      <c r="N14" s="89" t="s">
        <v>177</v>
      </c>
      <c r="O14" s="89" t="s">
        <v>166</v>
      </c>
      <c r="P14" s="159" t="s">
        <v>166</v>
      </c>
      <c r="Q14" s="159" t="s">
        <v>166</v>
      </c>
      <c r="R14" s="159" t="s">
        <v>166</v>
      </c>
      <c r="S14" s="159" t="s">
        <v>166</v>
      </c>
      <c r="T14" s="166" t="s">
        <v>166</v>
      </c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</row>
    <row r="15" spans="1:256" s="35" customFormat="1" ht="20.100000000000001" customHeight="1">
      <c r="A15" s="138" t="s">
        <v>222</v>
      </c>
      <c r="B15" s="55">
        <f>C15-0</f>
        <v>19.100000000000001</v>
      </c>
      <c r="C15" s="55">
        <f>D15-0.4</f>
        <v>19.100000000000001</v>
      </c>
      <c r="D15" s="55">
        <v>19.5</v>
      </c>
      <c r="E15" s="55">
        <f>D15+0.4</f>
        <v>19.899999999999999</v>
      </c>
      <c r="F15" s="55">
        <f>E15+0.4</f>
        <v>20.299999999999997</v>
      </c>
      <c r="G15" s="55">
        <f t="shared" si="0"/>
        <v>20.9</v>
      </c>
      <c r="H15" s="136"/>
      <c r="I15" s="86" t="s">
        <v>166</v>
      </c>
      <c r="J15" s="89" t="s">
        <v>166</v>
      </c>
      <c r="K15" s="89" t="s">
        <v>166</v>
      </c>
      <c r="L15" s="89" t="s">
        <v>166</v>
      </c>
      <c r="M15" s="89" t="s">
        <v>166</v>
      </c>
      <c r="N15" s="89" t="s">
        <v>166</v>
      </c>
      <c r="O15" s="89" t="s">
        <v>166</v>
      </c>
      <c r="P15" s="159" t="s">
        <v>166</v>
      </c>
      <c r="Q15" s="159" t="s">
        <v>166</v>
      </c>
      <c r="R15" s="159" t="s">
        <v>166</v>
      </c>
      <c r="S15" s="159" t="s">
        <v>166</v>
      </c>
      <c r="T15" s="166" t="s">
        <v>166</v>
      </c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</row>
    <row r="16" spans="1:256" s="35" customFormat="1" ht="20.100000000000001" customHeight="1">
      <c r="A16" s="138" t="s">
        <v>223</v>
      </c>
      <c r="B16" s="55">
        <f>C16-0</f>
        <v>10.3</v>
      </c>
      <c r="C16" s="55">
        <f>D16-0.2</f>
        <v>10.3</v>
      </c>
      <c r="D16" s="55">
        <v>10.5</v>
      </c>
      <c r="E16" s="55">
        <f>D16+0.2</f>
        <v>10.7</v>
      </c>
      <c r="F16" s="55">
        <f>E16+0.2</f>
        <v>10.899999999999999</v>
      </c>
      <c r="G16" s="55">
        <f>F16+0.25</f>
        <v>11.149999999999999</v>
      </c>
      <c r="H16" s="136"/>
      <c r="I16" s="86" t="s">
        <v>166</v>
      </c>
      <c r="J16" s="89" t="s">
        <v>166</v>
      </c>
      <c r="K16" s="89" t="s">
        <v>166</v>
      </c>
      <c r="L16" s="89" t="s">
        <v>166</v>
      </c>
      <c r="M16" s="89" t="s">
        <v>166</v>
      </c>
      <c r="N16" s="89" t="s">
        <v>166</v>
      </c>
      <c r="O16" s="89" t="s">
        <v>166</v>
      </c>
      <c r="P16" s="159" t="s">
        <v>166</v>
      </c>
      <c r="Q16" s="159" t="s">
        <v>166</v>
      </c>
      <c r="R16" s="159" t="s">
        <v>166</v>
      </c>
      <c r="S16" s="159" t="s">
        <v>166</v>
      </c>
      <c r="T16" s="166" t="s">
        <v>166</v>
      </c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</row>
    <row r="17" spans="1:256" s="35" customFormat="1" ht="20.100000000000001" customHeight="1">
      <c r="A17" s="139"/>
      <c r="B17" s="140"/>
      <c r="C17" s="140"/>
      <c r="D17" s="141"/>
      <c r="E17" s="140"/>
      <c r="F17" s="140"/>
      <c r="G17" s="142"/>
      <c r="H17" s="136"/>
      <c r="I17" s="86"/>
      <c r="J17" s="89"/>
      <c r="K17" s="89"/>
      <c r="L17" s="89"/>
      <c r="M17" s="89"/>
      <c r="N17" s="89"/>
      <c r="O17" s="89"/>
      <c r="P17" s="159"/>
      <c r="Q17" s="159"/>
      <c r="R17" s="159"/>
      <c r="S17" s="159"/>
      <c r="T17" s="166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</row>
    <row r="18" spans="1:256" s="35" customFormat="1" ht="20.100000000000001" customHeight="1">
      <c r="A18" s="72"/>
      <c r="B18" s="75"/>
      <c r="C18" s="75"/>
      <c r="D18" s="76"/>
      <c r="E18" s="75"/>
      <c r="F18" s="75"/>
      <c r="G18" s="143"/>
      <c r="H18" s="144"/>
      <c r="I18" s="90"/>
      <c r="J18" s="91"/>
      <c r="K18" s="92"/>
      <c r="L18" s="91"/>
      <c r="M18" s="91"/>
      <c r="N18" s="92"/>
      <c r="O18" s="92"/>
      <c r="P18" s="160"/>
      <c r="Q18" s="160"/>
      <c r="R18" s="160"/>
      <c r="S18" s="160"/>
      <c r="T18" s="167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</row>
    <row r="19" spans="1:256" s="35" customFormat="1" ht="16.5">
      <c r="A19" s="77"/>
      <c r="B19" s="78"/>
      <c r="C19" s="78"/>
      <c r="D19" s="79"/>
      <c r="E19" s="78"/>
      <c r="F19" s="78"/>
      <c r="G19" s="145"/>
      <c r="O19" s="146"/>
      <c r="P19" s="146"/>
      <c r="Q19" s="146"/>
      <c r="R19" s="146"/>
      <c r="S19" s="146"/>
      <c r="T19" s="146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</row>
    <row r="20" spans="1:256" s="35" customFormat="1">
      <c r="A20" s="80" t="s">
        <v>183</v>
      </c>
      <c r="B20" s="80"/>
      <c r="C20" s="81"/>
      <c r="O20" s="146"/>
      <c r="P20" s="146"/>
      <c r="Q20" s="146"/>
      <c r="R20" s="146"/>
      <c r="S20" s="146"/>
      <c r="T20" s="146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</row>
    <row r="21" spans="1:256" s="35" customFormat="1">
      <c r="C21" s="36"/>
      <c r="I21" s="93" t="s">
        <v>184</v>
      </c>
      <c r="J21" s="94"/>
      <c r="K21" s="161">
        <v>44885</v>
      </c>
      <c r="M21" s="93" t="s">
        <v>185</v>
      </c>
      <c r="N21" s="93" t="s">
        <v>203</v>
      </c>
      <c r="P21" s="93" t="s">
        <v>186</v>
      </c>
      <c r="R21" s="146" t="s">
        <v>143</v>
      </c>
      <c r="S21" s="146"/>
      <c r="T21" s="146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</row>
  </sheetData>
  <mergeCells count="7">
    <mergeCell ref="A1:N1"/>
    <mergeCell ref="B2:C2"/>
    <mergeCell ref="E2:G2"/>
    <mergeCell ref="J2:N2"/>
    <mergeCell ref="B3:G3"/>
    <mergeCell ref="I3:N3"/>
    <mergeCell ref="A3:A5"/>
  </mergeCells>
  <phoneticPr fontId="70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5"/>
  <sheetViews>
    <sheetView tabSelected="1" workbookViewId="0">
      <selection activeCell="N11" sqref="N11"/>
    </sheetView>
  </sheetViews>
  <sheetFormatPr defaultColWidth="10.125" defaultRowHeight="14.25"/>
  <cols>
    <col min="1" max="1" width="9.625" style="107" customWidth="1"/>
    <col min="2" max="2" width="11.125" style="107" customWidth="1"/>
    <col min="3" max="3" width="9.125" style="107" customWidth="1"/>
    <col min="4" max="4" width="9.5" style="107" customWidth="1"/>
    <col min="5" max="5" width="9.125" style="107" customWidth="1"/>
    <col min="6" max="6" width="10.375" style="107" customWidth="1"/>
    <col min="7" max="7" width="9.5" style="107" customWidth="1"/>
    <col min="8" max="8" width="9.125" style="107" customWidth="1"/>
    <col min="9" max="9" width="8.125" style="107" customWidth="1"/>
    <col min="10" max="10" width="10.5" style="107" customWidth="1"/>
    <col min="11" max="11" width="12.125" style="107" customWidth="1"/>
    <col min="12" max="12" width="10.125" style="107"/>
    <col min="13" max="13" width="12.625" style="107"/>
    <col min="14" max="16384" width="10.125" style="107"/>
  </cols>
  <sheetData>
    <row r="1" spans="1:11" ht="22.5">
      <c r="A1" s="439" t="s">
        <v>224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</row>
    <row r="2" spans="1:11" ht="18" customHeight="1">
      <c r="A2" s="108" t="s">
        <v>53</v>
      </c>
      <c r="B2" s="490" t="s">
        <v>54</v>
      </c>
      <c r="C2" s="490"/>
      <c r="D2" s="109" t="s">
        <v>61</v>
      </c>
      <c r="E2" s="349" t="s">
        <v>62</v>
      </c>
      <c r="F2" s="350"/>
      <c r="G2" s="349" t="s">
        <v>69</v>
      </c>
      <c r="H2" s="350"/>
      <c r="I2" s="129" t="s">
        <v>57</v>
      </c>
      <c r="J2" s="491" t="s">
        <v>56</v>
      </c>
      <c r="K2" s="492"/>
    </row>
    <row r="3" spans="1:11" ht="18" customHeight="1">
      <c r="A3" s="112" t="s">
        <v>76</v>
      </c>
      <c r="B3" s="410">
        <v>5472</v>
      </c>
      <c r="C3" s="410"/>
      <c r="D3" s="113" t="s">
        <v>225</v>
      </c>
      <c r="E3" s="488">
        <v>44875</v>
      </c>
      <c r="F3" s="489"/>
      <c r="G3" s="489"/>
      <c r="H3" s="407" t="s">
        <v>226</v>
      </c>
      <c r="I3" s="407"/>
      <c r="J3" s="407"/>
      <c r="K3" s="408"/>
    </row>
    <row r="4" spans="1:11" ht="18" customHeight="1">
      <c r="A4" s="114" t="s">
        <v>72</v>
      </c>
      <c r="B4" s="115">
        <v>3</v>
      </c>
      <c r="C4" s="115">
        <v>6</v>
      </c>
      <c r="D4" s="116" t="s">
        <v>227</v>
      </c>
      <c r="E4" s="489" t="s">
        <v>228</v>
      </c>
      <c r="F4" s="489"/>
      <c r="G4" s="489"/>
      <c r="H4" s="320" t="s">
        <v>229</v>
      </c>
      <c r="I4" s="320"/>
      <c r="J4" s="125" t="s">
        <v>66</v>
      </c>
      <c r="K4" s="132" t="s">
        <v>67</v>
      </c>
    </row>
    <row r="5" spans="1:11" ht="18" customHeight="1">
      <c r="A5" s="114" t="s">
        <v>230</v>
      </c>
      <c r="B5" s="484">
        <v>1</v>
      </c>
      <c r="C5" s="484"/>
      <c r="D5" s="113" t="s">
        <v>231</v>
      </c>
      <c r="E5" s="113"/>
      <c r="F5" s="107" t="s">
        <v>232</v>
      </c>
      <c r="G5" s="113"/>
      <c r="H5" s="320" t="s">
        <v>233</v>
      </c>
      <c r="I5" s="320"/>
      <c r="J5" s="125" t="s">
        <v>66</v>
      </c>
      <c r="K5" s="132" t="s">
        <v>67</v>
      </c>
    </row>
    <row r="6" spans="1:11" ht="18" customHeight="1">
      <c r="A6" s="117" t="s">
        <v>234</v>
      </c>
      <c r="B6" s="485">
        <v>125</v>
      </c>
      <c r="C6" s="485"/>
      <c r="D6" s="118" t="s">
        <v>235</v>
      </c>
      <c r="E6" s="119"/>
      <c r="F6" s="119">
        <v>2709</v>
      </c>
      <c r="G6" s="118"/>
      <c r="H6" s="486" t="s">
        <v>236</v>
      </c>
      <c r="I6" s="486"/>
      <c r="J6" s="119" t="s">
        <v>66</v>
      </c>
      <c r="K6" s="133" t="s">
        <v>67</v>
      </c>
    </row>
    <row r="7" spans="1:11" ht="18" customHeight="1">
      <c r="A7" s="120"/>
      <c r="B7" s="121"/>
      <c r="C7" s="121"/>
      <c r="D7" s="120"/>
      <c r="E7" s="121"/>
      <c r="F7" s="122"/>
      <c r="G7" s="120"/>
      <c r="H7" s="122"/>
      <c r="I7" s="121"/>
      <c r="J7" s="121"/>
      <c r="K7" s="121"/>
    </row>
    <row r="8" spans="1:11" ht="18" customHeight="1">
      <c r="A8" s="123" t="s">
        <v>237</v>
      </c>
      <c r="B8" s="124" t="s">
        <v>238</v>
      </c>
      <c r="C8" s="124" t="s">
        <v>239</v>
      </c>
      <c r="D8" s="124" t="s">
        <v>240</v>
      </c>
      <c r="E8" s="124" t="s">
        <v>241</v>
      </c>
      <c r="F8" s="124" t="s">
        <v>242</v>
      </c>
      <c r="G8" s="487" t="s">
        <v>243</v>
      </c>
      <c r="H8" s="473"/>
      <c r="I8" s="473"/>
      <c r="J8" s="473"/>
      <c r="K8" s="474"/>
    </row>
    <row r="9" spans="1:11" ht="18" customHeight="1">
      <c r="A9" s="319" t="s">
        <v>244</v>
      </c>
      <c r="B9" s="320"/>
      <c r="C9" s="125" t="s">
        <v>66</v>
      </c>
      <c r="D9" s="125" t="s">
        <v>67</v>
      </c>
      <c r="E9" s="113" t="s">
        <v>245</v>
      </c>
      <c r="F9" s="126" t="s">
        <v>246</v>
      </c>
      <c r="G9" s="478"/>
      <c r="H9" s="479"/>
      <c r="I9" s="479"/>
      <c r="J9" s="479"/>
      <c r="K9" s="480"/>
    </row>
    <row r="10" spans="1:11" ht="18" customHeight="1">
      <c r="A10" s="319" t="s">
        <v>247</v>
      </c>
      <c r="B10" s="320"/>
      <c r="C10" s="125" t="s">
        <v>66</v>
      </c>
      <c r="D10" s="125" t="s">
        <v>67</v>
      </c>
      <c r="E10" s="113" t="s">
        <v>248</v>
      </c>
      <c r="F10" s="126" t="s">
        <v>249</v>
      </c>
      <c r="G10" s="478" t="s">
        <v>250</v>
      </c>
      <c r="H10" s="479"/>
      <c r="I10" s="479"/>
      <c r="J10" s="479"/>
      <c r="K10" s="480"/>
    </row>
    <row r="11" spans="1:11" ht="18" customHeight="1">
      <c r="A11" s="481" t="s">
        <v>195</v>
      </c>
      <c r="B11" s="482"/>
      <c r="C11" s="482"/>
      <c r="D11" s="482"/>
      <c r="E11" s="482"/>
      <c r="F11" s="482"/>
      <c r="G11" s="482"/>
      <c r="H11" s="482"/>
      <c r="I11" s="482"/>
      <c r="J11" s="482"/>
      <c r="K11" s="483"/>
    </row>
    <row r="12" spans="1:11" ht="18" customHeight="1">
      <c r="A12" s="112" t="s">
        <v>90</v>
      </c>
      <c r="B12" s="125" t="s">
        <v>86</v>
      </c>
      <c r="C12" s="125" t="s">
        <v>87</v>
      </c>
      <c r="D12" s="126"/>
      <c r="E12" s="113" t="s">
        <v>88</v>
      </c>
      <c r="F12" s="125" t="s">
        <v>86</v>
      </c>
      <c r="G12" s="125" t="s">
        <v>87</v>
      </c>
      <c r="H12" s="125"/>
      <c r="I12" s="113" t="s">
        <v>251</v>
      </c>
      <c r="J12" s="125" t="s">
        <v>86</v>
      </c>
      <c r="K12" s="132" t="s">
        <v>87</v>
      </c>
    </row>
    <row r="13" spans="1:11" ht="18" customHeight="1">
      <c r="A13" s="112" t="s">
        <v>93</v>
      </c>
      <c r="B13" s="125" t="s">
        <v>86</v>
      </c>
      <c r="C13" s="125" t="s">
        <v>87</v>
      </c>
      <c r="D13" s="126"/>
      <c r="E13" s="113" t="s">
        <v>98</v>
      </c>
      <c r="F13" s="125" t="s">
        <v>86</v>
      </c>
      <c r="G13" s="125" t="s">
        <v>87</v>
      </c>
      <c r="H13" s="125"/>
      <c r="I13" s="113" t="s">
        <v>252</v>
      </c>
      <c r="J13" s="125" t="s">
        <v>86</v>
      </c>
      <c r="K13" s="132" t="s">
        <v>87</v>
      </c>
    </row>
    <row r="14" spans="1:11" ht="18" customHeight="1">
      <c r="A14" s="117" t="s">
        <v>253</v>
      </c>
      <c r="B14" s="119" t="s">
        <v>86</v>
      </c>
      <c r="C14" s="119" t="s">
        <v>87</v>
      </c>
      <c r="D14" s="127"/>
      <c r="E14" s="118" t="s">
        <v>254</v>
      </c>
      <c r="F14" s="119" t="s">
        <v>86</v>
      </c>
      <c r="G14" s="119" t="s">
        <v>87</v>
      </c>
      <c r="H14" s="119"/>
      <c r="I14" s="118" t="s">
        <v>255</v>
      </c>
      <c r="J14" s="119" t="s">
        <v>86</v>
      </c>
      <c r="K14" s="133" t="s">
        <v>87</v>
      </c>
    </row>
    <row r="15" spans="1:11" ht="18" customHeight="1">
      <c r="A15" s="120"/>
      <c r="B15" s="128"/>
      <c r="C15" s="128"/>
      <c r="D15" s="121"/>
      <c r="E15" s="120"/>
      <c r="F15" s="128"/>
      <c r="G15" s="128"/>
      <c r="H15" s="128"/>
      <c r="I15" s="120"/>
      <c r="J15" s="128"/>
      <c r="K15" s="128"/>
    </row>
    <row r="16" spans="1:11" s="105" customFormat="1" ht="18" customHeight="1">
      <c r="A16" s="417" t="s">
        <v>256</v>
      </c>
      <c r="B16" s="418"/>
      <c r="C16" s="418"/>
      <c r="D16" s="418"/>
      <c r="E16" s="418"/>
      <c r="F16" s="418"/>
      <c r="G16" s="418"/>
      <c r="H16" s="418"/>
      <c r="I16" s="418"/>
      <c r="J16" s="418"/>
      <c r="K16" s="419"/>
    </row>
    <row r="17" spans="1:11" ht="18" customHeight="1">
      <c r="A17" s="319" t="s">
        <v>257</v>
      </c>
      <c r="B17" s="320"/>
      <c r="C17" s="320"/>
      <c r="D17" s="320"/>
      <c r="E17" s="320"/>
      <c r="F17" s="320"/>
      <c r="G17" s="320"/>
      <c r="H17" s="320"/>
      <c r="I17" s="320"/>
      <c r="J17" s="320"/>
      <c r="K17" s="447"/>
    </row>
    <row r="18" spans="1:11" ht="18" customHeight="1">
      <c r="A18" s="319" t="s">
        <v>258</v>
      </c>
      <c r="B18" s="320"/>
      <c r="C18" s="320"/>
      <c r="D18" s="320"/>
      <c r="E18" s="320"/>
      <c r="F18" s="320"/>
      <c r="G18" s="320"/>
      <c r="H18" s="320"/>
      <c r="I18" s="320"/>
      <c r="J18" s="320"/>
      <c r="K18" s="447"/>
    </row>
    <row r="19" spans="1:11" ht="21.95" customHeight="1">
      <c r="A19" s="475"/>
      <c r="B19" s="476"/>
      <c r="C19" s="476"/>
      <c r="D19" s="476"/>
      <c r="E19" s="476"/>
      <c r="F19" s="476"/>
      <c r="G19" s="476"/>
      <c r="H19" s="476"/>
      <c r="I19" s="476"/>
      <c r="J19" s="476"/>
      <c r="K19" s="477"/>
    </row>
    <row r="20" spans="1:11" ht="21.95" customHeight="1">
      <c r="A20" s="462"/>
      <c r="B20" s="452"/>
      <c r="C20" s="452"/>
      <c r="D20" s="452"/>
      <c r="E20" s="452"/>
      <c r="F20" s="452"/>
      <c r="G20" s="452"/>
      <c r="H20" s="452"/>
      <c r="I20" s="452"/>
      <c r="J20" s="452"/>
      <c r="K20" s="453"/>
    </row>
    <row r="21" spans="1:11" ht="21.95" customHeight="1">
      <c r="A21" s="462"/>
      <c r="B21" s="452"/>
      <c r="C21" s="452"/>
      <c r="D21" s="452"/>
      <c r="E21" s="452"/>
      <c r="F21" s="452"/>
      <c r="G21" s="452"/>
      <c r="H21" s="452"/>
      <c r="I21" s="452"/>
      <c r="J21" s="452"/>
      <c r="K21" s="453"/>
    </row>
    <row r="22" spans="1:11" ht="21.95" customHeight="1">
      <c r="A22" s="462"/>
      <c r="B22" s="452"/>
      <c r="C22" s="452"/>
      <c r="D22" s="452"/>
      <c r="E22" s="452"/>
      <c r="F22" s="452"/>
      <c r="G22" s="452"/>
      <c r="H22" s="452"/>
      <c r="I22" s="452"/>
      <c r="J22" s="452"/>
      <c r="K22" s="453"/>
    </row>
    <row r="23" spans="1:11" ht="21.95" customHeight="1">
      <c r="A23" s="463"/>
      <c r="B23" s="464"/>
      <c r="C23" s="464"/>
      <c r="D23" s="464"/>
      <c r="E23" s="464"/>
      <c r="F23" s="464"/>
      <c r="G23" s="464"/>
      <c r="H23" s="464"/>
      <c r="I23" s="464"/>
      <c r="J23" s="464"/>
      <c r="K23" s="465"/>
    </row>
    <row r="24" spans="1:11" ht="18" customHeight="1">
      <c r="A24" s="319" t="s">
        <v>125</v>
      </c>
      <c r="B24" s="320"/>
      <c r="C24" s="125" t="s">
        <v>66</v>
      </c>
      <c r="D24" s="125" t="s">
        <v>67</v>
      </c>
      <c r="E24" s="407"/>
      <c r="F24" s="407"/>
      <c r="G24" s="407"/>
      <c r="H24" s="407"/>
      <c r="I24" s="407"/>
      <c r="J24" s="407"/>
      <c r="K24" s="408"/>
    </row>
    <row r="25" spans="1:11" ht="18" customHeight="1">
      <c r="A25" s="130" t="s">
        <v>259</v>
      </c>
      <c r="B25" s="469"/>
      <c r="C25" s="469"/>
      <c r="D25" s="469"/>
      <c r="E25" s="469"/>
      <c r="F25" s="469"/>
      <c r="G25" s="469"/>
      <c r="H25" s="469"/>
      <c r="I25" s="469"/>
      <c r="J25" s="469"/>
      <c r="K25" s="470"/>
    </row>
    <row r="26" spans="1:11">
      <c r="A26" s="471"/>
      <c r="B26" s="471"/>
      <c r="C26" s="471"/>
      <c r="D26" s="471"/>
      <c r="E26" s="471"/>
      <c r="F26" s="471"/>
      <c r="G26" s="471"/>
      <c r="H26" s="471"/>
      <c r="I26" s="471"/>
      <c r="J26" s="471"/>
      <c r="K26" s="471"/>
    </row>
    <row r="27" spans="1:11" ht="20.100000000000001" customHeight="1">
      <c r="A27" s="472" t="s">
        <v>260</v>
      </c>
      <c r="B27" s="473"/>
      <c r="C27" s="473"/>
      <c r="D27" s="473"/>
      <c r="E27" s="473"/>
      <c r="F27" s="473"/>
      <c r="G27" s="473"/>
      <c r="H27" s="473"/>
      <c r="I27" s="473"/>
      <c r="J27" s="473"/>
      <c r="K27" s="474"/>
    </row>
    <row r="28" spans="1:11" ht="23.1" customHeight="1">
      <c r="A28" s="475" t="s">
        <v>261</v>
      </c>
      <c r="B28" s="476"/>
      <c r="C28" s="476"/>
      <c r="D28" s="476"/>
      <c r="E28" s="476"/>
      <c r="F28" s="476"/>
      <c r="G28" s="476"/>
      <c r="H28" s="476"/>
      <c r="I28" s="476"/>
      <c r="J28" s="476"/>
      <c r="K28" s="477"/>
    </row>
    <row r="29" spans="1:11" ht="23.1" customHeight="1">
      <c r="A29" s="462" t="s">
        <v>262</v>
      </c>
      <c r="B29" s="452"/>
      <c r="C29" s="452"/>
      <c r="D29" s="452"/>
      <c r="E29" s="452"/>
      <c r="F29" s="452"/>
      <c r="G29" s="452"/>
      <c r="H29" s="452"/>
      <c r="I29" s="452"/>
      <c r="J29" s="452"/>
      <c r="K29" s="453"/>
    </row>
    <row r="30" spans="1:11" ht="23.1" customHeight="1">
      <c r="A30" s="462" t="s">
        <v>263</v>
      </c>
      <c r="B30" s="452"/>
      <c r="C30" s="452"/>
      <c r="D30" s="452"/>
      <c r="E30" s="452"/>
      <c r="F30" s="452"/>
      <c r="G30" s="452"/>
      <c r="H30" s="452"/>
      <c r="I30" s="452"/>
      <c r="J30" s="452"/>
      <c r="K30" s="453"/>
    </row>
    <row r="31" spans="1:11" ht="23.1" customHeight="1">
      <c r="A31" s="542" t="s">
        <v>383</v>
      </c>
      <c r="B31" s="543"/>
      <c r="C31" s="543"/>
      <c r="D31" s="543"/>
      <c r="E31" s="543"/>
      <c r="F31" s="543"/>
      <c r="G31" s="543"/>
      <c r="H31" s="543"/>
      <c r="I31" s="543"/>
      <c r="J31" s="543"/>
      <c r="K31" s="544"/>
    </row>
    <row r="32" spans="1:11" ht="23.1" customHeight="1">
      <c r="A32" s="463"/>
      <c r="B32" s="464"/>
      <c r="C32" s="464"/>
      <c r="D32" s="464"/>
      <c r="E32" s="464"/>
      <c r="F32" s="464"/>
      <c r="G32" s="464"/>
      <c r="H32" s="464"/>
      <c r="I32" s="464"/>
      <c r="J32" s="464"/>
      <c r="K32" s="465"/>
    </row>
    <row r="33" spans="1:13" ht="23.1" customHeight="1">
      <c r="A33" s="466"/>
      <c r="B33" s="467"/>
      <c r="C33" s="467"/>
      <c r="D33" s="467"/>
      <c r="E33" s="467"/>
      <c r="F33" s="467"/>
      <c r="G33" s="467"/>
      <c r="H33" s="467"/>
      <c r="I33" s="467"/>
      <c r="J33" s="467"/>
      <c r="K33" s="468"/>
    </row>
    <row r="34" spans="1:13" ht="23.1" customHeight="1">
      <c r="A34" s="462"/>
      <c r="B34" s="452"/>
      <c r="C34" s="452"/>
      <c r="D34" s="452"/>
      <c r="E34" s="452"/>
      <c r="F34" s="452"/>
      <c r="G34" s="452"/>
      <c r="H34" s="452"/>
      <c r="I34" s="452"/>
      <c r="J34" s="452"/>
      <c r="K34" s="453"/>
    </row>
    <row r="35" spans="1:13" ht="23.1" customHeight="1">
      <c r="A35" s="451"/>
      <c r="B35" s="452"/>
      <c r="C35" s="452"/>
      <c r="D35" s="452"/>
      <c r="E35" s="452"/>
      <c r="F35" s="452"/>
      <c r="G35" s="452"/>
      <c r="H35" s="452"/>
      <c r="I35" s="452"/>
      <c r="J35" s="452"/>
      <c r="K35" s="453"/>
    </row>
    <row r="36" spans="1:13" ht="23.1" customHeight="1">
      <c r="A36" s="454"/>
      <c r="B36" s="455"/>
      <c r="C36" s="455"/>
      <c r="D36" s="455"/>
      <c r="E36" s="455"/>
      <c r="F36" s="455"/>
      <c r="G36" s="455"/>
      <c r="H36" s="455"/>
      <c r="I36" s="455"/>
      <c r="J36" s="455"/>
      <c r="K36" s="456"/>
    </row>
    <row r="37" spans="1:13" ht="18.75" customHeight="1">
      <c r="A37" s="457" t="s">
        <v>264</v>
      </c>
      <c r="B37" s="458"/>
      <c r="C37" s="458"/>
      <c r="D37" s="458"/>
      <c r="E37" s="458"/>
      <c r="F37" s="458"/>
      <c r="G37" s="458"/>
      <c r="H37" s="458"/>
      <c r="I37" s="458"/>
      <c r="J37" s="458"/>
      <c r="K37" s="459"/>
    </row>
    <row r="38" spans="1:13" s="106" customFormat="1" ht="18.75" customHeight="1">
      <c r="A38" s="319" t="s">
        <v>265</v>
      </c>
      <c r="B38" s="320"/>
      <c r="C38" s="320"/>
      <c r="D38" s="407" t="s">
        <v>266</v>
      </c>
      <c r="E38" s="407"/>
      <c r="F38" s="460" t="s">
        <v>267</v>
      </c>
      <c r="G38" s="461"/>
      <c r="H38" s="320" t="s">
        <v>268</v>
      </c>
      <c r="I38" s="320"/>
      <c r="J38" s="320" t="s">
        <v>269</v>
      </c>
      <c r="K38" s="447"/>
    </row>
    <row r="39" spans="1:13" ht="18.75" customHeight="1">
      <c r="A39" s="114" t="s">
        <v>126</v>
      </c>
      <c r="B39" s="320" t="s">
        <v>270</v>
      </c>
      <c r="C39" s="320"/>
      <c r="D39" s="320"/>
      <c r="E39" s="320"/>
      <c r="F39" s="320"/>
      <c r="G39" s="320"/>
      <c r="H39" s="320"/>
      <c r="I39" s="320"/>
      <c r="J39" s="320"/>
      <c r="K39" s="447"/>
      <c r="M39" s="106"/>
    </row>
    <row r="40" spans="1:13" ht="24" customHeight="1">
      <c r="A40" s="319"/>
      <c r="B40" s="320"/>
      <c r="C40" s="320"/>
      <c r="D40" s="320"/>
      <c r="E40" s="320"/>
      <c r="F40" s="320"/>
      <c r="G40" s="320"/>
      <c r="H40" s="320"/>
      <c r="I40" s="320"/>
      <c r="J40" s="320"/>
      <c r="K40" s="447"/>
    </row>
    <row r="41" spans="1:13" ht="24" customHeight="1">
      <c r="A41" s="319"/>
      <c r="B41" s="320"/>
      <c r="C41" s="320"/>
      <c r="D41" s="320"/>
      <c r="E41" s="320"/>
      <c r="F41" s="320"/>
      <c r="G41" s="320"/>
      <c r="H41" s="320"/>
      <c r="I41" s="320"/>
      <c r="J41" s="320"/>
      <c r="K41" s="447"/>
    </row>
    <row r="42" spans="1:13" ht="32.1" customHeight="1">
      <c r="A42" s="117" t="s">
        <v>137</v>
      </c>
      <c r="B42" s="448" t="s">
        <v>271</v>
      </c>
      <c r="C42" s="448"/>
      <c r="D42" s="118" t="s">
        <v>272</v>
      </c>
      <c r="E42" s="127" t="s">
        <v>140</v>
      </c>
      <c r="F42" s="118" t="s">
        <v>141</v>
      </c>
      <c r="G42" s="131">
        <v>44893</v>
      </c>
      <c r="H42" s="449" t="s">
        <v>142</v>
      </c>
      <c r="I42" s="449"/>
      <c r="J42" s="448" t="s">
        <v>143</v>
      </c>
      <c r="K42" s="450"/>
    </row>
    <row r="43" spans="1:13" ht="16.5" customHeight="1"/>
    <row r="44" spans="1:13" ht="16.5" customHeight="1"/>
    <row r="45" spans="1:13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70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209550</xdr:colOff>
                    <xdr:row>23</xdr:row>
                    <xdr:rowOff>28575</xdr:rowOff>
                  </from>
                  <to>
                    <xdr:col>3</xdr:col>
                    <xdr:colOff>609600</xdr:colOff>
                    <xdr:row>23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209550</xdr:colOff>
                    <xdr:row>22</xdr:row>
                    <xdr:rowOff>209550</xdr:rowOff>
                  </from>
                  <to>
                    <xdr:col>2</xdr:col>
                    <xdr:colOff>638175</xdr:colOff>
                    <xdr:row>24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X23"/>
  <sheetViews>
    <sheetView zoomScaleNormal="100" zoomScaleSheetLayoutView="100" workbookViewId="0">
      <selection activeCell="L15" sqref="L15"/>
    </sheetView>
  </sheetViews>
  <sheetFormatPr defaultColWidth="9" defaultRowHeight="14.25"/>
  <cols>
    <col min="1" max="1" width="13.625" style="35" customWidth="1"/>
    <col min="2" max="6" width="7.75" style="35" customWidth="1"/>
    <col min="7" max="7" width="7.75" style="36" customWidth="1"/>
    <col min="8" max="9" width="7.75" style="35" customWidth="1"/>
    <col min="10" max="10" width="2.5" style="35" customWidth="1"/>
    <col min="11" max="11" width="11" style="35" customWidth="1"/>
    <col min="12" max="12" width="9.75" style="35" customWidth="1"/>
    <col min="13" max="13" width="10.875" style="35" customWidth="1"/>
    <col min="14" max="14" width="9.75" style="35" customWidth="1"/>
    <col min="15" max="16" width="9.75" style="37" customWidth="1"/>
    <col min="17" max="17" width="9.75" style="38" customWidth="1"/>
    <col min="18" max="255" width="9" style="35"/>
    <col min="256" max="16384" width="9" style="39"/>
  </cols>
  <sheetData>
    <row r="1" spans="1:258" s="35" customFormat="1" ht="29.1" customHeight="1">
      <c r="A1" s="364" t="s">
        <v>147</v>
      </c>
      <c r="B1" s="364"/>
      <c r="C1" s="364"/>
      <c r="D1" s="364"/>
      <c r="E1" s="364"/>
      <c r="F1" s="366"/>
      <c r="G1" s="365"/>
      <c r="H1" s="366"/>
      <c r="I1" s="366"/>
      <c r="J1" s="366"/>
      <c r="K1" s="366"/>
      <c r="L1" s="366"/>
      <c r="M1" s="366"/>
      <c r="N1" s="366"/>
      <c r="O1" s="493"/>
      <c r="P1" s="493"/>
      <c r="Q1" s="96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  <c r="GS1" s="39"/>
      <c r="GT1" s="39"/>
      <c r="GU1" s="39"/>
      <c r="GV1" s="39"/>
      <c r="GW1" s="39"/>
      <c r="GX1" s="39"/>
      <c r="GY1" s="39"/>
      <c r="GZ1" s="39"/>
      <c r="HA1" s="39"/>
      <c r="HB1" s="39"/>
      <c r="HC1" s="39"/>
      <c r="HD1" s="39"/>
      <c r="HE1" s="39"/>
      <c r="HF1" s="39"/>
      <c r="HG1" s="39"/>
      <c r="HH1" s="39"/>
      <c r="HI1" s="39"/>
      <c r="HJ1" s="39"/>
      <c r="HK1" s="39"/>
      <c r="HL1" s="39"/>
      <c r="HM1" s="39"/>
      <c r="HN1" s="39"/>
      <c r="HO1" s="39"/>
      <c r="HP1" s="39"/>
      <c r="HQ1" s="39"/>
      <c r="HR1" s="39"/>
      <c r="HS1" s="39"/>
      <c r="HT1" s="39"/>
      <c r="HU1" s="39"/>
      <c r="HV1" s="39"/>
      <c r="HW1" s="39"/>
      <c r="HX1" s="39"/>
      <c r="HY1" s="39"/>
      <c r="HZ1" s="39"/>
      <c r="IA1" s="39"/>
      <c r="IB1" s="39"/>
      <c r="IC1" s="39"/>
      <c r="ID1" s="39"/>
      <c r="IE1" s="39"/>
      <c r="IF1" s="39"/>
      <c r="IG1" s="39"/>
      <c r="IH1" s="39"/>
      <c r="II1" s="39"/>
      <c r="IJ1" s="39"/>
      <c r="IK1" s="39"/>
      <c r="IL1" s="39"/>
      <c r="IM1" s="39"/>
      <c r="IN1" s="39"/>
      <c r="IO1" s="39"/>
      <c r="IP1" s="39"/>
      <c r="IQ1" s="39"/>
      <c r="IR1" s="39"/>
      <c r="IS1" s="39"/>
      <c r="IT1" s="39"/>
      <c r="IU1" s="39"/>
      <c r="IV1" s="39"/>
      <c r="IW1" s="39"/>
      <c r="IX1" s="39"/>
    </row>
    <row r="2" spans="1:258" s="35" customFormat="1" ht="20.100000000000001" customHeight="1">
      <c r="A2" s="40" t="s">
        <v>61</v>
      </c>
      <c r="B2" s="41" t="s">
        <v>62</v>
      </c>
      <c r="C2" s="41"/>
      <c r="D2" s="41"/>
      <c r="E2" s="42"/>
      <c r="F2" s="43" t="s">
        <v>68</v>
      </c>
      <c r="G2" s="494" t="s">
        <v>69</v>
      </c>
      <c r="H2" s="494"/>
      <c r="I2" s="495"/>
      <c r="J2" s="500"/>
      <c r="K2" s="82"/>
      <c r="L2" s="83" t="s">
        <v>57</v>
      </c>
      <c r="M2" s="371" t="s">
        <v>56</v>
      </c>
      <c r="N2" s="371"/>
      <c r="O2" s="496"/>
      <c r="P2" s="496"/>
      <c r="Q2" s="97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  <c r="DF2" s="39"/>
      <c r="DG2" s="39"/>
      <c r="DH2" s="39"/>
      <c r="DI2" s="39"/>
      <c r="DJ2" s="39"/>
      <c r="DK2" s="39"/>
      <c r="DL2" s="39"/>
      <c r="DM2" s="39"/>
      <c r="DN2" s="39"/>
      <c r="DO2" s="39"/>
      <c r="DP2" s="39"/>
      <c r="DQ2" s="39"/>
      <c r="DR2" s="39"/>
      <c r="DS2" s="39"/>
      <c r="DT2" s="39"/>
      <c r="DU2" s="39"/>
      <c r="DV2" s="39"/>
      <c r="DW2" s="39"/>
      <c r="DX2" s="39"/>
      <c r="DY2" s="39"/>
      <c r="DZ2" s="39"/>
      <c r="EA2" s="39"/>
      <c r="EB2" s="39"/>
      <c r="EC2" s="39"/>
      <c r="ED2" s="39"/>
      <c r="EE2" s="39"/>
      <c r="EF2" s="39"/>
      <c r="EG2" s="39"/>
      <c r="EH2" s="39"/>
      <c r="EI2" s="39"/>
      <c r="EJ2" s="39"/>
      <c r="EK2" s="39"/>
      <c r="EL2" s="39"/>
      <c r="EM2" s="39"/>
      <c r="EN2" s="39"/>
      <c r="EO2" s="39"/>
      <c r="EP2" s="39"/>
      <c r="EQ2" s="39"/>
      <c r="ER2" s="39"/>
      <c r="ES2" s="39"/>
      <c r="ET2" s="39"/>
      <c r="EU2" s="39"/>
      <c r="EV2" s="39"/>
      <c r="EW2" s="39"/>
      <c r="EX2" s="39"/>
      <c r="EY2" s="39"/>
      <c r="EZ2" s="39"/>
      <c r="FA2" s="39"/>
      <c r="FB2" s="39"/>
      <c r="FC2" s="39"/>
      <c r="FD2" s="39"/>
      <c r="FE2" s="39"/>
      <c r="FF2" s="39"/>
      <c r="FG2" s="39"/>
      <c r="FH2" s="39"/>
      <c r="FI2" s="39"/>
      <c r="FJ2" s="39"/>
      <c r="FK2" s="39"/>
      <c r="FL2" s="39"/>
      <c r="FM2" s="39"/>
      <c r="FN2" s="39"/>
      <c r="FO2" s="39"/>
      <c r="FP2" s="39"/>
      <c r="FQ2" s="39"/>
      <c r="FR2" s="39"/>
      <c r="FS2" s="39"/>
      <c r="FT2" s="39"/>
      <c r="FU2" s="39"/>
      <c r="FV2" s="39"/>
      <c r="FW2" s="39"/>
      <c r="FX2" s="39"/>
      <c r="FY2" s="39"/>
      <c r="FZ2" s="39"/>
      <c r="GA2" s="39"/>
      <c r="GB2" s="39"/>
      <c r="GC2" s="39"/>
      <c r="GD2" s="39"/>
      <c r="GE2" s="39"/>
      <c r="GF2" s="39"/>
      <c r="GG2" s="39"/>
      <c r="GH2" s="39"/>
      <c r="GI2" s="39"/>
      <c r="GJ2" s="39"/>
      <c r="GK2" s="39"/>
      <c r="GL2" s="39"/>
      <c r="GM2" s="39"/>
      <c r="GN2" s="39"/>
      <c r="GO2" s="39"/>
      <c r="GP2" s="39"/>
      <c r="GQ2" s="39"/>
      <c r="GR2" s="39"/>
      <c r="GS2" s="39"/>
      <c r="GT2" s="39"/>
      <c r="GU2" s="39"/>
      <c r="GV2" s="39"/>
      <c r="GW2" s="39"/>
      <c r="GX2" s="39"/>
      <c r="GY2" s="39"/>
      <c r="GZ2" s="39"/>
      <c r="HA2" s="39"/>
      <c r="HB2" s="39"/>
      <c r="HC2" s="39"/>
      <c r="HD2" s="39"/>
      <c r="HE2" s="39"/>
      <c r="HF2" s="39"/>
      <c r="HG2" s="39"/>
      <c r="HH2" s="39"/>
      <c r="HI2" s="39"/>
      <c r="HJ2" s="39"/>
      <c r="HK2" s="39"/>
      <c r="HL2" s="39"/>
      <c r="HM2" s="39"/>
      <c r="HN2" s="39"/>
      <c r="HO2" s="39"/>
      <c r="HP2" s="39"/>
      <c r="HQ2" s="39"/>
      <c r="HR2" s="39"/>
      <c r="HS2" s="39"/>
      <c r="HT2" s="39"/>
      <c r="HU2" s="39"/>
      <c r="HV2" s="39"/>
      <c r="HW2" s="39"/>
      <c r="HX2" s="39"/>
      <c r="HY2" s="39"/>
      <c r="HZ2" s="39"/>
      <c r="IA2" s="39"/>
      <c r="IB2" s="39"/>
      <c r="IC2" s="39"/>
      <c r="ID2" s="39"/>
      <c r="IE2" s="39"/>
      <c r="IF2" s="39"/>
      <c r="IG2" s="39"/>
      <c r="IH2" s="39"/>
      <c r="II2" s="39"/>
      <c r="IJ2" s="39"/>
      <c r="IK2" s="39"/>
      <c r="IL2" s="39"/>
      <c r="IM2" s="39"/>
      <c r="IN2" s="39"/>
      <c r="IO2" s="39"/>
      <c r="IP2" s="39"/>
      <c r="IQ2" s="39"/>
      <c r="IR2" s="39"/>
      <c r="IS2" s="39"/>
      <c r="IT2" s="39"/>
      <c r="IU2" s="39"/>
      <c r="IV2" s="39"/>
      <c r="IW2" s="39"/>
      <c r="IX2" s="39"/>
    </row>
    <row r="3" spans="1:258" s="35" customFormat="1">
      <c r="A3" s="446" t="s">
        <v>148</v>
      </c>
      <c r="B3" s="44"/>
      <c r="C3" s="44"/>
      <c r="D3" s="44"/>
      <c r="E3" s="44"/>
      <c r="F3" s="373" t="s">
        <v>149</v>
      </c>
      <c r="G3" s="497"/>
      <c r="H3" s="498"/>
      <c r="I3" s="498"/>
      <c r="J3" s="381"/>
      <c r="K3" s="84"/>
      <c r="L3" s="445" t="s">
        <v>150</v>
      </c>
      <c r="M3" s="375"/>
      <c r="N3" s="375"/>
      <c r="O3" s="499"/>
      <c r="P3" s="499"/>
      <c r="Q3" s="98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  <c r="IX3" s="39"/>
    </row>
    <row r="4" spans="1:258" s="35" customFormat="1" ht="15">
      <c r="A4" s="446"/>
      <c r="B4" s="45" t="s">
        <v>111</v>
      </c>
      <c r="C4" s="45" t="s">
        <v>112</v>
      </c>
      <c r="D4" s="45" t="s">
        <v>113</v>
      </c>
      <c r="E4" s="45" t="s">
        <v>114</v>
      </c>
      <c r="F4" s="45" t="s">
        <v>115</v>
      </c>
      <c r="G4" s="46" t="s">
        <v>116</v>
      </c>
      <c r="H4" s="47"/>
      <c r="I4" s="378"/>
      <c r="J4" s="381"/>
      <c r="K4" s="45" t="s">
        <v>111</v>
      </c>
      <c r="L4" s="45" t="s">
        <v>112</v>
      </c>
      <c r="M4" s="45" t="s">
        <v>113</v>
      </c>
      <c r="N4" s="45" t="s">
        <v>114</v>
      </c>
      <c r="O4" s="45" t="s">
        <v>115</v>
      </c>
      <c r="P4" s="46" t="s">
        <v>116</v>
      </c>
      <c r="Q4" s="9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  <c r="IX4" s="39"/>
    </row>
    <row r="5" spans="1:258" s="35" customFormat="1" ht="16.5">
      <c r="A5" s="446"/>
      <c r="B5" s="48" t="s">
        <v>153</v>
      </c>
      <c r="C5" s="48" t="s">
        <v>154</v>
      </c>
      <c r="D5" s="49" t="s">
        <v>155</v>
      </c>
      <c r="E5" s="48" t="s">
        <v>156</v>
      </c>
      <c r="F5" s="48" t="s">
        <v>157</v>
      </c>
      <c r="G5" s="50" t="s">
        <v>158</v>
      </c>
      <c r="H5" s="47"/>
      <c r="I5" s="378"/>
      <c r="J5" s="381"/>
      <c r="K5" s="48" t="s">
        <v>153</v>
      </c>
      <c r="L5" s="48" t="s">
        <v>154</v>
      </c>
      <c r="M5" s="49" t="s">
        <v>155</v>
      </c>
      <c r="N5" s="48" t="s">
        <v>156</v>
      </c>
      <c r="O5" s="48" t="s">
        <v>157</v>
      </c>
      <c r="P5" s="50" t="s">
        <v>158</v>
      </c>
      <c r="Q5" s="100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  <c r="EP5" s="39"/>
      <c r="EQ5" s="39"/>
      <c r="ER5" s="39"/>
      <c r="ES5" s="39"/>
      <c r="ET5" s="39"/>
      <c r="EU5" s="39"/>
      <c r="EV5" s="39"/>
      <c r="EW5" s="39"/>
      <c r="EX5" s="39"/>
      <c r="EY5" s="39"/>
      <c r="EZ5" s="39"/>
      <c r="FA5" s="39"/>
      <c r="FB5" s="39"/>
      <c r="FC5" s="39"/>
      <c r="FD5" s="39"/>
      <c r="FE5" s="39"/>
      <c r="FF5" s="39"/>
      <c r="FG5" s="39"/>
      <c r="FH5" s="39"/>
      <c r="FI5" s="39"/>
      <c r="FJ5" s="39"/>
      <c r="FK5" s="39"/>
      <c r="FL5" s="39"/>
      <c r="FM5" s="39"/>
      <c r="FN5" s="39"/>
      <c r="FO5" s="39"/>
      <c r="FP5" s="39"/>
      <c r="FQ5" s="39"/>
      <c r="FR5" s="39"/>
      <c r="FS5" s="39"/>
      <c r="FT5" s="39"/>
      <c r="FU5" s="39"/>
      <c r="FV5" s="39"/>
      <c r="FW5" s="39"/>
      <c r="FX5" s="39"/>
      <c r="FY5" s="39"/>
      <c r="FZ5" s="39"/>
      <c r="GA5" s="39"/>
      <c r="GB5" s="39"/>
      <c r="GC5" s="39"/>
      <c r="GD5" s="39"/>
      <c r="GE5" s="39"/>
      <c r="GF5" s="39"/>
      <c r="GG5" s="39"/>
      <c r="GH5" s="39"/>
      <c r="GI5" s="39"/>
      <c r="GJ5" s="39"/>
      <c r="GK5" s="39"/>
      <c r="GL5" s="39"/>
      <c r="GM5" s="39"/>
      <c r="GN5" s="39"/>
      <c r="GO5" s="39"/>
      <c r="GP5" s="39"/>
      <c r="GQ5" s="39"/>
      <c r="GR5" s="39"/>
      <c r="GS5" s="39"/>
      <c r="GT5" s="39"/>
      <c r="GU5" s="39"/>
      <c r="GV5" s="39"/>
      <c r="GW5" s="39"/>
      <c r="GX5" s="39"/>
      <c r="GY5" s="39"/>
      <c r="GZ5" s="39"/>
      <c r="HA5" s="39"/>
      <c r="HB5" s="39"/>
      <c r="HC5" s="39"/>
      <c r="HD5" s="39"/>
      <c r="HE5" s="39"/>
      <c r="HF5" s="39"/>
      <c r="HG5" s="39"/>
      <c r="HH5" s="39"/>
      <c r="HI5" s="39"/>
      <c r="HJ5" s="39"/>
      <c r="HK5" s="39"/>
      <c r="HL5" s="39"/>
      <c r="HM5" s="39"/>
      <c r="HN5" s="39"/>
      <c r="HO5" s="39"/>
      <c r="HP5" s="39"/>
      <c r="HQ5" s="39"/>
      <c r="HR5" s="39"/>
      <c r="HS5" s="39"/>
      <c r="HT5" s="39"/>
      <c r="HU5" s="39"/>
      <c r="HV5" s="39"/>
      <c r="HW5" s="39"/>
      <c r="HX5" s="39"/>
      <c r="HY5" s="39"/>
      <c r="HZ5" s="39"/>
      <c r="IA5" s="39"/>
      <c r="IB5" s="39"/>
      <c r="IC5" s="39"/>
      <c r="ID5" s="39"/>
      <c r="IE5" s="39"/>
      <c r="IF5" s="39"/>
      <c r="IG5" s="39"/>
      <c r="IH5" s="39"/>
      <c r="II5" s="39"/>
      <c r="IJ5" s="39"/>
      <c r="IK5" s="39"/>
      <c r="IL5" s="39"/>
      <c r="IM5" s="39"/>
      <c r="IN5" s="39"/>
      <c r="IO5" s="39"/>
      <c r="IP5" s="39"/>
      <c r="IQ5" s="39"/>
      <c r="IR5" s="39"/>
      <c r="IS5" s="39"/>
      <c r="IT5" s="39"/>
      <c r="IU5" s="39"/>
      <c r="IV5" s="39"/>
      <c r="IW5" s="39"/>
      <c r="IX5" s="39"/>
    </row>
    <row r="6" spans="1:258" s="35" customFormat="1" ht="21" customHeight="1">
      <c r="A6" s="51"/>
      <c r="B6" s="52"/>
      <c r="C6" s="52"/>
      <c r="D6" s="52"/>
      <c r="E6" s="52"/>
      <c r="F6" s="52"/>
      <c r="G6" s="53"/>
      <c r="H6" s="54"/>
      <c r="I6" s="85"/>
      <c r="J6" s="381"/>
      <c r="K6" s="86" t="s">
        <v>119</v>
      </c>
      <c r="L6" s="86" t="s">
        <v>119</v>
      </c>
      <c r="M6" s="86" t="s">
        <v>120</v>
      </c>
      <c r="N6" s="86" t="s">
        <v>118</v>
      </c>
      <c r="O6" s="86" t="s">
        <v>118</v>
      </c>
      <c r="P6" s="86" t="s">
        <v>120</v>
      </c>
      <c r="Q6" s="101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  <c r="IK6" s="39"/>
      <c r="IL6" s="39"/>
      <c r="IM6" s="39"/>
      <c r="IN6" s="39"/>
      <c r="IO6" s="39"/>
      <c r="IP6" s="39"/>
      <c r="IQ6" s="39"/>
      <c r="IR6" s="39"/>
      <c r="IS6" s="39"/>
      <c r="IT6" s="39"/>
      <c r="IU6" s="39"/>
      <c r="IV6" s="39"/>
      <c r="IW6" s="39"/>
      <c r="IX6" s="39"/>
    </row>
    <row r="7" spans="1:258" s="35" customFormat="1" ht="21" customHeight="1">
      <c r="A7" s="51" t="s">
        <v>161</v>
      </c>
      <c r="B7" s="55">
        <v>65</v>
      </c>
      <c r="C7" s="55">
        <v>66</v>
      </c>
      <c r="D7" s="55">
        <v>68</v>
      </c>
      <c r="E7" s="55">
        <v>70</v>
      </c>
      <c r="F7" s="55">
        <v>72</v>
      </c>
      <c r="G7" s="55">
        <v>73</v>
      </c>
      <c r="H7" s="54"/>
      <c r="I7" s="85"/>
      <c r="J7" s="381"/>
      <c r="K7" s="86" t="s">
        <v>273</v>
      </c>
      <c r="L7" s="86" t="s">
        <v>274</v>
      </c>
      <c r="M7" s="86" t="s">
        <v>275</v>
      </c>
      <c r="N7" s="86" t="s">
        <v>274</v>
      </c>
      <c r="O7" s="86" t="s">
        <v>276</v>
      </c>
      <c r="P7" s="86" t="s">
        <v>166</v>
      </c>
      <c r="Q7" s="102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  <c r="IK7" s="39"/>
      <c r="IL7" s="39"/>
      <c r="IM7" s="39"/>
      <c r="IN7" s="39"/>
      <c r="IO7" s="39"/>
      <c r="IP7" s="39"/>
      <c r="IQ7" s="39"/>
      <c r="IR7" s="39"/>
      <c r="IS7" s="39"/>
      <c r="IT7" s="39"/>
      <c r="IU7" s="39"/>
      <c r="IV7" s="39"/>
      <c r="IW7" s="39"/>
      <c r="IX7" s="39"/>
    </row>
    <row r="8" spans="1:258" s="35" customFormat="1" ht="21" customHeight="1">
      <c r="A8" s="51" t="s">
        <v>164</v>
      </c>
      <c r="B8" s="55">
        <v>96</v>
      </c>
      <c r="C8" s="56">
        <v>100</v>
      </c>
      <c r="D8" s="56">
        <v>104</v>
      </c>
      <c r="E8" s="56">
        <v>108</v>
      </c>
      <c r="F8" s="56">
        <v>112</v>
      </c>
      <c r="G8" s="56">
        <v>118</v>
      </c>
      <c r="H8" s="54"/>
      <c r="I8" s="85"/>
      <c r="J8" s="381"/>
      <c r="K8" s="86" t="s">
        <v>277</v>
      </c>
      <c r="L8" s="86" t="s">
        <v>278</v>
      </c>
      <c r="M8" s="86" t="s">
        <v>279</v>
      </c>
      <c r="N8" s="86" t="s">
        <v>279</v>
      </c>
      <c r="O8" s="86" t="s">
        <v>280</v>
      </c>
      <c r="P8" s="86" t="s">
        <v>281</v>
      </c>
      <c r="Q8" s="102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  <c r="IK8" s="39"/>
      <c r="IL8" s="39"/>
      <c r="IM8" s="39"/>
      <c r="IN8" s="39"/>
      <c r="IO8" s="39"/>
      <c r="IP8" s="39"/>
      <c r="IQ8" s="39"/>
      <c r="IR8" s="39"/>
      <c r="IS8" s="39"/>
      <c r="IT8" s="39"/>
      <c r="IU8" s="39"/>
      <c r="IV8" s="39"/>
      <c r="IW8" s="39"/>
      <c r="IX8" s="39"/>
    </row>
    <row r="9" spans="1:258" s="35" customFormat="1" ht="21" customHeight="1">
      <c r="A9" s="51" t="s">
        <v>167</v>
      </c>
      <c r="B9" s="55">
        <v>93</v>
      </c>
      <c r="C9" s="56">
        <v>97</v>
      </c>
      <c r="D9" s="56">
        <v>101</v>
      </c>
      <c r="E9" s="56">
        <v>105</v>
      </c>
      <c r="F9" s="56">
        <v>110</v>
      </c>
      <c r="G9" s="56">
        <v>116</v>
      </c>
      <c r="H9" s="57"/>
      <c r="I9" s="85"/>
      <c r="J9" s="381"/>
      <c r="K9" s="86" t="s">
        <v>166</v>
      </c>
      <c r="L9" s="86" t="s">
        <v>166</v>
      </c>
      <c r="M9" s="86" t="s">
        <v>279</v>
      </c>
      <c r="N9" s="86" t="s">
        <v>278</v>
      </c>
      <c r="O9" s="86" t="s">
        <v>278</v>
      </c>
      <c r="P9" s="86" t="s">
        <v>278</v>
      </c>
      <c r="Q9" s="103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  <c r="IK9" s="39"/>
      <c r="IL9" s="39"/>
      <c r="IM9" s="39"/>
      <c r="IN9" s="39"/>
      <c r="IO9" s="39"/>
      <c r="IP9" s="39"/>
      <c r="IQ9" s="39"/>
      <c r="IR9" s="39"/>
      <c r="IS9" s="39"/>
      <c r="IT9" s="39"/>
      <c r="IU9" s="39"/>
      <c r="IV9" s="39"/>
      <c r="IW9" s="39"/>
      <c r="IX9" s="39"/>
    </row>
    <row r="10" spans="1:258" s="35" customFormat="1" ht="21" customHeight="1">
      <c r="A10" s="51" t="s">
        <v>170</v>
      </c>
      <c r="B10" s="55">
        <v>37.6</v>
      </c>
      <c r="C10" s="56">
        <v>38.799999999999997</v>
      </c>
      <c r="D10" s="56">
        <v>40</v>
      </c>
      <c r="E10" s="56">
        <v>41.2</v>
      </c>
      <c r="F10" s="56">
        <v>42.4</v>
      </c>
      <c r="G10" s="56">
        <v>43.8</v>
      </c>
      <c r="H10" s="57"/>
      <c r="I10" s="85"/>
      <c r="J10" s="381"/>
      <c r="K10" s="86" t="s">
        <v>282</v>
      </c>
      <c r="L10" s="86" t="s">
        <v>166</v>
      </c>
      <c r="M10" s="86" t="s">
        <v>282</v>
      </c>
      <c r="N10" s="86" t="s">
        <v>283</v>
      </c>
      <c r="O10" s="86" t="s">
        <v>284</v>
      </c>
      <c r="P10" s="86" t="s">
        <v>166</v>
      </c>
      <c r="Q10" s="103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</row>
    <row r="11" spans="1:258" s="35" customFormat="1" ht="20.100000000000001" customHeight="1">
      <c r="A11" s="51" t="s">
        <v>173</v>
      </c>
      <c r="B11" s="55">
        <v>82</v>
      </c>
      <c r="C11" s="58">
        <v>83.2</v>
      </c>
      <c r="D11" s="58">
        <v>85</v>
      </c>
      <c r="E11" s="58">
        <v>86.8</v>
      </c>
      <c r="F11" s="58">
        <v>88.6</v>
      </c>
      <c r="G11" s="58">
        <v>89.9</v>
      </c>
      <c r="H11" s="57"/>
      <c r="I11" s="85"/>
      <c r="J11" s="381"/>
      <c r="K11" s="86" t="s">
        <v>279</v>
      </c>
      <c r="L11" s="86" t="s">
        <v>285</v>
      </c>
      <c r="M11" s="86" t="s">
        <v>286</v>
      </c>
      <c r="N11" s="86" t="s">
        <v>279</v>
      </c>
      <c r="O11" s="86" t="s">
        <v>287</v>
      </c>
      <c r="P11" s="86" t="s">
        <v>285</v>
      </c>
      <c r="Q11" s="103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  <c r="IK11" s="39"/>
      <c r="IL11" s="39"/>
      <c r="IM11" s="39"/>
      <c r="IN11" s="39"/>
      <c r="IO11" s="39"/>
      <c r="IP11" s="39"/>
      <c r="IQ11" s="39"/>
      <c r="IR11" s="39"/>
      <c r="IS11" s="39"/>
      <c r="IT11" s="39"/>
      <c r="IU11" s="39"/>
      <c r="IV11" s="39"/>
      <c r="IW11" s="39"/>
      <c r="IX11" s="39"/>
    </row>
    <row r="12" spans="1:258" s="35" customFormat="1" ht="21" customHeight="1">
      <c r="A12" s="51" t="s">
        <v>176</v>
      </c>
      <c r="B12" s="59">
        <v>17.600000000000001</v>
      </c>
      <c r="C12" s="58">
        <v>18.3</v>
      </c>
      <c r="D12" s="58">
        <v>19</v>
      </c>
      <c r="E12" s="58">
        <v>19.7</v>
      </c>
      <c r="F12" s="58">
        <v>20.399999999999999</v>
      </c>
      <c r="G12" s="58">
        <v>21.35</v>
      </c>
      <c r="H12" s="60"/>
      <c r="I12" s="85"/>
      <c r="J12" s="381"/>
      <c r="K12" s="86" t="s">
        <v>166</v>
      </c>
      <c r="L12" s="86" t="s">
        <v>166</v>
      </c>
      <c r="M12" s="86" t="s">
        <v>166</v>
      </c>
      <c r="N12" s="86" t="s">
        <v>166</v>
      </c>
      <c r="O12" s="86" t="s">
        <v>166</v>
      </c>
      <c r="P12" s="86" t="s">
        <v>166</v>
      </c>
      <c r="Q12" s="102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  <c r="IK12" s="39"/>
      <c r="IL12" s="39"/>
      <c r="IM12" s="39"/>
      <c r="IN12" s="39"/>
      <c r="IO12" s="39"/>
      <c r="IP12" s="39"/>
      <c r="IQ12" s="39"/>
      <c r="IR12" s="39"/>
      <c r="IS12" s="39"/>
      <c r="IT12" s="39"/>
      <c r="IU12" s="39"/>
      <c r="IV12" s="39"/>
      <c r="IW12" s="39"/>
      <c r="IX12" s="39"/>
    </row>
    <row r="13" spans="1:258" s="35" customFormat="1" ht="21" customHeight="1">
      <c r="A13" s="51" t="s">
        <v>178</v>
      </c>
      <c r="B13" s="55">
        <v>9.1999999999999993</v>
      </c>
      <c r="C13" s="56">
        <v>9.6</v>
      </c>
      <c r="D13" s="56">
        <v>10</v>
      </c>
      <c r="E13" s="56">
        <v>10.4</v>
      </c>
      <c r="F13" s="56">
        <v>10.8</v>
      </c>
      <c r="G13" s="56">
        <v>11.4</v>
      </c>
      <c r="H13" s="61"/>
      <c r="I13" s="87"/>
      <c r="J13" s="381"/>
      <c r="K13" s="86" t="s">
        <v>166</v>
      </c>
      <c r="L13" s="86" t="s">
        <v>166</v>
      </c>
      <c r="M13" s="86" t="s">
        <v>166</v>
      </c>
      <c r="N13" s="86" t="s">
        <v>166</v>
      </c>
      <c r="O13" s="86" t="s">
        <v>166</v>
      </c>
      <c r="P13" s="86" t="s">
        <v>166</v>
      </c>
      <c r="Q13" s="103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  <c r="IK13" s="39"/>
      <c r="IL13" s="39"/>
      <c r="IM13" s="39"/>
      <c r="IN13" s="39"/>
      <c r="IO13" s="39"/>
      <c r="IP13" s="39"/>
      <c r="IQ13" s="39"/>
      <c r="IR13" s="39"/>
      <c r="IS13" s="39"/>
      <c r="IT13" s="39"/>
      <c r="IU13" s="39"/>
      <c r="IV13" s="39"/>
      <c r="IW13" s="39"/>
      <c r="IX13" s="39"/>
    </row>
    <row r="14" spans="1:258" s="35" customFormat="1" ht="21" customHeight="1">
      <c r="A14" s="51"/>
      <c r="B14" s="55"/>
      <c r="C14" s="55"/>
      <c r="D14" s="55"/>
      <c r="E14" s="55"/>
      <c r="F14" s="55"/>
      <c r="G14" s="55"/>
      <c r="H14" s="62"/>
      <c r="I14" s="87"/>
      <c r="J14" s="381"/>
      <c r="K14" s="86"/>
      <c r="L14" s="86"/>
      <c r="M14" s="86"/>
      <c r="N14" s="86"/>
      <c r="O14" s="86"/>
      <c r="P14" s="86"/>
      <c r="Q14" s="103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  <c r="IK14" s="39"/>
      <c r="IL14" s="39"/>
      <c r="IM14" s="39"/>
      <c r="IN14" s="39"/>
      <c r="IO14" s="39"/>
      <c r="IP14" s="39"/>
      <c r="IQ14" s="39"/>
      <c r="IR14" s="39"/>
      <c r="IS14" s="39"/>
      <c r="IT14" s="39"/>
      <c r="IU14" s="39"/>
      <c r="IV14" s="39"/>
      <c r="IW14" s="39"/>
      <c r="IX14" s="39"/>
    </row>
    <row r="15" spans="1:258" s="35" customFormat="1" ht="21" customHeight="1">
      <c r="A15" s="51"/>
      <c r="B15" s="55"/>
      <c r="C15" s="55"/>
      <c r="D15" s="55"/>
      <c r="E15" s="55"/>
      <c r="F15" s="55"/>
      <c r="G15" s="55"/>
      <c r="H15" s="62"/>
      <c r="I15" s="87"/>
      <c r="J15" s="381"/>
      <c r="K15" s="86"/>
      <c r="L15" s="86"/>
      <c r="M15" s="86"/>
      <c r="N15" s="86"/>
      <c r="O15" s="86"/>
      <c r="P15" s="86"/>
      <c r="Q15" s="103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  <c r="IK15" s="39"/>
      <c r="IL15" s="39"/>
      <c r="IM15" s="39"/>
      <c r="IN15" s="39"/>
      <c r="IO15" s="39"/>
      <c r="IP15" s="39"/>
      <c r="IQ15" s="39"/>
      <c r="IR15" s="39"/>
      <c r="IS15" s="39"/>
      <c r="IT15" s="39"/>
      <c r="IU15" s="39"/>
      <c r="IV15" s="39"/>
      <c r="IW15" s="39"/>
      <c r="IX15" s="39"/>
    </row>
    <row r="16" spans="1:258" s="35" customFormat="1" ht="21" customHeight="1">
      <c r="A16" s="51"/>
      <c r="B16" s="55"/>
      <c r="C16" s="55"/>
      <c r="D16" s="55"/>
      <c r="E16" s="55"/>
      <c r="F16" s="55"/>
      <c r="G16" s="55"/>
      <c r="H16" s="63"/>
      <c r="I16" s="63"/>
      <c r="J16" s="381"/>
      <c r="K16" s="86"/>
      <c r="L16" s="86"/>
      <c r="M16" s="86"/>
      <c r="N16" s="86"/>
      <c r="O16" s="86"/>
      <c r="P16" s="86"/>
      <c r="Q16" s="103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  <c r="IK16" s="39"/>
      <c r="IL16" s="39"/>
      <c r="IM16" s="39"/>
      <c r="IN16" s="39"/>
      <c r="IO16" s="39"/>
      <c r="IP16" s="39"/>
      <c r="IQ16" s="39"/>
      <c r="IR16" s="39"/>
      <c r="IS16" s="39"/>
      <c r="IT16" s="39"/>
      <c r="IU16" s="39"/>
      <c r="IV16" s="39"/>
      <c r="IW16" s="39"/>
      <c r="IX16" s="39"/>
    </row>
    <row r="17" spans="1:258" s="35" customFormat="1" ht="21" customHeight="1">
      <c r="A17" s="51"/>
      <c r="B17" s="55"/>
      <c r="C17" s="55"/>
      <c r="D17" s="55"/>
      <c r="E17" s="55"/>
      <c r="F17" s="55"/>
      <c r="G17" s="55"/>
      <c r="H17" s="64"/>
      <c r="I17" s="88"/>
      <c r="J17" s="381"/>
      <c r="K17" s="86"/>
      <c r="L17" s="86"/>
      <c r="M17" s="86"/>
      <c r="N17" s="86"/>
      <c r="O17" s="86"/>
      <c r="P17" s="86"/>
      <c r="Q17" s="103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  <c r="IK17" s="39"/>
      <c r="IL17" s="39"/>
      <c r="IM17" s="39"/>
      <c r="IN17" s="39"/>
      <c r="IO17" s="39"/>
      <c r="IP17" s="39"/>
      <c r="IQ17" s="39"/>
      <c r="IR17" s="39"/>
      <c r="IS17" s="39"/>
      <c r="IT17" s="39"/>
      <c r="IU17" s="39"/>
      <c r="IV17" s="39"/>
      <c r="IW17" s="39"/>
      <c r="IX17" s="39"/>
    </row>
    <row r="18" spans="1:258" s="35" customFormat="1" ht="21" customHeight="1">
      <c r="A18" s="65"/>
      <c r="B18" s="66"/>
      <c r="C18" s="66"/>
      <c r="D18" s="66"/>
      <c r="E18" s="67"/>
      <c r="F18" s="55"/>
      <c r="G18" s="55"/>
      <c r="H18" s="55"/>
      <c r="I18" s="55"/>
      <c r="J18" s="381"/>
      <c r="K18" s="86"/>
      <c r="L18" s="86"/>
      <c r="M18" s="86"/>
      <c r="N18" s="86"/>
      <c r="O18" s="86"/>
      <c r="P18" s="86"/>
      <c r="Q18" s="103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  <c r="IK18" s="39"/>
      <c r="IL18" s="39"/>
      <c r="IM18" s="39"/>
      <c r="IN18" s="39"/>
      <c r="IO18" s="39"/>
      <c r="IP18" s="39"/>
      <c r="IQ18" s="39"/>
      <c r="IR18" s="39"/>
      <c r="IS18" s="39"/>
      <c r="IT18" s="39"/>
      <c r="IU18" s="39"/>
      <c r="IV18" s="39"/>
      <c r="IW18" s="39"/>
      <c r="IX18" s="39"/>
    </row>
    <row r="19" spans="1:258" s="35" customFormat="1" ht="21" customHeight="1">
      <c r="A19" s="68"/>
      <c r="B19" s="69"/>
      <c r="C19" s="69"/>
      <c r="D19" s="69"/>
      <c r="E19" s="70"/>
      <c r="F19" s="71"/>
      <c r="G19" s="71"/>
      <c r="H19" s="71"/>
      <c r="I19" s="71"/>
      <c r="J19" s="381"/>
      <c r="K19" s="86"/>
      <c r="L19" s="86"/>
      <c r="M19" s="89"/>
      <c r="N19" s="89"/>
      <c r="O19" s="89"/>
      <c r="P19" s="89"/>
      <c r="Q19" s="103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  <c r="IK19" s="39"/>
      <c r="IL19" s="39"/>
      <c r="IM19" s="39"/>
      <c r="IN19" s="39"/>
      <c r="IO19" s="39"/>
      <c r="IP19" s="39"/>
      <c r="IQ19" s="39"/>
      <c r="IR19" s="39"/>
      <c r="IS19" s="39"/>
      <c r="IT19" s="39"/>
      <c r="IU19" s="39"/>
      <c r="IV19" s="39"/>
      <c r="IW19" s="39"/>
      <c r="IX19" s="39"/>
    </row>
    <row r="20" spans="1:258" s="35" customFormat="1" ht="21" customHeight="1">
      <c r="A20" s="72"/>
      <c r="B20" s="73"/>
      <c r="C20" s="73"/>
      <c r="D20" s="73"/>
      <c r="E20" s="74"/>
      <c r="F20" s="75"/>
      <c r="G20" s="75"/>
      <c r="H20" s="76"/>
      <c r="I20" s="75"/>
      <c r="J20" s="382"/>
      <c r="K20" s="86"/>
      <c r="L20" s="90"/>
      <c r="M20" s="91"/>
      <c r="N20" s="92"/>
      <c r="O20" s="91"/>
      <c r="P20" s="91"/>
      <c r="Q20" s="104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  <c r="IK20" s="39"/>
      <c r="IL20" s="39"/>
      <c r="IM20" s="39"/>
      <c r="IN20" s="39"/>
      <c r="IO20" s="39"/>
      <c r="IP20" s="39"/>
      <c r="IQ20" s="39"/>
      <c r="IR20" s="39"/>
      <c r="IS20" s="39"/>
      <c r="IT20" s="39"/>
      <c r="IU20" s="39"/>
      <c r="IV20" s="39"/>
      <c r="IW20" s="39"/>
      <c r="IX20" s="39"/>
    </row>
    <row r="21" spans="1:258" s="35" customFormat="1" ht="16.5">
      <c r="A21" s="77"/>
      <c r="B21" s="77"/>
      <c r="C21" s="77"/>
      <c r="D21" s="77"/>
      <c r="E21" s="77"/>
      <c r="F21" s="78"/>
      <c r="G21" s="78"/>
      <c r="H21" s="79"/>
      <c r="I21" s="78"/>
      <c r="O21" s="37"/>
      <c r="P21" s="37"/>
      <c r="Q21" s="96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  <c r="IK21" s="39"/>
      <c r="IL21" s="39"/>
      <c r="IM21" s="39"/>
      <c r="IN21" s="39"/>
      <c r="IO21" s="39"/>
      <c r="IP21" s="39"/>
      <c r="IQ21" s="39"/>
      <c r="IR21" s="39"/>
      <c r="IS21" s="39"/>
      <c r="IT21" s="39"/>
      <c r="IU21" s="39"/>
      <c r="IV21" s="39"/>
      <c r="IW21" s="39"/>
      <c r="IX21" s="39"/>
    </row>
    <row r="22" spans="1:258" s="35" customFormat="1">
      <c r="A22" s="80" t="s">
        <v>183</v>
      </c>
      <c r="B22" s="80"/>
      <c r="C22" s="80"/>
      <c r="D22" s="80"/>
      <c r="E22" s="80"/>
      <c r="F22" s="80"/>
      <c r="G22" s="81"/>
      <c r="O22" s="37"/>
      <c r="P22" s="37"/>
      <c r="Q22" s="96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  <c r="IK22" s="39"/>
      <c r="IL22" s="39"/>
      <c r="IM22" s="39"/>
      <c r="IN22" s="39"/>
      <c r="IO22" s="39"/>
      <c r="IP22" s="39"/>
      <c r="IQ22" s="39"/>
      <c r="IR22" s="39"/>
      <c r="IS22" s="39"/>
      <c r="IT22" s="39"/>
      <c r="IU22" s="39"/>
      <c r="IV22" s="39"/>
      <c r="IW22" s="39"/>
      <c r="IX22" s="39"/>
    </row>
    <row r="23" spans="1:258" s="35" customFormat="1">
      <c r="G23" s="36"/>
      <c r="L23" s="93" t="s">
        <v>184</v>
      </c>
      <c r="M23" s="94">
        <v>44890</v>
      </c>
      <c r="N23" s="93" t="s">
        <v>185</v>
      </c>
      <c r="O23" s="95" t="s">
        <v>140</v>
      </c>
      <c r="P23" s="95" t="s">
        <v>186</v>
      </c>
      <c r="Q23" s="96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  <c r="IK23" s="39"/>
      <c r="IL23" s="39"/>
      <c r="IM23" s="39"/>
      <c r="IN23" s="39"/>
      <c r="IO23" s="39"/>
      <c r="IP23" s="39"/>
      <c r="IQ23" s="39"/>
      <c r="IR23" s="39"/>
      <c r="IS23" s="39"/>
      <c r="IT23" s="39"/>
      <c r="IU23" s="39"/>
      <c r="IV23" s="39"/>
      <c r="IW23" s="39"/>
      <c r="IX23" s="39"/>
    </row>
  </sheetData>
  <mergeCells count="8">
    <mergeCell ref="A1:P1"/>
    <mergeCell ref="G2:I2"/>
    <mergeCell ref="M2:P2"/>
    <mergeCell ref="F3:I3"/>
    <mergeCell ref="L3:P3"/>
    <mergeCell ref="A3:A5"/>
    <mergeCell ref="I4:I5"/>
    <mergeCell ref="J2:J20"/>
  </mergeCells>
  <phoneticPr fontId="70" type="noConversion"/>
  <pageMargins left="0.156944444444444" right="0" top="0.51180555555555596" bottom="0.156944444444444" header="0.5" footer="0.118055555555556"/>
  <pageSetup paperSize="9" scale="7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workbookViewId="0">
      <selection activeCell="T10" sqref="T10"/>
    </sheetView>
  </sheetViews>
  <sheetFormatPr defaultColWidth="9" defaultRowHeight="14.25"/>
  <cols>
    <col min="1" max="1" width="7" customWidth="1"/>
    <col min="2" max="2" width="14.5" customWidth="1"/>
    <col min="3" max="3" width="12.875" style="30" customWidth="1"/>
    <col min="4" max="4" width="13" customWidth="1"/>
    <col min="5" max="5" width="15" customWidth="1"/>
    <col min="6" max="6" width="11.375" customWidth="1"/>
    <col min="7" max="7" width="8" customWidth="1"/>
    <col min="8" max="8" width="11.25" customWidth="1"/>
    <col min="9" max="14" width="7.25" customWidth="1"/>
    <col min="15" max="15" width="10.625" customWidth="1"/>
  </cols>
  <sheetData>
    <row r="1" spans="1:15" ht="29.25">
      <c r="A1" s="501" t="s">
        <v>288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</row>
    <row r="2" spans="1:15" s="1" customFormat="1" ht="16.5">
      <c r="A2" s="512" t="s">
        <v>289</v>
      </c>
      <c r="B2" s="513" t="s">
        <v>290</v>
      </c>
      <c r="C2" s="513" t="s">
        <v>291</v>
      </c>
      <c r="D2" s="513" t="s">
        <v>292</v>
      </c>
      <c r="E2" s="513" t="s">
        <v>293</v>
      </c>
      <c r="F2" s="513" t="s">
        <v>294</v>
      </c>
      <c r="G2" s="513" t="s">
        <v>295</v>
      </c>
      <c r="H2" s="513" t="s">
        <v>296</v>
      </c>
      <c r="I2" s="3" t="s">
        <v>297</v>
      </c>
      <c r="J2" s="3" t="s">
        <v>298</v>
      </c>
      <c r="K2" s="3" t="s">
        <v>299</v>
      </c>
      <c r="L2" s="3" t="s">
        <v>300</v>
      </c>
      <c r="M2" s="3" t="s">
        <v>301</v>
      </c>
      <c r="N2" s="513" t="s">
        <v>302</v>
      </c>
      <c r="O2" s="513" t="s">
        <v>303</v>
      </c>
    </row>
    <row r="3" spans="1:15" s="1" customFormat="1" ht="16.5">
      <c r="A3" s="512"/>
      <c r="B3" s="514"/>
      <c r="C3" s="514"/>
      <c r="D3" s="514"/>
      <c r="E3" s="514"/>
      <c r="F3" s="514"/>
      <c r="G3" s="514"/>
      <c r="H3" s="514"/>
      <c r="I3" s="3" t="s">
        <v>304</v>
      </c>
      <c r="J3" s="3" t="s">
        <v>304</v>
      </c>
      <c r="K3" s="3" t="s">
        <v>304</v>
      </c>
      <c r="L3" s="3" t="s">
        <v>304</v>
      </c>
      <c r="M3" s="3" t="s">
        <v>304</v>
      </c>
      <c r="N3" s="514"/>
      <c r="O3" s="514"/>
    </row>
    <row r="4" spans="1:15" ht="27.95" customHeight="1">
      <c r="A4" s="27">
        <v>1</v>
      </c>
      <c r="B4" s="9" t="s">
        <v>305</v>
      </c>
      <c r="C4" s="277" t="s">
        <v>306</v>
      </c>
      <c r="D4" s="9" t="s">
        <v>307</v>
      </c>
      <c r="E4" s="7" t="s">
        <v>62</v>
      </c>
      <c r="F4" s="14" t="s">
        <v>308</v>
      </c>
      <c r="G4" s="27" t="s">
        <v>66</v>
      </c>
      <c r="H4" s="27"/>
      <c r="I4" s="33">
        <v>2</v>
      </c>
      <c r="J4" s="34">
        <v>1</v>
      </c>
      <c r="K4" s="34">
        <v>1</v>
      </c>
      <c r="L4" s="34">
        <v>1</v>
      </c>
      <c r="M4" s="27">
        <v>0</v>
      </c>
      <c r="N4" s="27">
        <f>SUM(I4:M4)</f>
        <v>5</v>
      </c>
      <c r="O4" s="27"/>
    </row>
    <row r="5" spans="1:15" ht="27.95" customHeight="1">
      <c r="A5" s="27">
        <v>2</v>
      </c>
      <c r="B5" s="9" t="s">
        <v>309</v>
      </c>
      <c r="C5" s="277" t="s">
        <v>306</v>
      </c>
      <c r="D5" s="9" t="s">
        <v>310</v>
      </c>
      <c r="E5" s="7" t="s">
        <v>62</v>
      </c>
      <c r="F5" s="14" t="s">
        <v>308</v>
      </c>
      <c r="G5" s="27" t="s">
        <v>66</v>
      </c>
      <c r="H5" s="27"/>
      <c r="I5" s="33">
        <v>3</v>
      </c>
      <c r="J5" s="34">
        <v>0</v>
      </c>
      <c r="K5" s="34">
        <v>0</v>
      </c>
      <c r="L5" s="34">
        <v>0</v>
      </c>
      <c r="M5" s="27">
        <v>1</v>
      </c>
      <c r="N5" s="27">
        <f>SUM(I5:M5)</f>
        <v>4</v>
      </c>
      <c r="O5" s="27"/>
    </row>
    <row r="6" spans="1:15" ht="27.95" customHeight="1">
      <c r="A6" s="27">
        <v>3</v>
      </c>
      <c r="B6" s="9" t="s">
        <v>311</v>
      </c>
      <c r="C6" s="277" t="s">
        <v>306</v>
      </c>
      <c r="D6" s="9" t="s">
        <v>310</v>
      </c>
      <c r="E6" s="7" t="s">
        <v>62</v>
      </c>
      <c r="F6" s="14" t="s">
        <v>308</v>
      </c>
      <c r="G6" s="27" t="s">
        <v>66</v>
      </c>
      <c r="H6" s="27"/>
      <c r="I6" s="33">
        <v>1</v>
      </c>
      <c r="J6" s="34">
        <v>0</v>
      </c>
      <c r="K6" s="34">
        <v>1</v>
      </c>
      <c r="L6" s="34">
        <v>0</v>
      </c>
      <c r="M6" s="27">
        <v>1</v>
      </c>
      <c r="N6" s="27">
        <f>SUM(I6:M6)</f>
        <v>3</v>
      </c>
      <c r="O6" s="27"/>
    </row>
    <row r="7" spans="1:15" ht="27.95" customHeight="1">
      <c r="A7" s="27">
        <v>4</v>
      </c>
      <c r="B7" s="9" t="s">
        <v>312</v>
      </c>
      <c r="C7" s="277" t="s">
        <v>306</v>
      </c>
      <c r="D7" s="9" t="s">
        <v>313</v>
      </c>
      <c r="E7" s="7" t="s">
        <v>62</v>
      </c>
      <c r="F7" s="14" t="s">
        <v>308</v>
      </c>
      <c r="G7" s="27" t="s">
        <v>66</v>
      </c>
      <c r="H7" s="27"/>
      <c r="I7" s="33">
        <v>2</v>
      </c>
      <c r="J7" s="34">
        <v>0</v>
      </c>
      <c r="K7" s="34">
        <v>1</v>
      </c>
      <c r="L7" s="34">
        <v>0</v>
      </c>
      <c r="M7" s="27">
        <v>1</v>
      </c>
      <c r="N7" s="27">
        <f>SUM(I7:M7)</f>
        <v>4</v>
      </c>
      <c r="O7" s="27"/>
    </row>
    <row r="8" spans="1:15" ht="27.95" customHeight="1">
      <c r="A8" s="27">
        <v>5</v>
      </c>
      <c r="B8" s="9" t="s">
        <v>314</v>
      </c>
      <c r="C8" s="277" t="s">
        <v>306</v>
      </c>
      <c r="D8" s="9" t="s">
        <v>313</v>
      </c>
      <c r="E8" s="7" t="s">
        <v>62</v>
      </c>
      <c r="F8" s="14" t="s">
        <v>308</v>
      </c>
      <c r="G8" s="27" t="s">
        <v>66</v>
      </c>
      <c r="H8" s="31"/>
      <c r="I8" s="33">
        <v>3</v>
      </c>
      <c r="J8" s="34">
        <v>0</v>
      </c>
      <c r="K8" s="34">
        <v>0</v>
      </c>
      <c r="L8" s="34">
        <v>1</v>
      </c>
      <c r="M8" s="27">
        <v>1</v>
      </c>
      <c r="N8" s="27">
        <f>SUM(I8:M8)</f>
        <v>5</v>
      </c>
      <c r="O8" s="31"/>
    </row>
    <row r="9" spans="1:15" ht="27.95" customHeight="1">
      <c r="A9" s="8"/>
      <c r="B9" s="8"/>
      <c r="C9" s="5"/>
      <c r="D9" s="8"/>
      <c r="E9" s="32"/>
      <c r="F9" s="8"/>
      <c r="G9" s="8"/>
      <c r="H9" s="31"/>
      <c r="I9" s="31"/>
      <c r="J9" s="31"/>
      <c r="K9" s="31"/>
      <c r="L9" s="31"/>
      <c r="M9" s="31"/>
      <c r="N9" s="31"/>
      <c r="O9" s="31"/>
    </row>
    <row r="10" spans="1:15" ht="27.95" customHeight="1">
      <c r="A10" s="8"/>
      <c r="B10" s="8"/>
      <c r="C10" s="5"/>
      <c r="D10" s="8"/>
      <c r="E10" s="32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 ht="27.95" customHeight="1">
      <c r="A11" s="8"/>
      <c r="B11" s="8"/>
      <c r="C11" s="5"/>
      <c r="D11" s="8"/>
      <c r="E11" s="32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2" customFormat="1" ht="18.75">
      <c r="A12" s="502" t="s">
        <v>315</v>
      </c>
      <c r="B12" s="503"/>
      <c r="C12" s="504"/>
      <c r="D12" s="505"/>
      <c r="E12" s="506"/>
      <c r="F12" s="507"/>
      <c r="G12" s="507"/>
      <c r="H12" s="507"/>
      <c r="I12" s="508"/>
      <c r="J12" s="502" t="s">
        <v>316</v>
      </c>
      <c r="K12" s="503"/>
      <c r="L12" s="503"/>
      <c r="M12" s="505"/>
      <c r="N12" s="10"/>
      <c r="O12" s="12"/>
    </row>
    <row r="13" spans="1:15" ht="16.5">
      <c r="A13" s="509" t="s">
        <v>317</v>
      </c>
      <c r="B13" s="510"/>
      <c r="C13" s="511"/>
      <c r="D13" s="510"/>
      <c r="E13" s="510"/>
      <c r="F13" s="510"/>
      <c r="G13" s="510"/>
      <c r="H13" s="510"/>
      <c r="I13" s="510"/>
      <c r="J13" s="510"/>
      <c r="K13" s="510"/>
      <c r="L13" s="510"/>
      <c r="M13" s="510"/>
      <c r="N13" s="510"/>
      <c r="O13" s="510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7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J10" sqref="J10"/>
    </sheetView>
  </sheetViews>
  <sheetFormatPr defaultColWidth="9" defaultRowHeight="14.25"/>
  <cols>
    <col min="1" max="1" width="5.125" customWidth="1"/>
    <col min="2" max="2" width="8.875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501" t="s">
        <v>318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13" s="1" customFormat="1" ht="16.5">
      <c r="A2" s="512" t="s">
        <v>289</v>
      </c>
      <c r="B2" s="513" t="s">
        <v>294</v>
      </c>
      <c r="C2" s="513" t="s">
        <v>290</v>
      </c>
      <c r="D2" s="513" t="s">
        <v>291</v>
      </c>
      <c r="E2" s="513" t="s">
        <v>292</v>
      </c>
      <c r="F2" s="513" t="s">
        <v>293</v>
      </c>
      <c r="G2" s="512" t="s">
        <v>319</v>
      </c>
      <c r="H2" s="512"/>
      <c r="I2" s="512" t="s">
        <v>320</v>
      </c>
      <c r="J2" s="512"/>
      <c r="K2" s="516" t="s">
        <v>321</v>
      </c>
      <c r="L2" s="518" t="s">
        <v>322</v>
      </c>
      <c r="M2" s="520" t="s">
        <v>323</v>
      </c>
    </row>
    <row r="3" spans="1:13" s="1" customFormat="1" ht="16.5">
      <c r="A3" s="512"/>
      <c r="B3" s="514"/>
      <c r="C3" s="514"/>
      <c r="D3" s="514"/>
      <c r="E3" s="514"/>
      <c r="F3" s="514"/>
      <c r="G3" s="3" t="s">
        <v>324</v>
      </c>
      <c r="H3" s="3" t="s">
        <v>325</v>
      </c>
      <c r="I3" s="3" t="s">
        <v>324</v>
      </c>
      <c r="J3" s="3" t="s">
        <v>325</v>
      </c>
      <c r="K3" s="517"/>
      <c r="L3" s="519"/>
      <c r="M3" s="521"/>
    </row>
    <row r="4" spans="1:13" ht="24" customHeight="1">
      <c r="A4" s="27">
        <v>1</v>
      </c>
      <c r="B4" s="14" t="s">
        <v>308</v>
      </c>
      <c r="C4" s="9" t="s">
        <v>305</v>
      </c>
      <c r="D4" s="28" t="s">
        <v>306</v>
      </c>
      <c r="E4" s="9" t="s">
        <v>307</v>
      </c>
      <c r="F4" s="7" t="s">
        <v>62</v>
      </c>
      <c r="G4" s="29">
        <v>-0.01</v>
      </c>
      <c r="H4" s="29">
        <v>-0.01</v>
      </c>
      <c r="I4" s="29">
        <v>-0.01</v>
      </c>
      <c r="J4" s="29">
        <v>-0.01</v>
      </c>
      <c r="K4" s="29">
        <f t="shared" ref="K4:K8" si="0">SUM(G4:J4)</f>
        <v>-0.04</v>
      </c>
      <c r="L4" s="27"/>
      <c r="M4" s="27" t="s">
        <v>326</v>
      </c>
    </row>
    <row r="5" spans="1:13" ht="24" customHeight="1">
      <c r="A5" s="27">
        <v>2</v>
      </c>
      <c r="B5" s="14" t="s">
        <v>308</v>
      </c>
      <c r="C5" s="9" t="s">
        <v>309</v>
      </c>
      <c r="D5" s="28" t="s">
        <v>306</v>
      </c>
      <c r="E5" s="9" t="s">
        <v>310</v>
      </c>
      <c r="F5" s="7" t="s">
        <v>62</v>
      </c>
      <c r="G5" s="29">
        <v>-0.01</v>
      </c>
      <c r="H5" s="29">
        <v>-5.0000000000000001E-3</v>
      </c>
      <c r="I5" s="29">
        <v>-0.01</v>
      </c>
      <c r="J5" s="29">
        <v>-5.0000000000000001E-3</v>
      </c>
      <c r="K5" s="29">
        <f t="shared" si="0"/>
        <v>-3.0000000000000002E-2</v>
      </c>
      <c r="L5" s="27"/>
      <c r="M5" s="27" t="s">
        <v>326</v>
      </c>
    </row>
    <row r="6" spans="1:13" ht="24" customHeight="1">
      <c r="A6" s="27">
        <v>3</v>
      </c>
      <c r="B6" s="14" t="s">
        <v>308</v>
      </c>
      <c r="C6" s="9" t="s">
        <v>311</v>
      </c>
      <c r="D6" s="28" t="s">
        <v>306</v>
      </c>
      <c r="E6" s="9" t="s">
        <v>310</v>
      </c>
      <c r="F6" s="7" t="s">
        <v>62</v>
      </c>
      <c r="G6" s="29">
        <v>-1.4999999999999999E-2</v>
      </c>
      <c r="H6" s="29">
        <v>-0.01</v>
      </c>
      <c r="I6" s="29">
        <v>-0.01</v>
      </c>
      <c r="J6" s="29">
        <v>-0.01</v>
      </c>
      <c r="K6" s="29">
        <f t="shared" si="0"/>
        <v>-4.5000000000000005E-2</v>
      </c>
      <c r="L6" s="27"/>
      <c r="M6" s="27" t="s">
        <v>326</v>
      </c>
    </row>
    <row r="7" spans="1:13" ht="24" customHeight="1">
      <c r="A7" s="27">
        <v>4</v>
      </c>
      <c r="B7" s="14" t="s">
        <v>308</v>
      </c>
      <c r="C7" s="9" t="s">
        <v>312</v>
      </c>
      <c r="D7" s="28" t="s">
        <v>306</v>
      </c>
      <c r="E7" s="9" t="s">
        <v>313</v>
      </c>
      <c r="F7" s="7" t="s">
        <v>62</v>
      </c>
      <c r="G7" s="29">
        <v>-1.4999999999999999E-2</v>
      </c>
      <c r="H7" s="29">
        <v>-1.4999999999999999E-2</v>
      </c>
      <c r="I7" s="29">
        <v>-0.01</v>
      </c>
      <c r="J7" s="29">
        <v>-0.01</v>
      </c>
      <c r="K7" s="29">
        <f t="shared" si="0"/>
        <v>-0.05</v>
      </c>
      <c r="L7" s="27"/>
      <c r="M7" s="27" t="s">
        <v>326</v>
      </c>
    </row>
    <row r="8" spans="1:13" ht="24" customHeight="1">
      <c r="A8" s="27">
        <v>5</v>
      </c>
      <c r="B8" s="14" t="s">
        <v>308</v>
      </c>
      <c r="C8" s="9" t="s">
        <v>314</v>
      </c>
      <c r="D8" s="28" t="s">
        <v>306</v>
      </c>
      <c r="E8" s="9" t="s">
        <v>313</v>
      </c>
      <c r="F8" s="7" t="s">
        <v>62</v>
      </c>
      <c r="G8" s="29">
        <v>-0.01</v>
      </c>
      <c r="H8" s="29">
        <v>-0.01</v>
      </c>
      <c r="I8" s="29">
        <v>-0.01</v>
      </c>
      <c r="J8" s="29">
        <v>-5.0000000000000001E-3</v>
      </c>
      <c r="K8" s="29">
        <f t="shared" si="0"/>
        <v>-3.4999999999999996E-2</v>
      </c>
      <c r="L8" s="27"/>
      <c r="M8" s="27" t="s">
        <v>326</v>
      </c>
    </row>
    <row r="9" spans="1:13" ht="24" customHeight="1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pans="1:13" ht="24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pans="1:13" ht="24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s="2" customFormat="1" ht="18.75">
      <c r="A12" s="502" t="s">
        <v>327</v>
      </c>
      <c r="B12" s="503"/>
      <c r="C12" s="503"/>
      <c r="D12" s="503"/>
      <c r="E12" s="505"/>
      <c r="F12" s="506"/>
      <c r="G12" s="508"/>
      <c r="H12" s="502" t="s">
        <v>316</v>
      </c>
      <c r="I12" s="503"/>
      <c r="J12" s="503"/>
      <c r="K12" s="505"/>
      <c r="L12" s="522"/>
      <c r="M12" s="523"/>
    </row>
    <row r="13" spans="1:13" ht="16.5">
      <c r="A13" s="515" t="s">
        <v>328</v>
      </c>
      <c r="B13" s="515"/>
      <c r="C13" s="510"/>
      <c r="D13" s="510"/>
      <c r="E13" s="510"/>
      <c r="F13" s="510"/>
      <c r="G13" s="510"/>
      <c r="H13" s="510"/>
      <c r="I13" s="510"/>
      <c r="J13" s="510"/>
      <c r="K13" s="510"/>
      <c r="L13" s="510"/>
      <c r="M13" s="510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70" type="noConversion"/>
  <dataValidations count="1">
    <dataValidation type="list" allowBlank="1" showInputMessage="1" showErrorMessage="1" sqref="M8 M1:M3 M4:M7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workbookViewId="0">
      <selection activeCell="J28" sqref="J28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501" t="s">
        <v>329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  <c r="U1" s="501"/>
      <c r="V1" s="501"/>
      <c r="W1" s="501"/>
    </row>
    <row r="2" spans="1:23" s="1" customFormat="1" ht="15.95" customHeight="1">
      <c r="A2" s="513" t="s">
        <v>330</v>
      </c>
      <c r="B2" s="513" t="s">
        <v>294</v>
      </c>
      <c r="C2" s="513" t="s">
        <v>290</v>
      </c>
      <c r="D2" s="513" t="s">
        <v>291</v>
      </c>
      <c r="E2" s="513" t="s">
        <v>292</v>
      </c>
      <c r="F2" s="513" t="s">
        <v>293</v>
      </c>
      <c r="G2" s="537" t="s">
        <v>331</v>
      </c>
      <c r="H2" s="538"/>
      <c r="I2" s="539"/>
      <c r="J2" s="537" t="s">
        <v>332</v>
      </c>
      <c r="K2" s="538"/>
      <c r="L2" s="539"/>
      <c r="M2" s="537" t="s">
        <v>333</v>
      </c>
      <c r="N2" s="538"/>
      <c r="O2" s="539"/>
      <c r="P2" s="537" t="s">
        <v>334</v>
      </c>
      <c r="Q2" s="538"/>
      <c r="R2" s="539"/>
      <c r="S2" s="538" t="s">
        <v>335</v>
      </c>
      <c r="T2" s="538"/>
      <c r="U2" s="539"/>
      <c r="V2" s="540" t="s">
        <v>336</v>
      </c>
      <c r="W2" s="540" t="s">
        <v>303</v>
      </c>
    </row>
    <row r="3" spans="1:23" s="1" customFormat="1" ht="16.5">
      <c r="A3" s="514"/>
      <c r="B3" s="533"/>
      <c r="C3" s="533"/>
      <c r="D3" s="533"/>
      <c r="E3" s="533"/>
      <c r="F3" s="533"/>
      <c r="G3" s="3" t="s">
        <v>337</v>
      </c>
      <c r="H3" s="3" t="s">
        <v>68</v>
      </c>
      <c r="I3" s="3" t="s">
        <v>294</v>
      </c>
      <c r="J3" s="3" t="s">
        <v>337</v>
      </c>
      <c r="K3" s="3" t="s">
        <v>68</v>
      </c>
      <c r="L3" s="3" t="s">
        <v>294</v>
      </c>
      <c r="M3" s="3" t="s">
        <v>337</v>
      </c>
      <c r="N3" s="3" t="s">
        <v>68</v>
      </c>
      <c r="O3" s="3" t="s">
        <v>294</v>
      </c>
      <c r="P3" s="3" t="s">
        <v>337</v>
      </c>
      <c r="Q3" s="3" t="s">
        <v>68</v>
      </c>
      <c r="R3" s="3" t="s">
        <v>294</v>
      </c>
      <c r="S3" s="3" t="s">
        <v>337</v>
      </c>
      <c r="T3" s="3" t="s">
        <v>68</v>
      </c>
      <c r="U3" s="3" t="s">
        <v>294</v>
      </c>
      <c r="V3" s="541"/>
      <c r="W3" s="541"/>
    </row>
    <row r="4" spans="1:23">
      <c r="A4" s="527" t="s">
        <v>338</v>
      </c>
      <c r="B4" s="524" t="s">
        <v>308</v>
      </c>
      <c r="C4" s="524" t="s">
        <v>339</v>
      </c>
      <c r="D4" s="532" t="s">
        <v>306</v>
      </c>
      <c r="E4" s="524" t="s">
        <v>340</v>
      </c>
      <c r="F4" s="524" t="s">
        <v>62</v>
      </c>
      <c r="G4" s="23" t="s">
        <v>306</v>
      </c>
      <c r="H4" s="24" t="s">
        <v>341</v>
      </c>
      <c r="I4" s="24" t="s">
        <v>308</v>
      </c>
      <c r="J4" s="24"/>
      <c r="K4" s="23"/>
      <c r="L4" s="23"/>
      <c r="M4" s="5"/>
      <c r="N4" s="5"/>
      <c r="O4" s="5"/>
      <c r="P4" s="5"/>
      <c r="Q4" s="5"/>
      <c r="R4" s="5"/>
      <c r="S4" s="5"/>
      <c r="T4" s="5"/>
      <c r="U4" s="5"/>
      <c r="V4" s="5" t="s">
        <v>342</v>
      </c>
      <c r="W4" s="5" t="s">
        <v>326</v>
      </c>
    </row>
    <row r="5" spans="1:23" ht="16.5">
      <c r="A5" s="531"/>
      <c r="B5" s="525"/>
      <c r="C5" s="531"/>
      <c r="D5" s="525"/>
      <c r="E5" s="531"/>
      <c r="F5" s="525"/>
      <c r="G5" s="534" t="s">
        <v>343</v>
      </c>
      <c r="H5" s="535"/>
      <c r="I5" s="536"/>
      <c r="J5" s="534" t="s">
        <v>344</v>
      </c>
      <c r="K5" s="535"/>
      <c r="L5" s="536"/>
      <c r="M5" s="537" t="s">
        <v>345</v>
      </c>
      <c r="N5" s="538"/>
      <c r="O5" s="539"/>
      <c r="P5" s="537" t="s">
        <v>346</v>
      </c>
      <c r="Q5" s="538"/>
      <c r="R5" s="539"/>
      <c r="S5" s="538" t="s">
        <v>347</v>
      </c>
      <c r="T5" s="538"/>
      <c r="U5" s="539"/>
      <c r="V5" s="5"/>
      <c r="W5" s="5"/>
    </row>
    <row r="6" spans="1:23" ht="16.5">
      <c r="A6" s="531"/>
      <c r="B6" s="525"/>
      <c r="C6" s="531"/>
      <c r="D6" s="525"/>
      <c r="E6" s="531"/>
      <c r="F6" s="525"/>
      <c r="G6" s="25" t="s">
        <v>337</v>
      </c>
      <c r="H6" s="25" t="s">
        <v>68</v>
      </c>
      <c r="I6" s="25" t="s">
        <v>294</v>
      </c>
      <c r="J6" s="25" t="s">
        <v>337</v>
      </c>
      <c r="K6" s="25" t="s">
        <v>68</v>
      </c>
      <c r="L6" s="25" t="s">
        <v>294</v>
      </c>
      <c r="M6" s="3" t="s">
        <v>337</v>
      </c>
      <c r="N6" s="3" t="s">
        <v>68</v>
      </c>
      <c r="O6" s="3" t="s">
        <v>294</v>
      </c>
      <c r="P6" s="3" t="s">
        <v>337</v>
      </c>
      <c r="Q6" s="3" t="s">
        <v>68</v>
      </c>
      <c r="R6" s="3" t="s">
        <v>294</v>
      </c>
      <c r="S6" s="3" t="s">
        <v>337</v>
      </c>
      <c r="T6" s="3" t="s">
        <v>68</v>
      </c>
      <c r="U6" s="3" t="s">
        <v>294</v>
      </c>
      <c r="V6" s="5"/>
      <c r="W6" s="5"/>
    </row>
    <row r="7" spans="1:23">
      <c r="A7" s="528"/>
      <c r="B7" s="526"/>
      <c r="C7" s="528"/>
      <c r="D7" s="526"/>
      <c r="E7" s="528"/>
      <c r="F7" s="526"/>
      <c r="G7" s="23"/>
      <c r="H7" s="24" t="s">
        <v>341</v>
      </c>
      <c r="I7" s="24" t="s">
        <v>308</v>
      </c>
      <c r="J7" s="24"/>
      <c r="K7" s="24"/>
      <c r="L7" s="23"/>
      <c r="M7" s="5"/>
      <c r="N7" s="5"/>
      <c r="O7" s="5"/>
      <c r="P7" s="5"/>
      <c r="Q7" s="5"/>
      <c r="R7" s="5"/>
      <c r="S7" s="5"/>
      <c r="T7" s="5"/>
      <c r="U7" s="5"/>
      <c r="V7" s="5" t="s">
        <v>342</v>
      </c>
      <c r="W7" s="5" t="s">
        <v>326</v>
      </c>
    </row>
    <row r="8" spans="1:23">
      <c r="A8" s="527" t="s">
        <v>338</v>
      </c>
      <c r="B8" s="527" t="s">
        <v>308</v>
      </c>
      <c r="C8" s="532" t="s">
        <v>306</v>
      </c>
      <c r="D8" s="532" t="s">
        <v>306</v>
      </c>
      <c r="E8" s="524" t="s">
        <v>348</v>
      </c>
      <c r="F8" s="527" t="s">
        <v>62</v>
      </c>
      <c r="G8" s="23" t="s">
        <v>306</v>
      </c>
      <c r="H8" s="26" t="s">
        <v>341</v>
      </c>
      <c r="I8" s="5" t="s">
        <v>308</v>
      </c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 t="s">
        <v>342</v>
      </c>
      <c r="W8" s="5" t="s">
        <v>326</v>
      </c>
    </row>
    <row r="9" spans="1:23" ht="21.95" customHeight="1">
      <c r="A9" s="528"/>
      <c r="B9" s="528"/>
      <c r="C9" s="528"/>
      <c r="D9" s="526"/>
      <c r="E9" s="528"/>
      <c r="F9" s="528"/>
      <c r="G9" s="23" t="s">
        <v>306</v>
      </c>
      <c r="H9" s="26" t="s">
        <v>341</v>
      </c>
      <c r="I9" s="5" t="s">
        <v>308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529"/>
      <c r="B10" s="529"/>
      <c r="C10" s="529"/>
      <c r="D10" s="529"/>
      <c r="E10" s="529"/>
      <c r="F10" s="52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530"/>
      <c r="B11" s="530"/>
      <c r="C11" s="530"/>
      <c r="D11" s="530"/>
      <c r="E11" s="530"/>
      <c r="F11" s="53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529"/>
      <c r="B12" s="529"/>
      <c r="C12" s="529"/>
      <c r="D12" s="529"/>
      <c r="E12" s="529"/>
      <c r="F12" s="52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530"/>
      <c r="B13" s="530"/>
      <c r="C13" s="530"/>
      <c r="D13" s="530"/>
      <c r="E13" s="530"/>
      <c r="F13" s="53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529"/>
      <c r="B14" s="529"/>
      <c r="C14" s="529"/>
      <c r="D14" s="529"/>
      <c r="E14" s="529"/>
      <c r="F14" s="529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</row>
    <row r="15" spans="1:23">
      <c r="A15" s="530"/>
      <c r="B15" s="530"/>
      <c r="C15" s="530"/>
      <c r="D15" s="530"/>
      <c r="E15" s="530"/>
      <c r="F15" s="530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</row>
    <row r="16" spans="1:2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</row>
    <row r="17" spans="1:23" s="2" customFormat="1" ht="18.75">
      <c r="A17" s="502" t="s">
        <v>315</v>
      </c>
      <c r="B17" s="503"/>
      <c r="C17" s="503"/>
      <c r="D17" s="503"/>
      <c r="E17" s="505"/>
      <c r="F17" s="506"/>
      <c r="G17" s="508"/>
      <c r="H17" s="22"/>
      <c r="I17" s="22"/>
      <c r="J17" s="502" t="s">
        <v>349</v>
      </c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5"/>
      <c r="V17" s="10"/>
      <c r="W17" s="12"/>
    </row>
    <row r="18" spans="1:23" ht="16.5">
      <c r="A18" s="509" t="s">
        <v>350</v>
      </c>
      <c r="B18" s="509"/>
      <c r="C18" s="510"/>
      <c r="D18" s="510"/>
      <c r="E18" s="510"/>
      <c r="F18" s="510"/>
      <c r="G18" s="510"/>
      <c r="H18" s="510"/>
      <c r="I18" s="510"/>
      <c r="J18" s="510"/>
      <c r="K18" s="510"/>
      <c r="L18" s="510"/>
      <c r="M18" s="510"/>
      <c r="N18" s="510"/>
      <c r="O18" s="510"/>
      <c r="P18" s="510"/>
      <c r="Q18" s="510"/>
      <c r="R18" s="510"/>
      <c r="S18" s="510"/>
      <c r="T18" s="510"/>
      <c r="U18" s="510"/>
      <c r="V18" s="510"/>
      <c r="W18" s="510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70" type="noConversion"/>
  <dataValidations count="1">
    <dataValidation type="list" allowBlank="1" showInputMessage="1" showErrorMessage="1" sqref="W1 W7 W8 W4:W6 W9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H15" sqref="H1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501" t="s">
        <v>351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</row>
    <row r="2" spans="1:14" s="1" customFormat="1" ht="16.5">
      <c r="A2" s="18" t="s">
        <v>352</v>
      </c>
      <c r="B2" s="19" t="s">
        <v>290</v>
      </c>
      <c r="C2" s="19" t="s">
        <v>291</v>
      </c>
      <c r="D2" s="19" t="s">
        <v>292</v>
      </c>
      <c r="E2" s="19" t="s">
        <v>293</v>
      </c>
      <c r="F2" s="19" t="s">
        <v>294</v>
      </c>
      <c r="G2" s="18" t="s">
        <v>353</v>
      </c>
      <c r="H2" s="18" t="s">
        <v>354</v>
      </c>
      <c r="I2" s="18" t="s">
        <v>355</v>
      </c>
      <c r="J2" s="18" t="s">
        <v>354</v>
      </c>
      <c r="K2" s="18" t="s">
        <v>356</v>
      </c>
      <c r="L2" s="18" t="s">
        <v>354</v>
      </c>
      <c r="M2" s="19" t="s">
        <v>336</v>
      </c>
      <c r="N2" s="19" t="s">
        <v>303</v>
      </c>
    </row>
    <row r="3" spans="1:14">
      <c r="A3" s="8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20" t="s">
        <v>352</v>
      </c>
      <c r="B4" s="21" t="s">
        <v>357</v>
      </c>
      <c r="C4" s="21" t="s">
        <v>337</v>
      </c>
      <c r="D4" s="21" t="s">
        <v>292</v>
      </c>
      <c r="E4" s="19" t="s">
        <v>293</v>
      </c>
      <c r="F4" s="19" t="s">
        <v>294</v>
      </c>
      <c r="G4" s="18" t="s">
        <v>353</v>
      </c>
      <c r="H4" s="18" t="s">
        <v>354</v>
      </c>
      <c r="I4" s="18" t="s">
        <v>355</v>
      </c>
      <c r="J4" s="18" t="s">
        <v>354</v>
      </c>
      <c r="K4" s="18" t="s">
        <v>356</v>
      </c>
      <c r="L4" s="18" t="s">
        <v>354</v>
      </c>
      <c r="M4" s="19" t="s">
        <v>336</v>
      </c>
      <c r="N4" s="19" t="s">
        <v>303</v>
      </c>
    </row>
    <row r="5" spans="1:14">
      <c r="A5" s="8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8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s="2" customFormat="1" ht="18.75">
      <c r="A11" s="502" t="s">
        <v>358</v>
      </c>
      <c r="B11" s="503"/>
      <c r="C11" s="503"/>
      <c r="D11" s="505"/>
      <c r="E11" s="506"/>
      <c r="F11" s="507"/>
      <c r="G11" s="508"/>
      <c r="H11" s="22"/>
      <c r="I11" s="502" t="s">
        <v>359</v>
      </c>
      <c r="J11" s="503"/>
      <c r="K11" s="503"/>
      <c r="L11" s="10"/>
      <c r="M11" s="10"/>
      <c r="N11" s="12"/>
    </row>
    <row r="12" spans="1:14" ht="16.5">
      <c r="A12" s="509" t="s">
        <v>360</v>
      </c>
      <c r="B12" s="510"/>
      <c r="C12" s="510"/>
      <c r="D12" s="510"/>
      <c r="E12" s="510"/>
      <c r="F12" s="510"/>
      <c r="G12" s="510"/>
      <c r="H12" s="510"/>
      <c r="I12" s="510"/>
      <c r="J12" s="510"/>
      <c r="K12" s="510"/>
      <c r="L12" s="510"/>
      <c r="M12" s="510"/>
      <c r="N12" s="510"/>
    </row>
  </sheetData>
  <mergeCells count="5">
    <mergeCell ref="A1:N1"/>
    <mergeCell ref="A11:D11"/>
    <mergeCell ref="E11:G11"/>
    <mergeCell ref="I11:K11"/>
    <mergeCell ref="A12:N12"/>
  </mergeCells>
  <phoneticPr fontId="7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G13" sqref="G13"/>
    </sheetView>
  </sheetViews>
  <sheetFormatPr defaultColWidth="9" defaultRowHeight="14.25"/>
  <cols>
    <col min="1" max="1" width="7" customWidth="1"/>
    <col min="2" max="2" width="8.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501" t="s">
        <v>361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2" s="1" customFormat="1" ht="16.5">
      <c r="A2" s="3" t="s">
        <v>330</v>
      </c>
      <c r="B2" s="4" t="s">
        <v>294</v>
      </c>
      <c r="C2" s="4" t="s">
        <v>290</v>
      </c>
      <c r="D2" s="4" t="s">
        <v>291</v>
      </c>
      <c r="E2" s="4" t="s">
        <v>292</v>
      </c>
      <c r="F2" s="4" t="s">
        <v>293</v>
      </c>
      <c r="G2" s="3" t="s">
        <v>362</v>
      </c>
      <c r="H2" s="3" t="s">
        <v>363</v>
      </c>
      <c r="I2" s="3" t="s">
        <v>364</v>
      </c>
      <c r="J2" s="3" t="s">
        <v>365</v>
      </c>
      <c r="K2" s="4" t="s">
        <v>336</v>
      </c>
      <c r="L2" s="4" t="s">
        <v>303</v>
      </c>
    </row>
    <row r="3" spans="1:12" ht="16.5">
      <c r="A3" s="13" t="s">
        <v>338</v>
      </c>
      <c r="B3" s="14" t="s">
        <v>366</v>
      </c>
      <c r="C3" s="9" t="s">
        <v>305</v>
      </c>
      <c r="D3" s="278" t="s">
        <v>306</v>
      </c>
      <c r="E3" s="9" t="s">
        <v>307</v>
      </c>
      <c r="F3" s="7" t="s">
        <v>62</v>
      </c>
      <c r="G3" s="5" t="s">
        <v>367</v>
      </c>
      <c r="H3" s="5" t="s">
        <v>368</v>
      </c>
      <c r="I3" s="5" t="s">
        <v>369</v>
      </c>
      <c r="J3" s="5"/>
      <c r="K3" s="17" t="s">
        <v>370</v>
      </c>
      <c r="L3" s="5" t="s">
        <v>326</v>
      </c>
    </row>
    <row r="4" spans="1:12" ht="16.5">
      <c r="A4" s="13" t="s">
        <v>338</v>
      </c>
      <c r="B4" s="14" t="s">
        <v>366</v>
      </c>
      <c r="C4" s="9" t="s">
        <v>309</v>
      </c>
      <c r="D4" s="278" t="s">
        <v>306</v>
      </c>
      <c r="E4" s="9" t="s">
        <v>310</v>
      </c>
      <c r="F4" s="7" t="s">
        <v>62</v>
      </c>
      <c r="G4" s="5" t="s">
        <v>367</v>
      </c>
      <c r="H4" s="5" t="s">
        <v>368</v>
      </c>
      <c r="I4" s="5" t="s">
        <v>369</v>
      </c>
      <c r="J4" s="5"/>
      <c r="K4" s="17" t="s">
        <v>370</v>
      </c>
      <c r="L4" s="5" t="s">
        <v>326</v>
      </c>
    </row>
    <row r="5" spans="1:12" ht="16.5">
      <c r="A5" s="13" t="s">
        <v>338</v>
      </c>
      <c r="B5" s="14" t="s">
        <v>366</v>
      </c>
      <c r="C5" s="9" t="s">
        <v>314</v>
      </c>
      <c r="D5" s="278" t="s">
        <v>306</v>
      </c>
      <c r="E5" s="9" t="s">
        <v>313</v>
      </c>
      <c r="F5" s="7" t="s">
        <v>62</v>
      </c>
      <c r="G5" s="5" t="s">
        <v>367</v>
      </c>
      <c r="H5" s="5" t="s">
        <v>368</v>
      </c>
      <c r="I5" s="5" t="s">
        <v>369</v>
      </c>
      <c r="J5" s="5"/>
      <c r="K5" s="17" t="s">
        <v>370</v>
      </c>
      <c r="L5" s="5" t="s">
        <v>326</v>
      </c>
    </row>
    <row r="6" spans="1:12">
      <c r="A6" s="8"/>
      <c r="B6" s="15"/>
      <c r="C6" s="9"/>
      <c r="D6" s="16"/>
      <c r="E6" s="9"/>
      <c r="F6" s="9"/>
      <c r="G6" s="5"/>
      <c r="H6" s="5"/>
      <c r="I6" s="8"/>
      <c r="J6" s="8"/>
      <c r="K6" s="8"/>
      <c r="L6" s="5"/>
    </row>
    <row r="7" spans="1:1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</row>
    <row r="8" spans="1:1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1:12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</row>
    <row r="10" spans="1:12" s="2" customFormat="1" ht="18.75">
      <c r="A10" s="502" t="s">
        <v>371</v>
      </c>
      <c r="B10" s="503"/>
      <c r="C10" s="503"/>
      <c r="D10" s="503"/>
      <c r="E10" s="505"/>
      <c r="F10" s="506"/>
      <c r="G10" s="508"/>
      <c r="H10" s="502" t="s">
        <v>372</v>
      </c>
      <c r="I10" s="503"/>
      <c r="J10" s="503"/>
      <c r="K10" s="10"/>
      <c r="L10" s="12"/>
    </row>
    <row r="11" spans="1:12" ht="16.5">
      <c r="A11" s="509" t="s">
        <v>373</v>
      </c>
      <c r="B11" s="509"/>
      <c r="C11" s="510"/>
      <c r="D11" s="510"/>
      <c r="E11" s="510"/>
      <c r="F11" s="510"/>
      <c r="G11" s="510"/>
      <c r="H11" s="510"/>
      <c r="I11" s="510"/>
      <c r="J11" s="510"/>
      <c r="K11" s="510"/>
      <c r="L11" s="510"/>
    </row>
  </sheetData>
  <mergeCells count="5">
    <mergeCell ref="A1:J1"/>
    <mergeCell ref="A10:E10"/>
    <mergeCell ref="F10:G10"/>
    <mergeCell ref="H10:J10"/>
    <mergeCell ref="A11:L11"/>
  </mergeCells>
  <phoneticPr fontId="70" type="noConversion"/>
  <dataValidations count="1">
    <dataValidation type="list" allowBlank="1" showInputMessage="1" showErrorMessage="1" sqref="L3 L4 L5 L6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J15" sqref="J15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501" t="s">
        <v>374</v>
      </c>
      <c r="B1" s="501"/>
      <c r="C1" s="501"/>
      <c r="D1" s="501"/>
      <c r="E1" s="501"/>
      <c r="F1" s="501"/>
      <c r="G1" s="501"/>
      <c r="H1" s="501"/>
      <c r="I1" s="501"/>
    </row>
    <row r="2" spans="1:9" s="1" customFormat="1" ht="16.5">
      <c r="A2" s="512" t="s">
        <v>289</v>
      </c>
      <c r="B2" s="513" t="s">
        <v>294</v>
      </c>
      <c r="C2" s="513" t="s">
        <v>337</v>
      </c>
      <c r="D2" s="513" t="s">
        <v>292</v>
      </c>
      <c r="E2" s="513" t="s">
        <v>293</v>
      </c>
      <c r="F2" s="3" t="s">
        <v>375</v>
      </c>
      <c r="G2" s="3" t="s">
        <v>320</v>
      </c>
      <c r="H2" s="516" t="s">
        <v>321</v>
      </c>
      <c r="I2" s="520" t="s">
        <v>323</v>
      </c>
    </row>
    <row r="3" spans="1:9" s="1" customFormat="1" ht="16.5">
      <c r="A3" s="512"/>
      <c r="B3" s="514"/>
      <c r="C3" s="514"/>
      <c r="D3" s="514"/>
      <c r="E3" s="514"/>
      <c r="F3" s="3" t="s">
        <v>376</v>
      </c>
      <c r="G3" s="3" t="s">
        <v>324</v>
      </c>
      <c r="H3" s="517"/>
      <c r="I3" s="521"/>
    </row>
    <row r="4" spans="1:9" ht="16.5">
      <c r="A4" s="5">
        <v>1</v>
      </c>
      <c r="B4" s="5" t="s">
        <v>377</v>
      </c>
      <c r="C4" s="6" t="s">
        <v>378</v>
      </c>
      <c r="D4" s="279" t="s">
        <v>379</v>
      </c>
      <c r="E4" s="7" t="s">
        <v>62</v>
      </c>
      <c r="F4" s="5">
        <v>-4</v>
      </c>
      <c r="G4" s="5">
        <v>-3</v>
      </c>
      <c r="H4" s="5">
        <f>G4+F4</f>
        <v>-7</v>
      </c>
      <c r="I4" s="5" t="s">
        <v>326</v>
      </c>
    </row>
    <row r="5" spans="1:9" ht="16.5">
      <c r="A5" s="5">
        <v>2</v>
      </c>
      <c r="B5" s="5" t="s">
        <v>377</v>
      </c>
      <c r="C5" s="6" t="s">
        <v>378</v>
      </c>
      <c r="D5" s="280" t="s">
        <v>380</v>
      </c>
      <c r="E5" s="7" t="s">
        <v>62</v>
      </c>
      <c r="F5" s="5">
        <v>-4</v>
      </c>
      <c r="G5" s="5">
        <v>-3</v>
      </c>
      <c r="H5" s="5">
        <f>G5+F5</f>
        <v>-7</v>
      </c>
      <c r="I5" s="5" t="s">
        <v>326</v>
      </c>
    </row>
    <row r="6" spans="1:9" ht="16.5">
      <c r="A6" s="8"/>
      <c r="B6" s="8"/>
      <c r="C6" s="6"/>
      <c r="D6" s="9"/>
      <c r="E6" s="7"/>
      <c r="F6" s="5"/>
      <c r="G6" s="5"/>
      <c r="H6" s="5"/>
      <c r="I6" s="5"/>
    </row>
    <row r="7" spans="1:9">
      <c r="A7" s="8"/>
      <c r="B7" s="8"/>
      <c r="C7" s="5"/>
      <c r="D7" s="5"/>
      <c r="E7" s="5"/>
      <c r="F7" s="5"/>
      <c r="G7" s="5"/>
      <c r="H7" s="5"/>
      <c r="I7" s="5"/>
    </row>
    <row r="8" spans="1:9">
      <c r="A8" s="8"/>
      <c r="B8" s="8"/>
      <c r="C8" s="8"/>
      <c r="D8" s="8"/>
      <c r="E8" s="8"/>
      <c r="F8" s="8"/>
      <c r="G8" s="8"/>
      <c r="H8" s="8"/>
      <c r="I8" s="8"/>
    </row>
    <row r="9" spans="1:9">
      <c r="A9" s="8"/>
      <c r="B9" s="8"/>
      <c r="C9" s="8"/>
      <c r="D9" s="8"/>
      <c r="E9" s="8"/>
      <c r="F9" s="8"/>
      <c r="G9" s="8"/>
      <c r="H9" s="8"/>
      <c r="I9" s="8"/>
    </row>
    <row r="10" spans="1:9">
      <c r="A10" s="8"/>
      <c r="B10" s="8"/>
      <c r="C10" s="8"/>
      <c r="D10" s="8"/>
      <c r="E10" s="8"/>
      <c r="F10" s="8"/>
      <c r="G10" s="8"/>
      <c r="H10" s="8"/>
      <c r="I10" s="8"/>
    </row>
    <row r="11" spans="1:9">
      <c r="A11" s="8"/>
      <c r="B11" s="8"/>
      <c r="C11" s="8"/>
      <c r="D11" s="8"/>
      <c r="E11" s="8"/>
      <c r="F11" s="8"/>
      <c r="G11" s="8"/>
      <c r="H11" s="8"/>
      <c r="I11" s="8"/>
    </row>
    <row r="12" spans="1:9" s="2" customFormat="1" ht="18.75">
      <c r="A12" s="502" t="s">
        <v>381</v>
      </c>
      <c r="B12" s="503"/>
      <c r="C12" s="503"/>
      <c r="D12" s="505"/>
      <c r="E12" s="11"/>
      <c r="F12" s="502" t="s">
        <v>316</v>
      </c>
      <c r="G12" s="503"/>
      <c r="H12" s="505"/>
      <c r="I12" s="12"/>
    </row>
    <row r="13" spans="1:9" ht="16.5">
      <c r="A13" s="509" t="s">
        <v>382</v>
      </c>
      <c r="B13" s="509"/>
      <c r="C13" s="510"/>
      <c r="D13" s="510"/>
      <c r="E13" s="510"/>
      <c r="F13" s="510"/>
      <c r="G13" s="510"/>
      <c r="H13" s="510"/>
      <c r="I13" s="51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7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2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2022-11-30T07:26:54Z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B2D127EAD6C74DF1A7330011508AEE44</vt:lpwstr>
  </property>
  <property fmtid="{D5CDD505-2E9C-101B-9397-08002B2CF9AE}" pid="4" name="KSOReadingLayout">
    <vt:bool>true</vt:bool>
  </property>
</Properties>
</file>