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5"/>
  </bookViews>
  <sheets>
    <sheet name="工作内容" sheetId="1" r:id="rId1"/>
    <sheet name="AQL2.5验货" sheetId="2" r:id="rId2"/>
    <sheet name="首期" sheetId="3" r:id="rId3"/>
    <sheet name="尾期1" sheetId="5" r:id="rId4"/>
    <sheet name="验货尺寸表1" sheetId="6" r:id="rId5"/>
    <sheet name="尾期2" sheetId="13" r:id="rId6"/>
    <sheet name="验货尺寸表2" sheetId="14" r:id="rId7"/>
    <sheet name="尾期3" sheetId="15" r:id="rId8"/>
    <sheet name="验货尺寸表3" sheetId="1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/>
</workbook>
</file>

<file path=xl/sharedStrings.xml><?xml version="1.0" encoding="utf-8"?>
<sst xmlns="http://schemas.openxmlformats.org/spreadsheetml/2006/main" count="1390" uniqueCount="400">
  <si>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</si>
  <si>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</si>
  <si>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</si>
  <si>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</si>
  <si>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</si>
  <si>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</si>
  <si>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</si>
  <si>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</si>
  <si>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</si>
  <si>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</si>
  <si>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</si>
  <si>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</si>
  <si>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</si>
  <si>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</si>
  <si>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</si>
  <si>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</si>
  <si>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</si>
  <si>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</si>
  <si>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</si>
  <si>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</si>
  <si>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</si>
  <si>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</si>
  <si>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</si>
  <si>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</si>
  <si>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</si>
  <si>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</si>
  <si>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</si>
  <si>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</si>
  <si>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</si>
  <si>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</si>
  <si>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</si>
  <si>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</si>
  <si>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</si>
  <si>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</si>
  <si>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</si>
  <si>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</si>
  <si>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</si>
  <si>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</si>
  <si>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</si>
  <si>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</si>
  <si>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</si>
  <si>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</si>
  <si>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</si>
  <si>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</si>
  <si>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</si>
  <si>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</si>
  <si>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</si>
  <si>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</si>
  <si>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</si>
  <si>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</si>
  <si>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</si>
  <si>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</si>
  <si>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</si>
  <si>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</si>
  <si>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</si>
  <si>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</si>
  <si>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</si>
  <si>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</si>
  <si>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</si>
  <si>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</si>
  <si>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</si>
  <si>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</si>
  <si>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</si>
  <si>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TAMMAL82248</t>
  </si>
  <si>
    <t>合同交期</t>
  </si>
  <si>
    <t>产前确认样</t>
  </si>
  <si>
    <t>有</t>
  </si>
  <si>
    <t>无</t>
  </si>
  <si>
    <t>品名</t>
  </si>
  <si>
    <t>女式徒步长裤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</si>
  <si>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</si>
  <si>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</si>
  <si>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</si>
  <si>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</si>
  <si>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</si>
  <si>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</si>
  <si>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</si>
  <si>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</si>
  <si>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</si>
  <si>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CGDD22110100034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</si>
  <si>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</si>
  <si>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</si>
  <si>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</si>
  <si>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</si>
  <si>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</si>
  <si>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</si>
  <si>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</si>
  <si>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</si>
  <si>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</si>
  <si>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</si>
  <si>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</si>
  <si>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</si>
  <si>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</si>
  <si>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</si>
  <si>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</si>
  <si>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</si>
  <si>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</si>
  <si>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</si>
  <si>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</si>
  <si>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</si>
  <si>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</si>
  <si>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</si>
  <si>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</si>
  <si>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</si>
  <si>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</si>
  <si>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</si>
  <si>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</si>
  <si>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</si>
  <si>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</si>
  <si>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</si>
  <si>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</si>
  <si>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</si>
  <si>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</si>
  <si>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</si>
  <si>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</si>
  <si>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</si>
  <si>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</si>
  <si>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</si>
  <si>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</si>
  <si>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</si>
  <si>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深卡其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</si>
  <si>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</si>
  <si>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</si>
  <si>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</si>
  <si>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</si>
  <si>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</si>
  <si>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</si>
  <si>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</si>
  <si>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</si>
  <si>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1.侧下袋口不平伏</t>
  </si>
  <si>
    <t>2.抻橡筋线不等宽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</si>
  <si>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</si>
  <si>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</si>
  <si>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</si>
  <si>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</si>
  <si>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</si>
  <si>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</si>
  <si>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</si>
  <si>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</si>
  <si>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</si>
  <si>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</si>
  <si>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</si>
  <si>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</si>
  <si>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</si>
  <si>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</si>
  <si>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2022.11.24</t>
  </si>
  <si>
    <t>张爱萍</t>
  </si>
  <si>
    <t>QC出货报告书</t>
  </si>
  <si>
    <t>产品名称</t>
  </si>
  <si>
    <t>合同日期</t>
  </si>
  <si>
    <t>2022.12.1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</si>
  <si>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</si>
  <si>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</si>
  <si>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</si>
  <si>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</si>
  <si>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</si>
  <si>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</si>
  <si>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</si>
  <si>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</si>
  <si>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</si>
  <si>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</si>
  <si>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</si>
  <si>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</si>
  <si>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</si>
  <si>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</si>
  <si>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</si>
  <si>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</si>
  <si>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</si>
  <si>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</si>
  <si>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</si>
  <si>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</si>
  <si>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</si>
  <si>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</si>
  <si>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</si>
  <si>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</si>
  <si>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</si>
  <si>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</si>
  <si>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</si>
  <si>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</si>
  <si>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</si>
  <si>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</si>
  <si>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</si>
  <si>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</si>
  <si>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</si>
  <si>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</si>
  <si>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黑色：4、11、16、20、42</t>
  </si>
  <si>
    <t>深卡其：23、29、33、35、47</t>
  </si>
  <si>
    <t>共抽10箱，每箱10件，合计：100件</t>
  </si>
  <si>
    <t>情况说明：</t>
  </si>
  <si>
    <t xml:space="preserve">【问题点描述】  </t>
  </si>
  <si>
    <t>1.黑色腰带有压痕（已重新进行包纸加工）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</si>
  <si>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</si>
  <si>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</si>
  <si>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</si>
  <si>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</si>
  <si>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</si>
  <si>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</si>
  <si>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</si>
  <si>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此订单分三次出货，此次出货俄罗斯1449件，按照AQL2.5的抽验要求，抽验100件，除腰带压痕无不良，已按要求进行包纸加工，可以出货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</si>
  <si>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</si>
  <si>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</si>
  <si>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</si>
  <si>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</si>
  <si>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</si>
  <si>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</si>
  <si>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>150/70B</t>
  </si>
  <si>
    <t>155/74B</t>
  </si>
  <si>
    <t>160/78B</t>
  </si>
  <si>
    <t>165/82B</t>
  </si>
  <si>
    <t>170/86B</t>
  </si>
  <si>
    <t>175/90B</t>
  </si>
  <si>
    <t>裤外侧长（参考值）</t>
  </si>
  <si>
    <t>-0.20</t>
  </si>
  <si>
    <t>+1+0.8</t>
  </si>
  <si>
    <t>0+0.5</t>
  </si>
  <si>
    <t>-0.40</t>
  </si>
  <si>
    <t>+0.2+1</t>
  </si>
  <si>
    <t>腰围 平量</t>
  </si>
  <si>
    <t>76</t>
  </si>
  <si>
    <t>+1+1.2</t>
  </si>
  <si>
    <t>+1+1</t>
  </si>
  <si>
    <t>0+1</t>
  </si>
  <si>
    <t>臀围</t>
  </si>
  <si>
    <t>98</t>
  </si>
  <si>
    <t>+1.2+1.5</t>
  </si>
  <si>
    <t>+1.5+1.8</t>
  </si>
  <si>
    <t>-0.5+1</t>
  </si>
  <si>
    <t>-0.7+1</t>
  </si>
  <si>
    <t>+2+2</t>
  </si>
  <si>
    <t>腿围/2</t>
  </si>
  <si>
    <t>-0.2-0.4</t>
  </si>
  <si>
    <t>-0.4-0.3</t>
  </si>
  <si>
    <t>0-0.4</t>
  </si>
  <si>
    <t>-0.3-0.5</t>
  </si>
  <si>
    <t>0+0.2</t>
  </si>
  <si>
    <t>膝围/2</t>
  </si>
  <si>
    <t>0-0.2</t>
  </si>
  <si>
    <t>-0.5-0.5</t>
  </si>
  <si>
    <t>+0.4-0.5</t>
  </si>
  <si>
    <t>-0.4-0.5</t>
  </si>
  <si>
    <t>-0.3-0.4</t>
  </si>
  <si>
    <t>脚口/2</t>
  </si>
  <si>
    <t>+0.5+0.5</t>
  </si>
  <si>
    <t>+0.6+0.5</t>
  </si>
  <si>
    <t>前裆长 含腰</t>
  </si>
  <si>
    <t>+0.2+0.4</t>
  </si>
  <si>
    <t>+0.5+0.2</t>
  </si>
  <si>
    <t>+0.50</t>
  </si>
  <si>
    <t>后裆长 含腰</t>
  </si>
  <si>
    <t>+0.3+0.5</t>
  </si>
  <si>
    <t>00</t>
  </si>
  <si>
    <t>+0.3+0.3</t>
  </si>
  <si>
    <t xml:space="preserve">     齐色齐码各2-3件，有问题的另加测量数量。</t>
  </si>
  <si>
    <t>验货时间：2022.11.24</t>
  </si>
  <si>
    <t>跟单QC:周苑</t>
  </si>
  <si>
    <t>工厂负责人：张爱萍</t>
  </si>
  <si>
    <t>2022.11.30</t>
  </si>
  <si>
    <t>天津NDC库</t>
  </si>
  <si>
    <t>CGDD22110100033</t>
  </si>
  <si>
    <t>黑色：56、62、72、90、105、130</t>
  </si>
  <si>
    <t>深卡其：108、112、115、120、126、129</t>
  </si>
  <si>
    <t>共抽12箱，每箱10件，合计：120件</t>
  </si>
  <si>
    <t>1.黑色腰带有压痕（已按照要求重新包纸）</t>
  </si>
  <si>
    <t>此次出货天津NDC库2331件，按照AQL2.5的抽验要求，抽验120件，不良数量0件，黑色腰带有压痕，已重新包纸，可以出货</t>
  </si>
  <si>
    <t>2022.12.31</t>
  </si>
  <si>
    <t>CGDD22110100035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</si>
  <si>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</si>
  <si>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</si>
  <si>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</si>
  <si>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</si>
  <si>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</si>
  <si>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</si>
  <si>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</si>
  <si>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</si>
  <si>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</si>
  <si>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</si>
  <si>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</si>
  <si>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</si>
  <si>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</si>
  <si>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</si>
  <si>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</si>
  <si>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</si>
  <si>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</si>
  <si>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3/6-78</t>
  </si>
  <si>
    <t>G212SS4090</t>
  </si>
  <si>
    <t>台华</t>
  </si>
  <si>
    <t>YES</t>
  </si>
  <si>
    <t>5/6-1-122</t>
  </si>
  <si>
    <t>4/6-112</t>
  </si>
  <si>
    <t>4/6-1-89</t>
  </si>
  <si>
    <t>1/2-103</t>
  </si>
  <si>
    <t>2/2-75</t>
  </si>
  <si>
    <t>1/2-67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</si>
  <si>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</si>
  <si>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</si>
  <si>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</si>
  <si>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      第1批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</si>
  <si>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</si>
  <si>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</si>
  <si>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</si>
  <si>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</si>
  <si>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</si>
  <si>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</si>
  <si>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</si>
  <si>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</si>
  <si>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2/6-73</t>
  </si>
  <si>
    <t>5/6-51</t>
  </si>
  <si>
    <t>4/6-114</t>
  </si>
  <si>
    <t>5/6R-1-73</t>
  </si>
  <si>
    <t>3/6-115</t>
  </si>
  <si>
    <t>1/6-90</t>
  </si>
  <si>
    <t>1/6R-83</t>
  </si>
  <si>
    <t>3/6R1-96</t>
  </si>
  <si>
    <t>1/6R2-60</t>
  </si>
  <si>
    <t>FW09610</t>
  </si>
  <si>
    <t>测试人签名：王达勇</t>
  </si>
  <si>
    <r>
      <rPr>
        <b/>
        <sz val="10"/>
        <color indexed="8"/>
        <rFont val="Microsoft YaHei"/>
        <charset val="134"/>
      </rPr>
      <t>测试要求：</t>
    </r>
    <r>
      <rPr>
        <sz val="10"/>
        <color indexed="8"/>
        <rFont val="Microsoft YaHei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</si>
  <si>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TOREAD-面料缩率检测测试报告登记表      第2批</t>
  </si>
  <si>
    <t>2/6R-95</t>
  </si>
  <si>
    <t>2/6B3-94</t>
  </si>
  <si>
    <t>第3批</t>
  </si>
  <si>
    <t>6/6R -235</t>
  </si>
  <si>
    <t>6/6R -91</t>
  </si>
  <si>
    <t>7/6R-114</t>
  </si>
  <si>
    <t>6/6-119</t>
  </si>
  <si>
    <t>6/6-116</t>
  </si>
  <si>
    <t>3/2-52</t>
  </si>
  <si>
    <t>3/2-46</t>
  </si>
  <si>
    <t>11月12日</t>
  </si>
  <si>
    <t>8/6-120</t>
  </si>
  <si>
    <t>5/2-119</t>
  </si>
  <si>
    <t>TOREAD-面料缩率检测测试报告登记表      第3批</t>
  </si>
  <si>
    <t>轻度色差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</si>
  <si>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</si>
  <si>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</si>
  <si>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</si>
  <si>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</si>
  <si>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</si>
  <si>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</si>
  <si>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</si>
  <si>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</si>
  <si>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</si>
  <si>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</si>
  <si>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G21SS4090</t>
  </si>
  <si>
    <r>
      <rPr>
        <sz val="12"/>
        <color theme="1"/>
        <rFont val="宋体"/>
        <charset val="134"/>
        <scheme val="minor"/>
      </rPr>
      <t>T</t>
    </r>
    <r>
      <rPr>
        <sz val="12"/>
        <color theme="1"/>
        <rFont val="宋体"/>
        <charset val="134"/>
        <scheme val="minor"/>
      </rPr>
      <t>AMMAL82248</t>
    </r>
  </si>
  <si>
    <t>YK00028</t>
  </si>
  <si>
    <t>3#尼龙闭尾正装DA拉头.含注塑上下止</t>
  </si>
  <si>
    <t>YK</t>
  </si>
  <si>
    <t>19SS黑色/D820S</t>
  </si>
  <si>
    <t>3#尼龙闭尾正装，包胶拉头，不含上下止</t>
  </si>
  <si>
    <t>WX</t>
  </si>
  <si>
    <t>SK00054</t>
  </si>
  <si>
    <t>喷弹性漆TOREAD裤勾扣</t>
  </si>
  <si>
    <t>浙江伟星</t>
  </si>
  <si>
    <t>WX00114</t>
  </si>
  <si>
    <t xml:space="preserve">3#尼龙闭尾隐形，TY604拉头，含注塑上下止，拉头黑色 </t>
  </si>
  <si>
    <t>TAZ14S0012</t>
  </si>
  <si>
    <t>洗水标</t>
  </si>
  <si>
    <t>宝绅</t>
  </si>
  <si>
    <t>物料6</t>
  </si>
  <si>
    <t>物料7</t>
  </si>
  <si>
    <t>物料8</t>
  </si>
  <si>
    <t>物料9</t>
  </si>
  <si>
    <t>物料10</t>
  </si>
  <si>
    <t>G22SSZY110</t>
  </si>
  <si>
    <t xml:space="preserve">视野LOGO胶膜转移标 </t>
  </si>
  <si>
    <t>川海</t>
  </si>
  <si>
    <t>洗测2次</t>
  </si>
  <si>
    <t>深灰</t>
  </si>
  <si>
    <t>23SS深卡其/P51/D8877</t>
  </si>
  <si>
    <t>洗测4次</t>
  </si>
  <si>
    <t>洗测5次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</si>
  <si>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</si>
  <si>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</si>
  <si>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</si>
  <si>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</si>
  <si>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</si>
  <si>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</si>
  <si>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</si>
  <si>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</si>
  <si>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</si>
  <si>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</si>
  <si>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</si>
  <si>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</si>
  <si>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</si>
  <si>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</si>
  <si>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</si>
  <si>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</si>
  <si>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后翘</t>
  </si>
  <si>
    <t>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</si>
  <si>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</si>
  <si>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t>洗测3次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</si>
  <si>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</si>
  <si>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</si>
  <si>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</si>
  <si>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</si>
  <si>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</si>
  <si>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松紧带3.8CM（加厚）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</si>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</sst>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.00_ "/>
    <numFmt numFmtId="44" formatCode="_ &quot;￥&quot;* #,##0.00_ ;_ &quot;￥&quot;* \-#,##0.00_ ;_ &quot;￥&quot;* &quot;-&quot;??_ ;_ @_ "/>
    <numFmt numFmtId="178" formatCode="0.0_ "/>
  </numFmts>
  <fonts count="6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2"/>
      <color indexed="8"/>
      <name val="宋体"/>
      <charset val="134"/>
    </font>
    <font>
      <b/>
      <sz val="10"/>
      <color indexed="8"/>
      <name val="Microsoft YaHei"/>
      <charset val="134"/>
    </font>
    <font>
      <sz val="10"/>
      <color indexed="8"/>
      <name val="Microsoft YaHei"/>
      <charset val="134"/>
    </font>
    <font>
      <b/>
      <sz val="16"/>
      <color indexed="8"/>
      <name val="Microsoft YaHei"/>
      <charset val="134"/>
    </font>
    <font>
      <b/>
      <sz val="11"/>
      <color indexed="8"/>
      <name val="Microsoft YaHei"/>
      <charset val="134"/>
    </font>
    <font>
      <sz val="10"/>
      <color theme="1"/>
      <name val="Microsoft YaHei"/>
      <charset val="134"/>
    </font>
    <font>
      <sz val="10"/>
      <color theme="9" tint="-0.249977111117893"/>
      <name val="Microsoft YaHei"/>
      <charset val="134"/>
    </font>
    <font>
      <sz val="10"/>
      <color rgb="FFFF0000"/>
      <name val="Microsoft YaHei"/>
      <charset val="134"/>
    </font>
    <font>
      <b/>
      <sz val="12"/>
      <color indexed="8"/>
      <name val="微软雅黑"/>
      <charset val="134"/>
    </font>
    <font>
      <sz val="9"/>
      <color theme="1"/>
      <name val="微软雅黑"/>
      <charset val="134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51" fillId="0" borderId="0" applyFont="0" applyFill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63" fillId="24" borderId="82" applyNumberFormat="0" applyAlignment="0" applyProtection="0">
      <alignment vertical="center"/>
    </xf>
    <xf numFmtId="44" fontId="51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9" fontId="51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18" borderId="79" applyNumberFormat="0" applyFont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0" borderId="77" applyNumberFormat="0" applyFill="0" applyAlignment="0" applyProtection="0">
      <alignment vertical="center"/>
    </xf>
    <xf numFmtId="0" fontId="49" fillId="0" borderId="77" applyNumberFormat="0" applyFill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3" fillId="0" borderId="81" applyNumberFormat="0" applyFill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17" borderId="78" applyNumberFormat="0" applyAlignment="0" applyProtection="0">
      <alignment vertical="center"/>
    </xf>
    <xf numFmtId="0" fontId="64" fillId="17" borderId="82" applyNumberFormat="0" applyAlignment="0" applyProtection="0">
      <alignment vertical="center"/>
    </xf>
    <xf numFmtId="0" fontId="48" fillId="10" borderId="76" applyNumberFormat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65" fillId="0" borderId="83" applyNumberFormat="0" applyFill="0" applyAlignment="0" applyProtection="0">
      <alignment vertical="center"/>
    </xf>
    <xf numFmtId="0" fontId="59" fillId="0" borderId="80" applyNumberFormat="0" applyFill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5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4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left" vertical="center"/>
    </xf>
    <xf numFmtId="176" fontId="5" fillId="3" borderId="2" xfId="0" applyNumberFormat="1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Border="1" applyAlignment="1">
      <alignment shrinkToFit="1"/>
    </xf>
    <xf numFmtId="49" fontId="0" fillId="0" borderId="2" xfId="0" applyNumberForma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49" fontId="0" fillId="0" borderId="4" xfId="0" applyNumberForma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10" fontId="0" fillId="0" borderId="2" xfId="0" applyNumberFormat="1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0" fontId="5" fillId="0" borderId="2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center" vertical="center" wrapText="1"/>
    </xf>
    <xf numFmtId="10" fontId="20" fillId="0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58" fontId="20" fillId="0" borderId="2" xfId="0" applyNumberFormat="1" applyFont="1" applyFill="1" applyBorder="1" applyAlignment="1">
      <alignment horizontal="center" vertical="center" wrapText="1"/>
    </xf>
    <xf numFmtId="10" fontId="20" fillId="0" borderId="2" xfId="0" applyNumberFormat="1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 wrapText="1"/>
    </xf>
    <xf numFmtId="0" fontId="15" fillId="0" borderId="2" xfId="12" applyNumberFormat="1" applyFont="1" applyFill="1" applyBorder="1" applyAlignment="1" applyProtection="1">
      <alignment horizontal="center" vertical="center"/>
    </xf>
    <xf numFmtId="176" fontId="15" fillId="0" borderId="2" xfId="12" applyNumberFormat="1" applyFont="1" applyFill="1" applyBorder="1" applyAlignment="1">
      <alignment horizontal="center" vertical="center"/>
    </xf>
    <xf numFmtId="9" fontId="10" fillId="0" borderId="2" xfId="12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10" fontId="17" fillId="0" borderId="2" xfId="12" applyNumberFormat="1" applyFont="1" applyFill="1" applyBorder="1" applyAlignment="1" applyProtection="1">
      <alignment horizontal="center" vertical="center" wrapText="1"/>
    </xf>
    <xf numFmtId="176" fontId="17" fillId="0" borderId="2" xfId="12" applyNumberFormat="1" applyFont="1" applyFill="1" applyBorder="1" applyAlignment="1">
      <alignment horizontal="center" vertical="center" wrapText="1"/>
    </xf>
    <xf numFmtId="9" fontId="17" fillId="0" borderId="2" xfId="12" applyFont="1" applyFill="1" applyBorder="1" applyAlignment="1">
      <alignment horizontal="center" vertical="center" wrapText="1"/>
    </xf>
    <xf numFmtId="0" fontId="17" fillId="0" borderId="2" xfId="12" applyNumberFormat="1" applyFont="1" applyFill="1" applyBorder="1" applyAlignment="1" applyProtection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10" fontId="20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4" xfId="0" applyFont="1" applyFill="1" applyBorder="1" applyAlignment="1">
      <alignment vertical="center"/>
    </xf>
    <xf numFmtId="0" fontId="25" fillId="0" borderId="2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6" fillId="4" borderId="0" xfId="51" applyFont="1" applyFill="1"/>
    <xf numFmtId="0" fontId="27" fillId="4" borderId="0" xfId="51" applyFont="1" applyFill="1" applyBorder="1" applyAlignment="1">
      <alignment horizontal="center"/>
    </xf>
    <xf numFmtId="0" fontId="26" fillId="4" borderId="0" xfId="51" applyFont="1" applyFill="1" applyBorder="1" applyAlignment="1">
      <alignment horizontal="center"/>
    </xf>
    <xf numFmtId="0" fontId="27" fillId="4" borderId="9" xfId="50" applyFont="1" applyFill="1" applyBorder="1" applyAlignment="1">
      <alignment horizontal="left" vertical="center"/>
    </xf>
    <xf numFmtId="0" fontId="26" fillId="4" borderId="10" xfId="50" applyFont="1" applyFill="1" applyBorder="1" applyAlignment="1">
      <alignment horizontal="center" vertical="center"/>
    </xf>
    <xf numFmtId="0" fontId="27" fillId="4" borderId="10" xfId="50" applyFont="1" applyFill="1" applyBorder="1" applyAlignment="1">
      <alignment vertical="center"/>
    </xf>
    <xf numFmtId="0" fontId="26" fillId="4" borderId="10" xfId="51" applyFont="1" applyFill="1" applyBorder="1" applyAlignment="1">
      <alignment horizontal="center"/>
    </xf>
    <xf numFmtId="0" fontId="27" fillId="4" borderId="11" xfId="51" applyFont="1" applyFill="1" applyBorder="1" applyAlignment="1" applyProtection="1">
      <alignment horizontal="center" vertical="center"/>
    </xf>
    <xf numFmtId="0" fontId="27" fillId="4" borderId="2" xfId="51" applyFont="1" applyFill="1" applyBorder="1" applyAlignment="1">
      <alignment horizontal="center" vertical="center"/>
    </xf>
    <xf numFmtId="0" fontId="26" fillId="4" borderId="2" xfId="51" applyFont="1" applyFill="1" applyBorder="1" applyAlignment="1">
      <alignment horizontal="center"/>
    </xf>
    <xf numFmtId="0" fontId="28" fillId="0" borderId="7" xfId="53" applyFont="1" applyFill="1" applyBorder="1" applyAlignment="1">
      <alignment horizontal="center"/>
    </xf>
    <xf numFmtId="0" fontId="28" fillId="0" borderId="2" xfId="53" applyFont="1" applyFill="1" applyBorder="1" applyAlignment="1">
      <alignment horizontal="center"/>
    </xf>
    <xf numFmtId="0" fontId="29" fillId="0" borderId="2" xfId="53" applyFont="1" applyFill="1" applyBorder="1" applyAlignment="1">
      <alignment horizontal="center"/>
    </xf>
    <xf numFmtId="0" fontId="28" fillId="0" borderId="12" xfId="53" applyFont="1" applyFill="1" applyBorder="1" applyAlignment="1">
      <alignment horizontal="center"/>
    </xf>
    <xf numFmtId="178" fontId="30" fillId="0" borderId="2" xfId="53" applyNumberFormat="1" applyFont="1" applyFill="1" applyBorder="1" applyAlignment="1">
      <alignment horizontal="center"/>
    </xf>
    <xf numFmtId="0" fontId="29" fillId="0" borderId="2" xfId="0" applyNumberFormat="1" applyFont="1" applyFill="1" applyBorder="1" applyAlignment="1">
      <alignment horizontal="center" vertical="center"/>
    </xf>
    <xf numFmtId="49" fontId="29" fillId="5" borderId="2" xfId="54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/>
    </xf>
    <xf numFmtId="0" fontId="29" fillId="0" borderId="2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6" fillId="4" borderId="13" xfId="51" applyFont="1" applyFill="1" applyBorder="1" applyAlignment="1"/>
    <xf numFmtId="49" fontId="26" fillId="4" borderId="14" xfId="52" applyNumberFormat="1" applyFont="1" applyFill="1" applyBorder="1" applyAlignment="1">
      <alignment horizontal="center" vertical="center"/>
    </xf>
    <xf numFmtId="49" fontId="26" fillId="4" borderId="14" xfId="52" applyNumberFormat="1" applyFont="1" applyFill="1" applyBorder="1" applyAlignment="1">
      <alignment horizontal="right" vertical="center"/>
    </xf>
    <xf numFmtId="49" fontId="26" fillId="4" borderId="15" xfId="52" applyNumberFormat="1" applyFont="1" applyFill="1" applyBorder="1" applyAlignment="1">
      <alignment horizontal="center" vertical="center"/>
    </xf>
    <xf numFmtId="0" fontId="26" fillId="4" borderId="16" xfId="51" applyFont="1" applyFill="1" applyBorder="1" applyAlignment="1"/>
    <xf numFmtId="49" fontId="26" fillId="4" borderId="17" xfId="51" applyNumberFormat="1" applyFont="1" applyFill="1" applyBorder="1" applyAlignment="1">
      <alignment horizontal="center"/>
    </xf>
    <xf numFmtId="49" fontId="26" fillId="4" borderId="17" xfId="51" applyNumberFormat="1" applyFont="1" applyFill="1" applyBorder="1" applyAlignment="1">
      <alignment horizontal="right"/>
    </xf>
    <xf numFmtId="49" fontId="26" fillId="4" borderId="17" xfId="51" applyNumberFormat="1" applyFont="1" applyFill="1" applyBorder="1" applyAlignment="1">
      <alignment horizontal="right" vertical="center"/>
    </xf>
    <xf numFmtId="49" fontId="26" fillId="4" borderId="18" xfId="51" applyNumberFormat="1" applyFont="1" applyFill="1" applyBorder="1" applyAlignment="1">
      <alignment horizontal="center"/>
    </xf>
    <xf numFmtId="0" fontId="26" fillId="4" borderId="19" xfId="51" applyFont="1" applyFill="1" applyBorder="1" applyAlignment="1">
      <alignment horizontal="center"/>
    </xf>
    <xf numFmtId="0" fontId="27" fillId="4" borderId="0" xfId="51" applyFont="1" applyFill="1"/>
    <xf numFmtId="0" fontId="0" fillId="4" borderId="0" xfId="52" applyFont="1" applyFill="1">
      <alignment vertical="center"/>
    </xf>
    <xf numFmtId="0" fontId="27" fillId="4" borderId="10" xfId="50" applyFont="1" applyFill="1" applyBorder="1" applyAlignment="1">
      <alignment horizontal="left" vertical="center"/>
    </xf>
    <xf numFmtId="0" fontId="26" fillId="4" borderId="20" xfId="50" applyFont="1" applyFill="1" applyBorder="1" applyAlignment="1">
      <alignment horizontal="center" vertical="center"/>
    </xf>
    <xf numFmtId="0" fontId="27" fillId="4" borderId="2" xfId="51" applyFont="1" applyFill="1" applyBorder="1" applyAlignment="1" applyProtection="1">
      <alignment horizontal="center" vertical="center"/>
    </xf>
    <xf numFmtId="0" fontId="27" fillId="4" borderId="21" xfId="51" applyFont="1" applyFill="1" applyBorder="1" applyAlignment="1" applyProtection="1">
      <alignment horizontal="center" vertical="center"/>
    </xf>
    <xf numFmtId="0" fontId="27" fillId="4" borderId="2" xfId="52" applyFont="1" applyFill="1" applyBorder="1" applyAlignment="1">
      <alignment horizontal="center" vertical="center"/>
    </xf>
    <xf numFmtId="49" fontId="27" fillId="4" borderId="2" xfId="52" applyNumberFormat="1" applyFont="1" applyFill="1" applyBorder="1" applyAlignment="1">
      <alignment horizontal="center" vertical="center"/>
    </xf>
    <xf numFmtId="49" fontId="27" fillId="4" borderId="22" xfId="52" applyNumberFormat="1" applyFont="1" applyFill="1" applyBorder="1" applyAlignment="1">
      <alignment horizontal="center" vertical="center"/>
    </xf>
    <xf numFmtId="49" fontId="26" fillId="4" borderId="2" xfId="52" applyNumberFormat="1" applyFont="1" applyFill="1" applyBorder="1" applyAlignment="1">
      <alignment horizontal="center" vertical="center"/>
    </xf>
    <xf numFmtId="49" fontId="26" fillId="4" borderId="23" xfId="52" applyNumberFormat="1" applyFont="1" applyFill="1" applyBorder="1" applyAlignment="1">
      <alignment horizontal="center" vertical="center"/>
    </xf>
    <xf numFmtId="49" fontId="26" fillId="4" borderId="24" xfId="52" applyNumberFormat="1" applyFont="1" applyFill="1" applyBorder="1" applyAlignment="1">
      <alignment horizontal="center" vertical="center"/>
    </xf>
    <xf numFmtId="49" fontId="26" fillId="4" borderId="2" xfId="51" applyNumberFormat="1" applyFont="1" applyFill="1" applyBorder="1" applyAlignment="1">
      <alignment horizontal="center" vertical="center"/>
    </xf>
    <xf numFmtId="49" fontId="27" fillId="4" borderId="24" xfId="52" applyNumberFormat="1" applyFont="1" applyFill="1" applyBorder="1" applyAlignment="1">
      <alignment horizontal="center" vertical="center"/>
    </xf>
    <xf numFmtId="49" fontId="26" fillId="4" borderId="25" xfId="51" applyNumberFormat="1" applyFont="1" applyFill="1" applyBorder="1" applyAlignment="1">
      <alignment horizontal="center"/>
    </xf>
    <xf numFmtId="49" fontId="26" fillId="4" borderId="26" xfId="51" applyNumberFormat="1" applyFont="1" applyFill="1" applyBorder="1" applyAlignment="1">
      <alignment horizontal="center"/>
    </xf>
    <xf numFmtId="49" fontId="26" fillId="4" borderId="26" xfId="52" applyNumberFormat="1" applyFont="1" applyFill="1" applyBorder="1" applyAlignment="1">
      <alignment horizontal="center" vertical="center"/>
    </xf>
    <xf numFmtId="49" fontId="26" fillId="4" borderId="27" xfId="51" applyNumberFormat="1" applyFont="1" applyFill="1" applyBorder="1" applyAlignment="1">
      <alignment horizontal="center"/>
    </xf>
    <xf numFmtId="14" fontId="27" fillId="4" borderId="0" xfId="51" applyNumberFormat="1" applyFont="1" applyFill="1"/>
    <xf numFmtId="0" fontId="31" fillId="0" borderId="0" xfId="50" applyFill="1" applyAlignment="1">
      <alignment horizontal="left" vertical="center"/>
    </xf>
    <xf numFmtId="0" fontId="31" fillId="0" borderId="0" xfId="50" applyFill="1" applyBorder="1" applyAlignment="1">
      <alignment horizontal="left" vertical="center"/>
    </xf>
    <xf numFmtId="0" fontId="31" fillId="0" borderId="0" xfId="50" applyFont="1" applyFill="1" applyAlignment="1">
      <alignment horizontal="left" vertical="center"/>
    </xf>
    <xf numFmtId="0" fontId="32" fillId="0" borderId="28" xfId="50" applyFont="1" applyFill="1" applyBorder="1" applyAlignment="1">
      <alignment horizontal="center" vertical="top"/>
    </xf>
    <xf numFmtId="0" fontId="33" fillId="0" borderId="29" xfId="50" applyFont="1" applyFill="1" applyBorder="1" applyAlignment="1">
      <alignment horizontal="left" vertical="center"/>
    </xf>
    <xf numFmtId="0" fontId="34" fillId="0" borderId="30" xfId="50" applyFont="1" applyFill="1" applyBorder="1" applyAlignment="1">
      <alignment horizontal="center" vertical="center"/>
    </xf>
    <xf numFmtId="0" fontId="33" fillId="0" borderId="30" xfId="50" applyFont="1" applyFill="1" applyBorder="1" applyAlignment="1">
      <alignment horizontal="center" vertical="center"/>
    </xf>
    <xf numFmtId="0" fontId="35" fillId="0" borderId="30" xfId="50" applyFont="1" applyFill="1" applyBorder="1" applyAlignment="1">
      <alignment vertical="center"/>
    </xf>
    <xf numFmtId="0" fontId="33" fillId="0" borderId="30" xfId="50" applyFont="1" applyFill="1" applyBorder="1" applyAlignment="1">
      <alignment vertical="center"/>
    </xf>
    <xf numFmtId="0" fontId="35" fillId="0" borderId="30" xfId="50" applyFont="1" applyFill="1" applyBorder="1" applyAlignment="1">
      <alignment horizontal="center" vertical="center"/>
    </xf>
    <xf numFmtId="0" fontId="33" fillId="0" borderId="31" xfId="50" applyFont="1" applyFill="1" applyBorder="1" applyAlignment="1">
      <alignment vertical="center"/>
    </xf>
    <xf numFmtId="0" fontId="34" fillId="0" borderId="14" xfId="50" applyFont="1" applyFill="1" applyBorder="1" applyAlignment="1">
      <alignment horizontal="center" vertical="center"/>
    </xf>
    <xf numFmtId="0" fontId="33" fillId="0" borderId="14" xfId="50" applyFont="1" applyFill="1" applyBorder="1" applyAlignment="1">
      <alignment vertical="center"/>
    </xf>
    <xf numFmtId="58" fontId="35" fillId="0" borderId="14" xfId="50" applyNumberFormat="1" applyFont="1" applyFill="1" applyBorder="1" applyAlignment="1">
      <alignment horizontal="center" vertical="center"/>
    </xf>
    <xf numFmtId="0" fontId="35" fillId="0" borderId="14" xfId="50" applyFont="1" applyFill="1" applyBorder="1" applyAlignment="1">
      <alignment horizontal="center" vertical="center"/>
    </xf>
    <xf numFmtId="0" fontId="33" fillId="0" borderId="14" xfId="50" applyFont="1" applyFill="1" applyBorder="1" applyAlignment="1">
      <alignment horizontal="center" vertical="center"/>
    </xf>
    <xf numFmtId="0" fontId="33" fillId="0" borderId="31" xfId="50" applyFont="1" applyFill="1" applyBorder="1" applyAlignment="1">
      <alignment horizontal="left" vertical="center"/>
    </xf>
    <xf numFmtId="0" fontId="34" fillId="0" borderId="14" xfId="50" applyFont="1" applyFill="1" applyBorder="1" applyAlignment="1">
      <alignment horizontal="right" vertical="center"/>
    </xf>
    <xf numFmtId="0" fontId="33" fillId="0" borderId="14" xfId="50" applyFont="1" applyFill="1" applyBorder="1" applyAlignment="1">
      <alignment horizontal="left" vertical="center"/>
    </xf>
    <xf numFmtId="0" fontId="33" fillId="0" borderId="32" xfId="50" applyFont="1" applyFill="1" applyBorder="1" applyAlignment="1">
      <alignment vertical="center"/>
    </xf>
    <xf numFmtId="0" fontId="34" fillId="0" borderId="33" xfId="50" applyFont="1" applyFill="1" applyBorder="1" applyAlignment="1">
      <alignment horizontal="right" vertical="center"/>
    </xf>
    <xf numFmtId="0" fontId="33" fillId="0" borderId="33" xfId="50" applyFont="1" applyFill="1" applyBorder="1" applyAlignment="1">
      <alignment vertical="center"/>
    </xf>
    <xf numFmtId="0" fontId="35" fillId="0" borderId="33" xfId="50" applyFont="1" applyFill="1" applyBorder="1" applyAlignment="1">
      <alignment vertical="center"/>
    </xf>
    <xf numFmtId="0" fontId="35" fillId="0" borderId="33" xfId="50" applyFont="1" applyFill="1" applyBorder="1" applyAlignment="1">
      <alignment horizontal="left" vertical="center"/>
    </xf>
    <xf numFmtId="0" fontId="33" fillId="0" borderId="33" xfId="50" applyFont="1" applyFill="1" applyBorder="1" applyAlignment="1">
      <alignment horizontal="left" vertical="center"/>
    </xf>
    <xf numFmtId="0" fontId="36" fillId="0" borderId="32" xfId="50" applyFont="1" applyBorder="1" applyAlignment="1">
      <alignment vertical="center"/>
    </xf>
    <xf numFmtId="0" fontId="34" fillId="0" borderId="33" xfId="50" applyFont="1" applyBorder="1" applyAlignment="1">
      <alignment horizontal="center" vertical="center"/>
    </xf>
    <xf numFmtId="0" fontId="34" fillId="0" borderId="34" xfId="50" applyFont="1" applyBorder="1" applyAlignment="1">
      <alignment horizontal="center" vertical="center"/>
    </xf>
    <xf numFmtId="0" fontId="33" fillId="0" borderId="0" xfId="50" applyFont="1" applyFill="1" applyBorder="1" applyAlignment="1">
      <alignment vertical="center"/>
    </xf>
    <xf numFmtId="0" fontId="35" fillId="0" borderId="0" xfId="50" applyFont="1" applyFill="1" applyBorder="1" applyAlignment="1">
      <alignment vertical="center"/>
    </xf>
    <xf numFmtId="0" fontId="35" fillId="0" borderId="0" xfId="50" applyFont="1" applyFill="1" applyAlignment="1">
      <alignment horizontal="left" vertical="center"/>
    </xf>
    <xf numFmtId="0" fontId="33" fillId="0" borderId="29" xfId="50" applyFont="1" applyFill="1" applyBorder="1" applyAlignment="1">
      <alignment vertical="center"/>
    </xf>
    <xf numFmtId="0" fontId="33" fillId="0" borderId="35" xfId="50" applyFont="1" applyFill="1" applyBorder="1" applyAlignment="1">
      <alignment horizontal="left" vertical="center"/>
    </xf>
    <xf numFmtId="0" fontId="33" fillId="0" borderId="36" xfId="50" applyFont="1" applyFill="1" applyBorder="1" applyAlignment="1">
      <alignment horizontal="left" vertical="center"/>
    </xf>
    <xf numFmtId="0" fontId="35" fillId="0" borderId="14" xfId="50" applyFont="1" applyFill="1" applyBorder="1" applyAlignment="1">
      <alignment horizontal="left" vertical="center"/>
    </xf>
    <xf numFmtId="0" fontId="35" fillId="0" borderId="14" xfId="50" applyFont="1" applyFill="1" applyBorder="1" applyAlignment="1">
      <alignment vertical="center"/>
    </xf>
    <xf numFmtId="0" fontId="35" fillId="0" borderId="37" xfId="50" applyFont="1" applyFill="1" applyBorder="1" applyAlignment="1">
      <alignment horizontal="center" vertical="center"/>
    </xf>
    <xf numFmtId="0" fontId="35" fillId="0" borderId="38" xfId="50" applyFont="1" applyFill="1" applyBorder="1" applyAlignment="1">
      <alignment horizontal="center" vertical="center"/>
    </xf>
    <xf numFmtId="0" fontId="37" fillId="0" borderId="39" xfId="50" applyFont="1" applyFill="1" applyBorder="1" applyAlignment="1">
      <alignment horizontal="left" vertical="center"/>
    </xf>
    <xf numFmtId="0" fontId="37" fillId="0" borderId="38" xfId="50" applyFont="1" applyFill="1" applyBorder="1" applyAlignment="1">
      <alignment horizontal="left" vertical="center"/>
    </xf>
    <xf numFmtId="0" fontId="35" fillId="0" borderId="0" xfId="50" applyFont="1" applyFill="1" applyBorder="1" applyAlignment="1">
      <alignment horizontal="left" vertical="center"/>
    </xf>
    <xf numFmtId="0" fontId="33" fillId="0" borderId="30" xfId="50" applyFont="1" applyFill="1" applyBorder="1" applyAlignment="1">
      <alignment horizontal="left" vertical="center"/>
    </xf>
    <xf numFmtId="0" fontId="35" fillId="0" borderId="39" xfId="50" applyFont="1" applyFill="1" applyBorder="1" applyAlignment="1">
      <alignment horizontal="left" vertical="center"/>
    </xf>
    <xf numFmtId="0" fontId="35" fillId="0" borderId="38" xfId="50" applyFont="1" applyFill="1" applyBorder="1" applyAlignment="1">
      <alignment horizontal="left" vertical="center"/>
    </xf>
    <xf numFmtId="0" fontId="35" fillId="0" borderId="31" xfId="50" applyFont="1" applyFill="1" applyBorder="1" applyAlignment="1">
      <alignment horizontal="left" vertical="center" wrapText="1"/>
    </xf>
    <xf numFmtId="0" fontId="35" fillId="0" borderId="14" xfId="50" applyFont="1" applyFill="1" applyBorder="1" applyAlignment="1">
      <alignment horizontal="left" vertical="center" wrapText="1"/>
    </xf>
    <xf numFmtId="0" fontId="33" fillId="0" borderId="32" xfId="50" applyFont="1" applyFill="1" applyBorder="1" applyAlignment="1">
      <alignment horizontal="left" vertical="center"/>
    </xf>
    <xf numFmtId="0" fontId="31" fillId="0" borderId="33" xfId="50" applyFill="1" applyBorder="1" applyAlignment="1">
      <alignment horizontal="center" vertical="center"/>
    </xf>
    <xf numFmtId="0" fontId="33" fillId="0" borderId="40" xfId="50" applyFont="1" applyFill="1" applyBorder="1" applyAlignment="1">
      <alignment horizontal="center" vertical="center"/>
    </xf>
    <xf numFmtId="0" fontId="33" fillId="0" borderId="41" xfId="50" applyFont="1" applyFill="1" applyBorder="1" applyAlignment="1">
      <alignment horizontal="left" vertical="center"/>
    </xf>
    <xf numFmtId="0" fontId="31" fillId="0" borderId="39" xfId="50" applyFont="1" applyFill="1" applyBorder="1" applyAlignment="1">
      <alignment horizontal="left" vertical="center"/>
    </xf>
    <xf numFmtId="0" fontId="31" fillId="0" borderId="38" xfId="50" applyFont="1" applyFill="1" applyBorder="1" applyAlignment="1">
      <alignment horizontal="left" vertical="center"/>
    </xf>
    <xf numFmtId="0" fontId="38" fillId="0" borderId="39" xfId="50" applyFont="1" applyFill="1" applyBorder="1" applyAlignment="1">
      <alignment horizontal="left" vertical="center"/>
    </xf>
    <xf numFmtId="0" fontId="35" fillId="0" borderId="42" xfId="50" applyFont="1" applyFill="1" applyBorder="1" applyAlignment="1">
      <alignment horizontal="left" vertical="center"/>
    </xf>
    <xf numFmtId="0" fontId="35" fillId="0" borderId="43" xfId="50" applyFont="1" applyFill="1" applyBorder="1" applyAlignment="1">
      <alignment horizontal="left" vertical="center"/>
    </xf>
    <xf numFmtId="0" fontId="37" fillId="0" borderId="29" xfId="50" applyFont="1" applyFill="1" applyBorder="1" applyAlignment="1">
      <alignment horizontal="left" vertical="center"/>
    </xf>
    <xf numFmtId="0" fontId="37" fillId="0" borderId="30" xfId="50" applyFont="1" applyFill="1" applyBorder="1" applyAlignment="1">
      <alignment horizontal="left" vertical="center"/>
    </xf>
    <xf numFmtId="0" fontId="33" fillId="0" borderId="37" xfId="50" applyFont="1" applyFill="1" applyBorder="1" applyAlignment="1">
      <alignment horizontal="left" vertical="center"/>
    </xf>
    <xf numFmtId="0" fontId="33" fillId="0" borderId="44" xfId="50" applyFont="1" applyFill="1" applyBorder="1" applyAlignment="1">
      <alignment horizontal="left" vertical="center"/>
    </xf>
    <xf numFmtId="0" fontId="35" fillId="0" borderId="33" xfId="50" applyFont="1" applyFill="1" applyBorder="1" applyAlignment="1">
      <alignment horizontal="center" vertical="center"/>
    </xf>
    <xf numFmtId="58" fontId="35" fillId="0" borderId="33" xfId="50" applyNumberFormat="1" applyFont="1" applyFill="1" applyBorder="1" applyAlignment="1">
      <alignment vertical="center"/>
    </xf>
    <xf numFmtId="0" fontId="33" fillId="0" borderId="33" xfId="50" applyFont="1" applyFill="1" applyBorder="1" applyAlignment="1">
      <alignment horizontal="center" vertical="center"/>
    </xf>
    <xf numFmtId="0" fontId="35" fillId="0" borderId="45" xfId="50" applyFont="1" applyFill="1" applyBorder="1" applyAlignment="1">
      <alignment horizontal="center" vertical="center"/>
    </xf>
    <xf numFmtId="0" fontId="33" fillId="0" borderId="46" xfId="50" applyFont="1" applyFill="1" applyBorder="1" applyAlignment="1">
      <alignment horizontal="center" vertical="center"/>
    </xf>
    <xf numFmtId="0" fontId="35" fillId="0" borderId="46" xfId="50" applyFont="1" applyFill="1" applyBorder="1" applyAlignment="1">
      <alignment horizontal="left" vertical="center"/>
    </xf>
    <xf numFmtId="0" fontId="35" fillId="0" borderId="34" xfId="50" applyFont="1" applyFill="1" applyBorder="1" applyAlignment="1">
      <alignment horizontal="left" vertical="center"/>
    </xf>
    <xf numFmtId="0" fontId="33" fillId="0" borderId="47" xfId="50" applyFont="1" applyFill="1" applyBorder="1" applyAlignment="1">
      <alignment horizontal="left" vertical="center"/>
    </xf>
    <xf numFmtId="0" fontId="35" fillId="0" borderId="48" xfId="50" applyFont="1" applyFill="1" applyBorder="1" applyAlignment="1">
      <alignment horizontal="center" vertical="center"/>
    </xf>
    <xf numFmtId="0" fontId="37" fillId="0" borderId="48" xfId="50" applyFont="1" applyFill="1" applyBorder="1" applyAlignment="1">
      <alignment horizontal="left" vertical="center"/>
    </xf>
    <xf numFmtId="0" fontId="33" fillId="0" borderId="45" xfId="50" applyFont="1" applyFill="1" applyBorder="1" applyAlignment="1">
      <alignment horizontal="left" vertical="center"/>
    </xf>
    <xf numFmtId="0" fontId="33" fillId="0" borderId="46" xfId="50" applyFont="1" applyFill="1" applyBorder="1" applyAlignment="1">
      <alignment horizontal="left" vertical="center"/>
    </xf>
    <xf numFmtId="0" fontId="35" fillId="0" borderId="48" xfId="50" applyFont="1" applyFill="1" applyBorder="1" applyAlignment="1">
      <alignment horizontal="left" vertical="center"/>
    </xf>
    <xf numFmtId="0" fontId="35" fillId="0" borderId="46" xfId="50" applyFont="1" applyFill="1" applyBorder="1" applyAlignment="1">
      <alignment horizontal="left" vertical="center" wrapText="1"/>
    </xf>
    <xf numFmtId="0" fontId="31" fillId="0" borderId="34" xfId="50" applyFill="1" applyBorder="1" applyAlignment="1">
      <alignment horizontal="center" vertical="center"/>
    </xf>
    <xf numFmtId="0" fontId="31" fillId="0" borderId="48" xfId="50" applyFont="1" applyFill="1" applyBorder="1" applyAlignment="1">
      <alignment horizontal="left" vertical="center"/>
    </xf>
    <xf numFmtId="0" fontId="35" fillId="0" borderId="49" xfId="50" applyFont="1" applyFill="1" applyBorder="1" applyAlignment="1">
      <alignment horizontal="left" vertical="center"/>
    </xf>
    <xf numFmtId="0" fontId="37" fillId="0" borderId="45" xfId="50" applyFont="1" applyFill="1" applyBorder="1" applyAlignment="1">
      <alignment horizontal="left" vertical="center"/>
    </xf>
    <xf numFmtId="0" fontId="35" fillId="0" borderId="34" xfId="50" applyFont="1" applyFill="1" applyBorder="1" applyAlignment="1">
      <alignment horizontal="center" vertical="center"/>
    </xf>
    <xf numFmtId="0" fontId="35" fillId="0" borderId="31" xfId="50" applyFont="1" applyFill="1" applyBorder="1" applyAlignment="1">
      <alignment horizontal="left" vertical="center"/>
    </xf>
    <xf numFmtId="0" fontId="31" fillId="0" borderId="0" xfId="50" applyFont="1" applyBorder="1" applyAlignment="1">
      <alignment horizontal="left" vertical="center"/>
    </xf>
    <xf numFmtId="0" fontId="31" fillId="0" borderId="0" xfId="50" applyFont="1" applyAlignment="1">
      <alignment horizontal="left" vertical="center"/>
    </xf>
    <xf numFmtId="0" fontId="39" fillId="0" borderId="28" xfId="50" applyFont="1" applyBorder="1" applyAlignment="1">
      <alignment horizontal="center" vertical="top"/>
    </xf>
    <xf numFmtId="0" fontId="38" fillId="0" borderId="50" xfId="50" applyFont="1" applyBorder="1" applyAlignment="1">
      <alignment horizontal="left" vertical="center"/>
    </xf>
    <xf numFmtId="0" fontId="34" fillId="0" borderId="51" xfId="50" applyFont="1" applyBorder="1" applyAlignment="1">
      <alignment horizontal="center" vertical="center"/>
    </xf>
    <xf numFmtId="0" fontId="38" fillId="0" borderId="51" xfId="50" applyFont="1" applyBorder="1" applyAlignment="1">
      <alignment horizontal="center" vertical="center"/>
    </xf>
    <xf numFmtId="0" fontId="37" fillId="0" borderId="51" xfId="50" applyFont="1" applyBorder="1" applyAlignment="1">
      <alignment horizontal="left" vertical="center"/>
    </xf>
    <xf numFmtId="0" fontId="37" fillId="0" borderId="29" xfId="50" applyFont="1" applyBorder="1" applyAlignment="1">
      <alignment horizontal="center" vertical="center"/>
    </xf>
    <xf numFmtId="0" fontId="37" fillId="0" borderId="30" xfId="50" applyFont="1" applyBorder="1" applyAlignment="1">
      <alignment horizontal="center" vertical="center"/>
    </xf>
    <xf numFmtId="0" fontId="37" fillId="0" borderId="45" xfId="50" applyFont="1" applyBorder="1" applyAlignment="1">
      <alignment horizontal="center" vertical="center"/>
    </xf>
    <xf numFmtId="0" fontId="38" fillId="0" borderId="29" xfId="50" applyFont="1" applyBorder="1" applyAlignment="1">
      <alignment horizontal="center" vertical="center"/>
    </xf>
    <xf numFmtId="0" fontId="38" fillId="0" borderId="30" xfId="50" applyFont="1" applyBorder="1" applyAlignment="1">
      <alignment horizontal="center" vertical="center"/>
    </xf>
    <xf numFmtId="0" fontId="38" fillId="0" borderId="45" xfId="50" applyFont="1" applyBorder="1" applyAlignment="1">
      <alignment horizontal="center" vertical="center"/>
    </xf>
    <xf numFmtId="0" fontId="37" fillId="0" borderId="31" xfId="50" applyFont="1" applyBorder="1" applyAlignment="1">
      <alignment horizontal="left" vertical="center"/>
    </xf>
    <xf numFmtId="0" fontId="34" fillId="0" borderId="14" xfId="50" applyFont="1" applyBorder="1" applyAlignment="1">
      <alignment horizontal="left" vertical="center"/>
    </xf>
    <xf numFmtId="0" fontId="34" fillId="0" borderId="46" xfId="50" applyFont="1" applyBorder="1" applyAlignment="1">
      <alignment horizontal="left" vertical="center"/>
    </xf>
    <xf numFmtId="0" fontId="37" fillId="0" borderId="14" xfId="50" applyFont="1" applyBorder="1" applyAlignment="1">
      <alignment horizontal="left" vertical="center"/>
    </xf>
    <xf numFmtId="14" fontId="34" fillId="0" borderId="14" xfId="50" applyNumberFormat="1" applyFont="1" applyBorder="1" applyAlignment="1">
      <alignment horizontal="center" vertical="center"/>
    </xf>
    <xf numFmtId="14" fontId="34" fillId="0" borderId="46" xfId="50" applyNumberFormat="1" applyFont="1" applyBorder="1" applyAlignment="1">
      <alignment horizontal="center" vertical="center"/>
    </xf>
    <xf numFmtId="0" fontId="37" fillId="0" borderId="31" xfId="50" applyFont="1" applyBorder="1" applyAlignment="1">
      <alignment vertical="center"/>
    </xf>
    <xf numFmtId="0" fontId="34" fillId="0" borderId="14" xfId="50" applyFont="1" applyBorder="1" applyAlignment="1">
      <alignment vertical="center"/>
    </xf>
    <xf numFmtId="0" fontId="34" fillId="0" borderId="46" xfId="50" applyFont="1" applyBorder="1" applyAlignment="1">
      <alignment vertical="center"/>
    </xf>
    <xf numFmtId="0" fontId="37" fillId="0" borderId="14" xfId="50" applyFont="1" applyBorder="1" applyAlignment="1">
      <alignment vertical="center"/>
    </xf>
    <xf numFmtId="0" fontId="34" fillId="0" borderId="37" xfId="50" applyFont="1" applyBorder="1" applyAlignment="1">
      <alignment horizontal="left" vertical="center"/>
    </xf>
    <xf numFmtId="0" fontId="34" fillId="0" borderId="48" xfId="50" applyFont="1" applyBorder="1" applyAlignment="1">
      <alignment horizontal="left" vertical="center"/>
    </xf>
    <xf numFmtId="0" fontId="31" fillId="0" borderId="14" xfId="50" applyFont="1" applyBorder="1" applyAlignment="1">
      <alignment vertical="center"/>
    </xf>
    <xf numFmtId="0" fontId="37" fillId="0" borderId="32" xfId="50" applyFont="1" applyBorder="1" applyAlignment="1">
      <alignment horizontal="left" vertical="center"/>
    </xf>
    <xf numFmtId="0" fontId="37" fillId="0" borderId="33" xfId="50" applyFont="1" applyBorder="1" applyAlignment="1">
      <alignment horizontal="left" vertical="center"/>
    </xf>
    <xf numFmtId="14" fontId="34" fillId="0" borderId="33" xfId="50" applyNumberFormat="1" applyFont="1" applyBorder="1" applyAlignment="1">
      <alignment horizontal="center" vertical="center"/>
    </xf>
    <xf numFmtId="14" fontId="34" fillId="0" borderId="34" xfId="50" applyNumberFormat="1" applyFont="1" applyBorder="1" applyAlignment="1">
      <alignment horizontal="center" vertical="center"/>
    </xf>
    <xf numFmtId="0" fontId="37" fillId="0" borderId="52" xfId="50" applyFont="1" applyBorder="1" applyAlignment="1">
      <alignment horizontal="left" vertical="center"/>
    </xf>
    <xf numFmtId="0" fontId="37" fillId="0" borderId="40" xfId="50" applyFont="1" applyBorder="1" applyAlignment="1">
      <alignment horizontal="left" vertical="center"/>
    </xf>
    <xf numFmtId="0" fontId="38" fillId="0" borderId="53" xfId="50" applyFont="1" applyBorder="1" applyAlignment="1">
      <alignment horizontal="left" vertical="center"/>
    </xf>
    <xf numFmtId="0" fontId="38" fillId="0" borderId="54" xfId="50" applyFont="1" applyBorder="1" applyAlignment="1">
      <alignment horizontal="left" vertical="center"/>
    </xf>
    <xf numFmtId="0" fontId="37" fillId="0" borderId="55" xfId="50" applyFont="1" applyBorder="1" applyAlignment="1">
      <alignment vertical="center"/>
    </xf>
    <xf numFmtId="0" fontId="31" fillId="0" borderId="56" xfId="50" applyFont="1" applyBorder="1" applyAlignment="1">
      <alignment horizontal="left" vertical="center"/>
    </xf>
    <xf numFmtId="0" fontId="34" fillId="0" borderId="56" xfId="50" applyFont="1" applyBorder="1" applyAlignment="1">
      <alignment horizontal="left" vertical="center"/>
    </xf>
    <xf numFmtId="0" fontId="31" fillId="0" borderId="56" xfId="50" applyFont="1" applyBorder="1" applyAlignment="1">
      <alignment vertical="center"/>
    </xf>
    <xf numFmtId="0" fontId="37" fillId="0" borderId="56" xfId="50" applyFont="1" applyBorder="1" applyAlignment="1">
      <alignment vertical="center"/>
    </xf>
    <xf numFmtId="0" fontId="31" fillId="0" borderId="14" xfId="50" applyFont="1" applyBorder="1" applyAlignment="1">
      <alignment horizontal="left" vertical="center"/>
    </xf>
    <xf numFmtId="0" fontId="37" fillId="0" borderId="55" xfId="50" applyFont="1" applyBorder="1" applyAlignment="1">
      <alignment horizontal="center" vertical="center"/>
    </xf>
    <xf numFmtId="0" fontId="34" fillId="0" borderId="56" xfId="50" applyFont="1" applyBorder="1" applyAlignment="1">
      <alignment horizontal="center" vertical="center"/>
    </xf>
    <xf numFmtId="0" fontId="37" fillId="0" borderId="56" xfId="50" applyFont="1" applyBorder="1" applyAlignment="1">
      <alignment horizontal="center" vertical="center"/>
    </xf>
    <xf numFmtId="0" fontId="31" fillId="0" borderId="56" xfId="50" applyFont="1" applyBorder="1" applyAlignment="1">
      <alignment horizontal="center" vertical="center"/>
    </xf>
    <xf numFmtId="0" fontId="37" fillId="0" borderId="31" xfId="50" applyFont="1" applyBorder="1" applyAlignment="1">
      <alignment horizontal="center" vertical="center"/>
    </xf>
    <xf numFmtId="0" fontId="34" fillId="0" borderId="14" xfId="50" applyFont="1" applyBorder="1" applyAlignment="1">
      <alignment horizontal="center" vertical="center"/>
    </xf>
    <xf numFmtId="0" fontId="37" fillId="0" borderId="14" xfId="50" applyFont="1" applyBorder="1" applyAlignment="1">
      <alignment horizontal="center" vertical="center"/>
    </xf>
    <xf numFmtId="0" fontId="31" fillId="0" borderId="14" xfId="50" applyFont="1" applyBorder="1" applyAlignment="1">
      <alignment horizontal="center" vertical="center"/>
    </xf>
    <xf numFmtId="0" fontId="37" fillId="0" borderId="42" xfId="50" applyFont="1" applyBorder="1" applyAlignment="1">
      <alignment horizontal="left" vertical="center" wrapText="1"/>
    </xf>
    <xf numFmtId="0" fontId="37" fillId="0" borderId="43" xfId="50" applyFont="1" applyBorder="1" applyAlignment="1">
      <alignment horizontal="left" vertical="center" wrapText="1"/>
    </xf>
    <xf numFmtId="0" fontId="37" fillId="0" borderId="55" xfId="50" applyFont="1" applyBorder="1" applyAlignment="1">
      <alignment horizontal="left" vertical="center"/>
    </xf>
    <xf numFmtId="0" fontId="37" fillId="0" borderId="56" xfId="50" applyFont="1" applyBorder="1" applyAlignment="1">
      <alignment horizontal="left" vertical="center"/>
    </xf>
    <xf numFmtId="0" fontId="40" fillId="0" borderId="57" xfId="50" applyFont="1" applyBorder="1" applyAlignment="1">
      <alignment horizontal="left" vertical="center" wrapText="1"/>
    </xf>
    <xf numFmtId="9" fontId="34" fillId="0" borderId="14" xfId="50" applyNumberFormat="1" applyFont="1" applyBorder="1" applyAlignment="1">
      <alignment horizontal="center" vertical="center"/>
    </xf>
    <xf numFmtId="0" fontId="34" fillId="0" borderId="31" xfId="50" applyFont="1" applyBorder="1" applyAlignment="1">
      <alignment horizontal="left" vertical="center"/>
    </xf>
    <xf numFmtId="0" fontId="38" fillId="0" borderId="53" xfId="0" applyFont="1" applyBorder="1" applyAlignment="1">
      <alignment horizontal="left" vertical="center"/>
    </xf>
    <xf numFmtId="0" fontId="38" fillId="0" borderId="54" xfId="0" applyFont="1" applyBorder="1" applyAlignment="1">
      <alignment horizontal="left" vertical="center"/>
    </xf>
    <xf numFmtId="9" fontId="34" fillId="0" borderId="41" xfId="50" applyNumberFormat="1" applyFont="1" applyBorder="1" applyAlignment="1">
      <alignment horizontal="left" vertical="center"/>
    </xf>
    <xf numFmtId="9" fontId="34" fillId="0" borderId="36" xfId="50" applyNumberFormat="1" applyFont="1" applyBorder="1" applyAlignment="1">
      <alignment horizontal="left" vertical="center"/>
    </xf>
    <xf numFmtId="9" fontId="34" fillId="0" borderId="42" xfId="50" applyNumberFormat="1" applyFont="1" applyBorder="1" applyAlignment="1">
      <alignment horizontal="left" vertical="center"/>
    </xf>
    <xf numFmtId="9" fontId="34" fillId="0" borderId="43" xfId="50" applyNumberFormat="1" applyFont="1" applyBorder="1" applyAlignment="1">
      <alignment horizontal="left" vertical="center"/>
    </xf>
    <xf numFmtId="0" fontId="33" fillId="0" borderId="55" xfId="50" applyFont="1" applyFill="1" applyBorder="1" applyAlignment="1">
      <alignment horizontal="left" vertical="center"/>
    </xf>
    <xf numFmtId="0" fontId="33" fillId="0" borderId="56" xfId="50" applyFont="1" applyFill="1" applyBorder="1" applyAlignment="1">
      <alignment horizontal="left" vertical="center"/>
    </xf>
    <xf numFmtId="0" fontId="33" fillId="0" borderId="58" xfId="50" applyFont="1" applyFill="1" applyBorder="1" applyAlignment="1">
      <alignment horizontal="left" vertical="center"/>
    </xf>
    <xf numFmtId="0" fontId="33" fillId="0" borderId="43" xfId="50" applyFont="1" applyFill="1" applyBorder="1" applyAlignment="1">
      <alignment horizontal="left" vertical="center"/>
    </xf>
    <xf numFmtId="0" fontId="38" fillId="0" borderId="40" xfId="50" applyFont="1" applyFill="1" applyBorder="1" applyAlignment="1">
      <alignment horizontal="left" vertical="center"/>
    </xf>
    <xf numFmtId="0" fontId="34" fillId="0" borderId="59" xfId="50" applyFont="1" applyFill="1" applyBorder="1" applyAlignment="1">
      <alignment horizontal="left" vertical="center"/>
    </xf>
    <xf numFmtId="0" fontId="34" fillId="0" borderId="60" xfId="50" applyFont="1" applyFill="1" applyBorder="1" applyAlignment="1">
      <alignment horizontal="left" vertical="center"/>
    </xf>
    <xf numFmtId="0" fontId="34" fillId="0" borderId="39" xfId="50" applyFont="1" applyFill="1" applyBorder="1" applyAlignment="1">
      <alignment horizontal="left" vertical="center"/>
    </xf>
    <xf numFmtId="0" fontId="34" fillId="0" borderId="38" xfId="50" applyFont="1" applyFill="1" applyBorder="1" applyAlignment="1">
      <alignment horizontal="left" vertical="center"/>
    </xf>
    <xf numFmtId="0" fontId="37" fillId="0" borderId="42" xfId="50" applyFont="1" applyFill="1" applyBorder="1" applyAlignment="1">
      <alignment horizontal="left" vertical="center"/>
    </xf>
    <xf numFmtId="0" fontId="37" fillId="0" borderId="43" xfId="50" applyFont="1" applyFill="1" applyBorder="1" applyAlignment="1">
      <alignment horizontal="left" vertical="center"/>
    </xf>
    <xf numFmtId="0" fontId="38" fillId="0" borderId="50" xfId="50" applyFont="1" applyBorder="1" applyAlignment="1">
      <alignment vertical="center"/>
    </xf>
    <xf numFmtId="0" fontId="41" fillId="0" borderId="54" xfId="50" applyFont="1" applyBorder="1" applyAlignment="1">
      <alignment horizontal="center" vertical="center"/>
    </xf>
    <xf numFmtId="0" fontId="38" fillId="0" borderId="51" xfId="50" applyFont="1" applyBorder="1" applyAlignment="1">
      <alignment vertical="center"/>
    </xf>
    <xf numFmtId="0" fontId="34" fillId="0" borderId="61" xfId="50" applyFont="1" applyBorder="1" applyAlignment="1">
      <alignment vertical="center"/>
    </xf>
    <xf numFmtId="0" fontId="38" fillId="0" borderId="61" xfId="50" applyFont="1" applyBorder="1" applyAlignment="1">
      <alignment vertical="center"/>
    </xf>
    <xf numFmtId="58" fontId="31" fillId="0" borderId="51" xfId="50" applyNumberFormat="1" applyFont="1" applyBorder="1" applyAlignment="1">
      <alignment vertical="center"/>
    </xf>
    <xf numFmtId="0" fontId="38" fillId="0" borderId="40" xfId="50" applyFont="1" applyBorder="1" applyAlignment="1">
      <alignment horizontal="center" vertical="center"/>
    </xf>
    <xf numFmtId="0" fontId="34" fillId="0" borderId="52" xfId="50" applyFont="1" applyFill="1" applyBorder="1" applyAlignment="1">
      <alignment horizontal="left" vertical="center"/>
    </xf>
    <xf numFmtId="0" fontId="34" fillId="0" borderId="40" xfId="50" applyFont="1" applyFill="1" applyBorder="1" applyAlignment="1">
      <alignment horizontal="left" vertical="center"/>
    </xf>
    <xf numFmtId="0" fontId="31" fillId="0" borderId="61" xfId="50" applyFont="1" applyBorder="1" applyAlignment="1">
      <alignment vertical="center"/>
    </xf>
    <xf numFmtId="0" fontId="31" fillId="0" borderId="51" xfId="50" applyFont="1" applyBorder="1" applyAlignment="1">
      <alignment horizontal="center" vertical="center"/>
    </xf>
    <xf numFmtId="0" fontId="31" fillId="0" borderId="62" xfId="50" applyFont="1" applyBorder="1" applyAlignment="1">
      <alignment horizontal="center" vertical="center"/>
    </xf>
    <xf numFmtId="0" fontId="34" fillId="0" borderId="33" xfId="50" applyFont="1" applyBorder="1" applyAlignment="1">
      <alignment horizontal="left" vertical="center"/>
    </xf>
    <xf numFmtId="0" fontId="34" fillId="0" borderId="34" xfId="50" applyFont="1" applyBorder="1" applyAlignment="1">
      <alignment horizontal="left" vertical="center"/>
    </xf>
    <xf numFmtId="0" fontId="37" fillId="0" borderId="63" xfId="50" applyFont="1" applyBorder="1" applyAlignment="1">
      <alignment horizontal="left" vertical="center"/>
    </xf>
    <xf numFmtId="0" fontId="38" fillId="0" borderId="64" xfId="50" applyFont="1" applyBorder="1" applyAlignment="1">
      <alignment horizontal="left" vertical="center"/>
    </xf>
    <xf numFmtId="0" fontId="34" fillId="0" borderId="65" xfId="50" applyFont="1" applyBorder="1" applyAlignment="1">
      <alignment horizontal="left" vertical="center"/>
    </xf>
    <xf numFmtId="0" fontId="37" fillId="0" borderId="34" xfId="50" applyFont="1" applyBorder="1" applyAlignment="1">
      <alignment horizontal="left" vertical="center"/>
    </xf>
    <xf numFmtId="0" fontId="37" fillId="0" borderId="0" xfId="50" applyFont="1" applyBorder="1" applyAlignment="1">
      <alignment vertical="center"/>
    </xf>
    <xf numFmtId="0" fontId="37" fillId="0" borderId="49" xfId="50" applyFont="1" applyBorder="1" applyAlignment="1">
      <alignment horizontal="left" vertical="center" wrapText="1"/>
    </xf>
    <xf numFmtId="0" fontId="37" fillId="0" borderId="65" xfId="50" applyFont="1" applyBorder="1" applyAlignment="1">
      <alignment horizontal="left" vertical="center"/>
    </xf>
    <xf numFmtId="0" fontId="33" fillId="0" borderId="46" xfId="50" applyFont="1" applyBorder="1" applyAlignment="1">
      <alignment horizontal="left" vertical="center"/>
    </xf>
    <xf numFmtId="0" fontId="42" fillId="0" borderId="46" xfId="50" applyFont="1" applyBorder="1" applyAlignment="1">
      <alignment horizontal="left" vertical="center" wrapText="1"/>
    </xf>
    <xf numFmtId="0" fontId="42" fillId="0" borderId="46" xfId="50" applyFont="1" applyBorder="1" applyAlignment="1">
      <alignment horizontal="left" vertical="center"/>
    </xf>
    <xf numFmtId="0" fontId="35" fillId="0" borderId="46" xfId="50" applyFont="1" applyBorder="1" applyAlignment="1">
      <alignment horizontal="left" vertical="center"/>
    </xf>
    <xf numFmtId="0" fontId="38" fillId="0" borderId="64" xfId="0" applyFont="1" applyBorder="1" applyAlignment="1">
      <alignment horizontal="left" vertical="center"/>
    </xf>
    <xf numFmtId="9" fontId="34" fillId="0" borderId="47" xfId="50" applyNumberFormat="1" applyFont="1" applyBorder="1" applyAlignment="1">
      <alignment horizontal="left" vertical="center"/>
    </xf>
    <xf numFmtId="9" fontId="34" fillId="0" borderId="49" xfId="50" applyNumberFormat="1" applyFont="1" applyBorder="1" applyAlignment="1">
      <alignment horizontal="left" vertical="center"/>
    </xf>
    <xf numFmtId="0" fontId="33" fillId="0" borderId="65" xfId="50" applyFont="1" applyFill="1" applyBorder="1" applyAlignment="1">
      <alignment horizontal="left" vertical="center"/>
    </xf>
    <xf numFmtId="0" fontId="33" fillId="0" borderId="49" xfId="50" applyFont="1" applyFill="1" applyBorder="1" applyAlignment="1">
      <alignment horizontal="left" vertical="center"/>
    </xf>
    <xf numFmtId="0" fontId="34" fillId="0" borderId="66" xfId="50" applyFont="1" applyFill="1" applyBorder="1" applyAlignment="1">
      <alignment horizontal="left" vertical="center"/>
    </xf>
    <xf numFmtId="0" fontId="34" fillId="0" borderId="48" xfId="50" applyFont="1" applyFill="1" applyBorder="1" applyAlignment="1">
      <alignment horizontal="left" vertical="center"/>
    </xf>
    <xf numFmtId="0" fontId="37" fillId="0" borderId="49" xfId="50" applyFont="1" applyFill="1" applyBorder="1" applyAlignment="1">
      <alignment horizontal="left" vertical="center"/>
    </xf>
    <xf numFmtId="0" fontId="38" fillId="0" borderId="67" xfId="50" applyFont="1" applyBorder="1" applyAlignment="1">
      <alignment horizontal="center" vertical="center"/>
    </xf>
    <xf numFmtId="0" fontId="34" fillId="0" borderId="61" xfId="50" applyFont="1" applyBorder="1" applyAlignment="1">
      <alignment horizontal="center" vertical="center"/>
    </xf>
    <xf numFmtId="0" fontId="34" fillId="0" borderId="63" xfId="50" applyFont="1" applyBorder="1" applyAlignment="1">
      <alignment horizontal="center" vertical="center"/>
    </xf>
    <xf numFmtId="0" fontId="34" fillId="0" borderId="63" xfId="50" applyFont="1" applyFill="1" applyBorder="1" applyAlignment="1">
      <alignment horizontal="left" vertical="center"/>
    </xf>
    <xf numFmtId="0" fontId="43" fillId="0" borderId="68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44" fillId="0" borderId="12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6" borderId="5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horizontal="center" vertical="center"/>
    </xf>
    <xf numFmtId="0" fontId="44" fillId="6" borderId="2" xfId="0" applyFont="1" applyFill="1" applyBorder="1"/>
    <xf numFmtId="0" fontId="0" fillId="0" borderId="12" xfId="0" applyBorder="1"/>
    <xf numFmtId="0" fontId="0" fillId="6" borderId="2" xfId="0" applyFill="1" applyBorder="1"/>
    <xf numFmtId="0" fontId="0" fillId="0" borderId="70" xfId="0" applyBorder="1"/>
    <xf numFmtId="0" fontId="0" fillId="0" borderId="71" xfId="0" applyBorder="1"/>
    <xf numFmtId="0" fontId="0" fillId="6" borderId="71" xfId="0" applyFill="1" applyBorder="1"/>
    <xf numFmtId="0" fontId="0" fillId="7" borderId="0" xfId="0" applyFill="1"/>
    <xf numFmtId="0" fontId="43" fillId="0" borderId="72" xfId="0" applyFont="1" applyBorder="1" applyAlignment="1">
      <alignment horizontal="center" vertical="center" wrapText="1"/>
    </xf>
    <xf numFmtId="0" fontId="44" fillId="0" borderId="73" xfId="0" applyFont="1" applyBorder="1" applyAlignment="1">
      <alignment horizontal="center" vertical="center"/>
    </xf>
    <xf numFmtId="0" fontId="44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5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4" fillId="8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5" fillId="0" borderId="0" xfId="0" applyFont="1"/>
    <xf numFmtId="0" fontId="25" fillId="0" borderId="0" xfId="0" applyFont="1" applyAlignment="1">
      <alignment vertical="top" wrapText="1"/>
    </xf>
    <xf numFmtId="0" fontId="5" fillId="0" borderId="3" xfId="0" applyFont="1" applyFill="1" applyBorder="1" applyAlignment="1" quotePrefix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143125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504950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409700" y="1438275"/>
              <a:ext cx="3048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8345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5030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4095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162175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92930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50180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50180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92930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50180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17145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88630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17145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88630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21855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17145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88630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50405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050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5050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143125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790825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790825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445770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590925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914650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35805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676525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21855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21855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50505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5040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5040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343025" y="234315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905000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143125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333500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323975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64355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200275" y="1438275"/>
              <a:ext cx="3333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152650" y="180022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1304925" y="1438275"/>
              <a:ext cx="3048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467868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614553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753618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428815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514540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514540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428815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514540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798385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798385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711708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798385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694563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774573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774573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445770</xdr:colOff>
          <xdr:row>8</xdr:row>
          <xdr:rowOff>0</xdr:rowOff>
        </xdr:to>
        <xdr:sp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443103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711708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711708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774573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694563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694563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425958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2095500" y="1438275"/>
              <a:ext cx="3333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04925" y="1438275"/>
              <a:ext cx="3048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7868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4553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3618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8815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4540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4540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8815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4540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8385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8385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11708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8385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4563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4573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4573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445770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3103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11708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11708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4573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4563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4563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25958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95500" y="1438275"/>
              <a:ext cx="3333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9.xml"/><Relationship Id="rId8" Type="http://schemas.openxmlformats.org/officeDocument/2006/relationships/ctrlProp" Target="../ctrlProps/ctrlProp148.xml"/><Relationship Id="rId7" Type="http://schemas.openxmlformats.org/officeDocument/2006/relationships/ctrlProp" Target="../ctrlProps/ctrlProp147.xml"/><Relationship Id="rId6" Type="http://schemas.openxmlformats.org/officeDocument/2006/relationships/ctrlProp" Target="../ctrlProps/ctrlProp146.xml"/><Relationship Id="rId5" Type="http://schemas.openxmlformats.org/officeDocument/2006/relationships/ctrlProp" Target="../ctrlProps/ctrlProp145.xml"/><Relationship Id="rId41" Type="http://schemas.openxmlformats.org/officeDocument/2006/relationships/ctrlProp" Target="../ctrlProps/ctrlProp181.xml"/><Relationship Id="rId40" Type="http://schemas.openxmlformats.org/officeDocument/2006/relationships/ctrlProp" Target="../ctrlProps/ctrlProp180.xml"/><Relationship Id="rId4" Type="http://schemas.openxmlformats.org/officeDocument/2006/relationships/ctrlProp" Target="../ctrlProps/ctrlProp144.xml"/><Relationship Id="rId39" Type="http://schemas.openxmlformats.org/officeDocument/2006/relationships/ctrlProp" Target="../ctrlProps/ctrlProp179.xml"/><Relationship Id="rId38" Type="http://schemas.openxmlformats.org/officeDocument/2006/relationships/ctrlProp" Target="../ctrlProps/ctrlProp178.xml"/><Relationship Id="rId37" Type="http://schemas.openxmlformats.org/officeDocument/2006/relationships/ctrlProp" Target="../ctrlProps/ctrlProp177.xml"/><Relationship Id="rId36" Type="http://schemas.openxmlformats.org/officeDocument/2006/relationships/ctrlProp" Target="../ctrlProps/ctrlProp176.xml"/><Relationship Id="rId35" Type="http://schemas.openxmlformats.org/officeDocument/2006/relationships/ctrlProp" Target="../ctrlProps/ctrlProp175.xml"/><Relationship Id="rId34" Type="http://schemas.openxmlformats.org/officeDocument/2006/relationships/ctrlProp" Target="../ctrlProps/ctrlProp174.xml"/><Relationship Id="rId33" Type="http://schemas.openxmlformats.org/officeDocument/2006/relationships/ctrlProp" Target="../ctrlProps/ctrlProp173.xml"/><Relationship Id="rId32" Type="http://schemas.openxmlformats.org/officeDocument/2006/relationships/ctrlProp" Target="../ctrlProps/ctrlProp172.xml"/><Relationship Id="rId31" Type="http://schemas.openxmlformats.org/officeDocument/2006/relationships/ctrlProp" Target="../ctrlProps/ctrlProp171.xml"/><Relationship Id="rId30" Type="http://schemas.openxmlformats.org/officeDocument/2006/relationships/ctrlProp" Target="../ctrlProps/ctrlProp170.xml"/><Relationship Id="rId3" Type="http://schemas.openxmlformats.org/officeDocument/2006/relationships/ctrlProp" Target="../ctrlProps/ctrlProp143.xml"/><Relationship Id="rId29" Type="http://schemas.openxmlformats.org/officeDocument/2006/relationships/ctrlProp" Target="../ctrlProps/ctrlProp169.xml"/><Relationship Id="rId28" Type="http://schemas.openxmlformats.org/officeDocument/2006/relationships/ctrlProp" Target="../ctrlProps/ctrlProp168.xml"/><Relationship Id="rId27" Type="http://schemas.openxmlformats.org/officeDocument/2006/relationships/ctrlProp" Target="../ctrlProps/ctrlProp167.xml"/><Relationship Id="rId26" Type="http://schemas.openxmlformats.org/officeDocument/2006/relationships/ctrlProp" Target="../ctrlProps/ctrlProp166.xml"/><Relationship Id="rId25" Type="http://schemas.openxmlformats.org/officeDocument/2006/relationships/ctrlProp" Target="../ctrlProps/ctrlProp165.xml"/><Relationship Id="rId24" Type="http://schemas.openxmlformats.org/officeDocument/2006/relationships/ctrlProp" Target="../ctrlProps/ctrlProp164.xml"/><Relationship Id="rId23" Type="http://schemas.openxmlformats.org/officeDocument/2006/relationships/ctrlProp" Target="../ctrlProps/ctrlProp163.xml"/><Relationship Id="rId22" Type="http://schemas.openxmlformats.org/officeDocument/2006/relationships/ctrlProp" Target="../ctrlProps/ctrlProp162.xml"/><Relationship Id="rId21" Type="http://schemas.openxmlformats.org/officeDocument/2006/relationships/ctrlProp" Target="../ctrlProps/ctrlProp161.xml"/><Relationship Id="rId20" Type="http://schemas.openxmlformats.org/officeDocument/2006/relationships/ctrlProp" Target="../ctrlProps/ctrlProp160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9.xml"/><Relationship Id="rId18" Type="http://schemas.openxmlformats.org/officeDocument/2006/relationships/ctrlProp" Target="../ctrlProps/ctrlProp158.xml"/><Relationship Id="rId17" Type="http://schemas.openxmlformats.org/officeDocument/2006/relationships/ctrlProp" Target="../ctrlProps/ctrlProp157.xml"/><Relationship Id="rId16" Type="http://schemas.openxmlformats.org/officeDocument/2006/relationships/ctrlProp" Target="../ctrlProps/ctrlProp156.xml"/><Relationship Id="rId15" Type="http://schemas.openxmlformats.org/officeDocument/2006/relationships/ctrlProp" Target="../ctrlProps/ctrlProp155.xml"/><Relationship Id="rId14" Type="http://schemas.openxmlformats.org/officeDocument/2006/relationships/ctrlProp" Target="../ctrlProps/ctrlProp154.xml"/><Relationship Id="rId13" Type="http://schemas.openxmlformats.org/officeDocument/2006/relationships/ctrlProp" Target="../ctrlProps/ctrlProp153.xml"/><Relationship Id="rId12" Type="http://schemas.openxmlformats.org/officeDocument/2006/relationships/ctrlProp" Target="../ctrlProps/ctrlProp152.xml"/><Relationship Id="rId11" Type="http://schemas.openxmlformats.org/officeDocument/2006/relationships/ctrlProp" Target="../ctrlProps/ctrlProp151.xml"/><Relationship Id="rId10" Type="http://schemas.openxmlformats.org/officeDocument/2006/relationships/ctrlProp" Target="../ctrlProps/ctrlProp15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97" customWidth="1"/>
    <col min="3" max="3" width="10.125" customWidth="1"/>
  </cols>
  <sheetData>
    <row r="1" ht="21" customHeight="1" spans="1:2">
      <c r="A1" s="398"/>
      <c r="B1" s="399" t="s">
        <v>0</v>
      </c>
    </row>
    <row r="2" spans="1:2">
      <c r="A2" s="14">
        <v>1</v>
      </c>
      <c r="B2" s="400" t="s">
        <v>1</v>
      </c>
    </row>
    <row r="3" spans="1:2">
      <c r="A3" s="14">
        <v>2</v>
      </c>
      <c r="B3" s="400" t="s">
        <v>2</v>
      </c>
    </row>
    <row r="4" spans="1:2">
      <c r="A4" s="14">
        <v>3</v>
      </c>
      <c r="B4" s="400" t="s">
        <v>3</v>
      </c>
    </row>
    <row r="5" spans="1:2">
      <c r="A5" s="14">
        <v>4</v>
      </c>
      <c r="B5" s="400" t="s">
        <v>4</v>
      </c>
    </row>
    <row r="6" spans="1:2">
      <c r="A6" s="14">
        <v>5</v>
      </c>
      <c r="B6" s="400" t="s">
        <v>5</v>
      </c>
    </row>
    <row r="7" spans="1:2">
      <c r="A7" s="14">
        <v>6</v>
      </c>
      <c r="B7" s="400" t="s">
        <v>6</v>
      </c>
    </row>
    <row r="8" s="396" customFormat="1" ht="15" customHeight="1" spans="1:2">
      <c r="A8" s="401">
        <v>7</v>
      </c>
      <c r="B8" s="402" t="s">
        <v>7</v>
      </c>
    </row>
    <row r="9" ht="18.95" customHeight="1" spans="1:2">
      <c r="A9" s="398"/>
      <c r="B9" s="403" t="s">
        <v>8</v>
      </c>
    </row>
    <row r="10" ht="15.95" customHeight="1" spans="1:2">
      <c r="A10" s="14">
        <v>1</v>
      </c>
      <c r="B10" s="404" t="s">
        <v>9</v>
      </c>
    </row>
    <row r="11" spans="1:2">
      <c r="A11" s="14">
        <v>2</v>
      </c>
      <c r="B11" s="400" t="s">
        <v>10</v>
      </c>
    </row>
    <row r="12" spans="1:2">
      <c r="A12" s="14">
        <v>3</v>
      </c>
      <c r="B12" s="402" t="s">
        <v>11</v>
      </c>
    </row>
    <row r="13" spans="1:2">
      <c r="A13" s="14">
        <v>4</v>
      </c>
      <c r="B13" s="400" t="s">
        <v>12</v>
      </c>
    </row>
    <row r="14" spans="1:2">
      <c r="A14" s="14">
        <v>5</v>
      </c>
      <c r="B14" s="400" t="s">
        <v>13</v>
      </c>
    </row>
    <row r="15" spans="1:2">
      <c r="A15" s="14">
        <v>6</v>
      </c>
      <c r="B15" s="400" t="s">
        <v>14</v>
      </c>
    </row>
    <row r="16" spans="1:2">
      <c r="A16" s="14">
        <v>7</v>
      </c>
      <c r="B16" s="400" t="s">
        <v>15</v>
      </c>
    </row>
    <row r="17" spans="1:2">
      <c r="A17" s="14">
        <v>8</v>
      </c>
      <c r="B17" s="400" t="s">
        <v>16</v>
      </c>
    </row>
    <row r="18" spans="1:2">
      <c r="A18" s="14">
        <v>9</v>
      </c>
      <c r="B18" s="400" t="s">
        <v>17</v>
      </c>
    </row>
    <row r="19" spans="1:2">
      <c r="A19" s="14"/>
      <c r="B19" s="400"/>
    </row>
    <row r="20" ht="20.25" spans="1:2">
      <c r="A20" s="398"/>
      <c r="B20" s="399" t="s">
        <v>18</v>
      </c>
    </row>
    <row r="21" spans="1:2">
      <c r="A21" s="14">
        <v>1</v>
      </c>
      <c r="B21" s="405" t="s">
        <v>19</v>
      </c>
    </row>
    <row r="22" spans="1:2">
      <c r="A22" s="14">
        <v>2</v>
      </c>
      <c r="B22" s="400" t="s">
        <v>20</v>
      </c>
    </row>
    <row r="23" spans="1:2">
      <c r="A23" s="14">
        <v>3</v>
      </c>
      <c r="B23" s="400" t="s">
        <v>21</v>
      </c>
    </row>
    <row r="24" spans="1:2">
      <c r="A24" s="14">
        <v>4</v>
      </c>
      <c r="B24" s="400" t="s">
        <v>22</v>
      </c>
    </row>
    <row r="25" spans="1:2">
      <c r="A25" s="14">
        <v>5</v>
      </c>
      <c r="B25" s="400" t="s">
        <v>23</v>
      </c>
    </row>
    <row r="26" spans="1:2">
      <c r="A26" s="14">
        <v>6</v>
      </c>
      <c r="B26" s="400" t="s">
        <v>24</v>
      </c>
    </row>
    <row r="27" spans="1:2">
      <c r="A27" s="14">
        <v>7</v>
      </c>
      <c r="B27" s="400" t="s">
        <v>25</v>
      </c>
    </row>
    <row r="28" spans="1:2">
      <c r="A28" s="14"/>
      <c r="B28" s="400"/>
    </row>
    <row r="29" ht="20.25" spans="1:2">
      <c r="A29" s="398"/>
      <c r="B29" s="399" t="s">
        <v>26</v>
      </c>
    </row>
    <row r="30" spans="1:2">
      <c r="A30" s="14">
        <v>1</v>
      </c>
      <c r="B30" s="405" t="s">
        <v>27</v>
      </c>
    </row>
    <row r="31" spans="1:2">
      <c r="A31" s="14">
        <v>2</v>
      </c>
      <c r="B31" s="400" t="s">
        <v>28</v>
      </c>
    </row>
    <row r="32" spans="1:2">
      <c r="A32" s="14">
        <v>3</v>
      </c>
      <c r="B32" s="400" t="s">
        <v>29</v>
      </c>
    </row>
    <row r="33" ht="28.5" spans="1:2">
      <c r="A33" s="14">
        <v>4</v>
      </c>
      <c r="B33" s="400" t="s">
        <v>30</v>
      </c>
    </row>
    <row r="34" spans="1:2">
      <c r="A34" s="14">
        <v>5</v>
      </c>
      <c r="B34" s="400" t="s">
        <v>31</v>
      </c>
    </row>
    <row r="35" spans="1:2">
      <c r="A35" s="14">
        <v>6</v>
      </c>
      <c r="B35" s="400" t="s">
        <v>32</v>
      </c>
    </row>
    <row r="36" spans="1:2">
      <c r="A36" s="14">
        <v>7</v>
      </c>
      <c r="B36" s="400" t="s">
        <v>33</v>
      </c>
    </row>
    <row r="37" spans="1:2">
      <c r="A37" s="14"/>
      <c r="B37" s="400"/>
    </row>
    <row r="39" spans="1:2">
      <c r="A39" s="406" t="s">
        <v>34</v>
      </c>
      <c r="B39" s="40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1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.75" style="28" customWidth="1"/>
    <col min="2" max="2" width="12.5" style="28" customWidth="1"/>
    <col min="3" max="3" width="9.125" style="28" customWidth="1"/>
    <col min="4" max="4" width="10.375" style="28" customWidth="1"/>
    <col min="5" max="5" width="11.875" style="28" customWidth="1"/>
    <col min="6" max="6" width="11.375" style="28" customWidth="1"/>
    <col min="7" max="7" width="8" style="28" customWidth="1"/>
    <col min="8" max="8" width="9" style="28" customWidth="1"/>
    <col min="9" max="9" width="9.25" style="28" customWidth="1"/>
    <col min="10" max="10" width="7.75" style="28" customWidth="1"/>
    <col min="11" max="11" width="7.375" style="28" customWidth="1"/>
    <col min="12" max="12" width="10" style="28" customWidth="1"/>
    <col min="13" max="13" width="9.125" style="28" customWidth="1"/>
    <col min="14" max="14" width="6.875" style="28" customWidth="1"/>
    <col min="15" max="15" width="8.375" style="28" customWidth="1"/>
    <col min="16" max="16384" width="9" style="28"/>
  </cols>
  <sheetData>
    <row r="1" ht="29.25" spans="1:15">
      <c r="A1" s="29" t="s">
        <v>266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267</v>
      </c>
      <c r="B2" s="31" t="s">
        <v>268</v>
      </c>
      <c r="C2" s="31" t="s">
        <v>269</v>
      </c>
      <c r="D2" s="31" t="s">
        <v>270</v>
      </c>
      <c r="E2" s="31" t="s">
        <v>271</v>
      </c>
      <c r="F2" s="31" t="s">
        <v>272</v>
      </c>
      <c r="G2" s="31" t="s">
        <v>273</v>
      </c>
      <c r="H2" s="127" t="s">
        <v>274</v>
      </c>
      <c r="I2" s="30" t="s">
        <v>275</v>
      </c>
      <c r="J2" s="30" t="s">
        <v>276</v>
      </c>
      <c r="K2" s="30" t="s">
        <v>277</v>
      </c>
      <c r="L2" s="30" t="s">
        <v>278</v>
      </c>
      <c r="M2" s="30" t="s">
        <v>279</v>
      </c>
      <c r="N2" s="31" t="s">
        <v>280</v>
      </c>
      <c r="O2" s="31" t="s">
        <v>281</v>
      </c>
    </row>
    <row r="3" s="26" customFormat="1" ht="16.5" spans="1:15">
      <c r="A3" s="30"/>
      <c r="B3" s="128"/>
      <c r="C3" s="128"/>
      <c r="D3" s="128"/>
      <c r="E3" s="128"/>
      <c r="F3" s="128"/>
      <c r="G3" s="128"/>
      <c r="H3" s="129"/>
      <c r="I3" s="30" t="s">
        <v>282</v>
      </c>
      <c r="J3" s="30" t="s">
        <v>282</v>
      </c>
      <c r="K3" s="30" t="s">
        <v>282</v>
      </c>
      <c r="L3" s="30" t="s">
        <v>282</v>
      </c>
      <c r="M3" s="30" t="s">
        <v>282</v>
      </c>
      <c r="N3" s="128"/>
      <c r="O3" s="128"/>
    </row>
    <row r="4" s="26" customFormat="1" ht="30.75" customHeight="1" spans="1:15">
      <c r="A4" s="130">
        <v>1</v>
      </c>
      <c r="B4" s="34" t="s">
        <v>283</v>
      </c>
      <c r="C4" s="35" t="s">
        <v>284</v>
      </c>
      <c r="D4" s="87" t="s">
        <v>121</v>
      </c>
      <c r="E4" s="37" t="s">
        <v>63</v>
      </c>
      <c r="F4" s="87" t="s">
        <v>285</v>
      </c>
      <c r="G4" s="131"/>
      <c r="H4" s="132"/>
      <c r="I4" s="130"/>
      <c r="J4" s="130"/>
      <c r="K4" s="130"/>
      <c r="L4" s="138"/>
      <c r="M4" s="130"/>
      <c r="N4" s="131"/>
      <c r="O4" s="131" t="s">
        <v>286</v>
      </c>
    </row>
    <row r="5" ht="30.75" customHeight="1" spans="1:15">
      <c r="A5" s="78">
        <v>2</v>
      </c>
      <c r="B5" s="34" t="s">
        <v>287</v>
      </c>
      <c r="C5" s="35" t="s">
        <v>284</v>
      </c>
      <c r="D5" s="87" t="s">
        <v>121</v>
      </c>
      <c r="E5" s="37" t="s">
        <v>63</v>
      </c>
      <c r="F5" s="87" t="s">
        <v>285</v>
      </c>
      <c r="G5" s="87"/>
      <c r="H5" s="133"/>
      <c r="I5" s="78"/>
      <c r="J5" s="133"/>
      <c r="K5" s="133"/>
      <c r="L5" s="138"/>
      <c r="M5" s="133"/>
      <c r="N5" s="133"/>
      <c r="O5" s="131" t="s">
        <v>286</v>
      </c>
    </row>
    <row r="6" ht="30.75" customHeight="1" spans="1:15">
      <c r="A6" s="78">
        <v>3</v>
      </c>
      <c r="B6" s="34" t="s">
        <v>288</v>
      </c>
      <c r="C6" s="35" t="s">
        <v>284</v>
      </c>
      <c r="D6" s="87" t="s">
        <v>121</v>
      </c>
      <c r="E6" s="37" t="s">
        <v>63</v>
      </c>
      <c r="F6" s="87" t="s">
        <v>285</v>
      </c>
      <c r="G6" s="87"/>
      <c r="H6" s="133"/>
      <c r="I6" s="78"/>
      <c r="J6" s="133"/>
      <c r="K6" s="133"/>
      <c r="L6" s="138"/>
      <c r="M6" s="133"/>
      <c r="N6" s="133"/>
      <c r="O6" s="131" t="s">
        <v>286</v>
      </c>
    </row>
    <row r="7" ht="22.5" customHeight="1" spans="1:15">
      <c r="A7" s="78">
        <v>4</v>
      </c>
      <c r="B7" s="34" t="s">
        <v>289</v>
      </c>
      <c r="C7" s="35" t="s">
        <v>284</v>
      </c>
      <c r="D7" s="87" t="s">
        <v>121</v>
      </c>
      <c r="E7" s="37" t="s">
        <v>63</v>
      </c>
      <c r="F7" s="87" t="s">
        <v>285</v>
      </c>
      <c r="G7" s="134"/>
      <c r="H7" s="133"/>
      <c r="I7" s="78"/>
      <c r="J7" s="78"/>
      <c r="K7" s="78"/>
      <c r="L7" s="78"/>
      <c r="M7" s="78"/>
      <c r="N7" s="78"/>
      <c r="O7" s="131" t="s">
        <v>286</v>
      </c>
    </row>
    <row r="8" ht="22.5" customHeight="1" spans="1:15">
      <c r="A8" s="78">
        <v>5</v>
      </c>
      <c r="B8" s="34" t="s">
        <v>290</v>
      </c>
      <c r="C8" s="35" t="s">
        <v>284</v>
      </c>
      <c r="D8" s="135" t="s">
        <v>120</v>
      </c>
      <c r="E8" s="37" t="s">
        <v>63</v>
      </c>
      <c r="F8" s="87" t="s">
        <v>285</v>
      </c>
      <c r="G8" s="134"/>
      <c r="H8" s="133"/>
      <c r="I8" s="78"/>
      <c r="J8" s="78"/>
      <c r="K8" s="78"/>
      <c r="L8" s="78"/>
      <c r="M8" s="78"/>
      <c r="N8" s="78"/>
      <c r="O8" s="131" t="s">
        <v>286</v>
      </c>
    </row>
    <row r="9" ht="22.5" customHeight="1" spans="1:15">
      <c r="A9" s="78">
        <v>6</v>
      </c>
      <c r="B9" s="39" t="s">
        <v>291</v>
      </c>
      <c r="C9" s="35" t="s">
        <v>284</v>
      </c>
      <c r="D9" s="135" t="s">
        <v>120</v>
      </c>
      <c r="E9" s="37" t="s">
        <v>63</v>
      </c>
      <c r="F9" s="87" t="s">
        <v>285</v>
      </c>
      <c r="G9" s="134"/>
      <c r="H9" s="133"/>
      <c r="I9" s="78"/>
      <c r="J9" s="78"/>
      <c r="K9" s="78"/>
      <c r="L9" s="78"/>
      <c r="M9" s="78"/>
      <c r="N9" s="78"/>
      <c r="O9" s="131" t="s">
        <v>286</v>
      </c>
    </row>
    <row r="10" ht="30" customHeight="1" spans="1:15">
      <c r="A10" s="78">
        <v>7</v>
      </c>
      <c r="B10" s="34" t="s">
        <v>292</v>
      </c>
      <c r="C10" s="35" t="s">
        <v>284</v>
      </c>
      <c r="D10" s="135" t="s">
        <v>120</v>
      </c>
      <c r="E10" s="37" t="s">
        <v>63</v>
      </c>
      <c r="F10" s="87" t="s">
        <v>285</v>
      </c>
      <c r="G10" s="136"/>
      <c r="H10" s="32"/>
      <c r="I10" s="120"/>
      <c r="J10" s="120"/>
      <c r="K10" s="120"/>
      <c r="L10" s="120"/>
      <c r="M10" s="120"/>
      <c r="N10" s="120"/>
      <c r="O10" s="131" t="s">
        <v>286</v>
      </c>
    </row>
    <row r="11" ht="15.75" customHeight="1" spans="1: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131" t="s">
        <v>286</v>
      </c>
    </row>
    <row r="12" s="27" customFormat="1" ht="18.75" spans="1:15">
      <c r="A12" s="40" t="s">
        <v>293</v>
      </c>
      <c r="B12" s="41"/>
      <c r="C12" s="41"/>
      <c r="D12" s="42"/>
      <c r="E12" s="43"/>
      <c r="F12" s="137"/>
      <c r="G12" s="137"/>
      <c r="H12" s="137"/>
      <c r="I12" s="44"/>
      <c r="J12" s="40" t="s">
        <v>294</v>
      </c>
      <c r="K12" s="41"/>
      <c r="L12" s="41"/>
      <c r="M12" s="42"/>
      <c r="N12" s="41"/>
      <c r="O12" s="47"/>
    </row>
    <row r="13" ht="49.5" customHeight="1" spans="1:15">
      <c r="A13" s="45" t="s">
        <v>295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E106"/>
  <sheetViews>
    <sheetView zoomScale="125" zoomScaleNormal="125" topLeftCell="A40" workbookViewId="0">
      <selection activeCell="A40" sqref="$A1:$XFD1048576"/>
    </sheetView>
  </sheetViews>
  <sheetFormatPr defaultColWidth="9" defaultRowHeight="14.25"/>
  <cols>
    <col min="1" max="1" width="7" style="28" customWidth="1"/>
    <col min="2" max="2" width="8.375" style="28" customWidth="1"/>
    <col min="3" max="3" width="12.375" style="28" customWidth="1"/>
    <col min="4" max="4" width="10.5" style="28" customWidth="1"/>
    <col min="5" max="5" width="8.375" style="28" customWidth="1"/>
    <col min="6" max="6" width="10" style="28" customWidth="1"/>
    <col min="7" max="10" width="14.125" style="28" customWidth="1"/>
    <col min="11" max="11" width="9.375" style="28" customWidth="1"/>
    <col min="12" max="12" width="11.625" style="28" customWidth="1"/>
    <col min="13" max="13" width="8.625" style="28" customWidth="1"/>
    <col min="14" max="16384" width="9" style="28"/>
  </cols>
  <sheetData>
    <row r="1" ht="29.25" spans="1:13">
      <c r="A1" s="80" t="s">
        <v>296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="79" customFormat="1" ht="16.5" customHeight="1" spans="1:13">
      <c r="A2" s="81" t="s">
        <v>267</v>
      </c>
      <c r="B2" s="82" t="s">
        <v>272</v>
      </c>
      <c r="C2" s="82" t="s">
        <v>268</v>
      </c>
      <c r="D2" s="83" t="s">
        <v>297</v>
      </c>
      <c r="E2" s="82" t="s">
        <v>270</v>
      </c>
      <c r="F2" s="82" t="s">
        <v>271</v>
      </c>
      <c r="G2" s="81" t="s">
        <v>298</v>
      </c>
      <c r="H2" s="81"/>
      <c r="I2" s="81" t="s">
        <v>299</v>
      </c>
      <c r="J2" s="81"/>
      <c r="K2" s="113" t="s">
        <v>300</v>
      </c>
      <c r="L2" s="114" t="s">
        <v>301</v>
      </c>
      <c r="M2" s="83" t="s">
        <v>302</v>
      </c>
    </row>
    <row r="3" s="79" customFormat="1" ht="16.5" customHeight="1" spans="1:13">
      <c r="A3" s="81"/>
      <c r="B3" s="84"/>
      <c r="C3" s="84"/>
      <c r="D3" s="85"/>
      <c r="E3" s="84"/>
      <c r="F3" s="84"/>
      <c r="G3" s="81" t="s">
        <v>303</v>
      </c>
      <c r="H3" s="81" t="s">
        <v>304</v>
      </c>
      <c r="I3" s="81" t="s">
        <v>303</v>
      </c>
      <c r="J3" s="81" t="s">
        <v>304</v>
      </c>
      <c r="K3" s="115"/>
      <c r="L3" s="116"/>
      <c r="M3" s="85"/>
    </row>
    <row r="4" ht="16.5" spans="1:31">
      <c r="A4" s="86">
        <v>1</v>
      </c>
      <c r="B4" s="87" t="s">
        <v>285</v>
      </c>
      <c r="C4" s="34" t="s">
        <v>283</v>
      </c>
      <c r="D4" s="35" t="s">
        <v>284</v>
      </c>
      <c r="E4" s="36" t="s">
        <v>121</v>
      </c>
      <c r="F4" s="37">
        <v>82248</v>
      </c>
      <c r="G4" s="88">
        <v>-0.015</v>
      </c>
      <c r="H4" s="88">
        <v>-0.01</v>
      </c>
      <c r="I4" s="117">
        <v>-0.5</v>
      </c>
      <c r="J4" s="118">
        <v>-0.005</v>
      </c>
      <c r="K4" s="119"/>
      <c r="L4" s="120"/>
      <c r="M4" s="86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</row>
    <row r="5" ht="16.5" spans="1:31">
      <c r="A5" s="86">
        <v>2</v>
      </c>
      <c r="B5" s="87" t="s">
        <v>285</v>
      </c>
      <c r="C5" s="34" t="s">
        <v>287</v>
      </c>
      <c r="D5" s="35" t="s">
        <v>284</v>
      </c>
      <c r="E5" s="36" t="s">
        <v>121</v>
      </c>
      <c r="F5" s="37">
        <v>82248</v>
      </c>
      <c r="G5" s="88">
        <v>-0.012</v>
      </c>
      <c r="H5" s="88">
        <v>-0.005</v>
      </c>
      <c r="I5" s="117">
        <v>-0.5</v>
      </c>
      <c r="J5" s="118">
        <v>-0.005</v>
      </c>
      <c r="K5" s="86"/>
      <c r="L5" s="120"/>
      <c r="M5" s="86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</row>
    <row r="6" ht="16.5" spans="1:31">
      <c r="A6" s="86">
        <v>3</v>
      </c>
      <c r="B6" s="87" t="s">
        <v>285</v>
      </c>
      <c r="C6" s="34" t="s">
        <v>288</v>
      </c>
      <c r="D6" s="35" t="s">
        <v>284</v>
      </c>
      <c r="E6" s="36" t="s">
        <v>121</v>
      </c>
      <c r="F6" s="37">
        <v>82248</v>
      </c>
      <c r="G6" s="88">
        <v>-0.013</v>
      </c>
      <c r="H6" s="88">
        <v>-0.01</v>
      </c>
      <c r="I6" s="117">
        <v>-0.5</v>
      </c>
      <c r="J6" s="118">
        <v>-0.005</v>
      </c>
      <c r="K6" s="86"/>
      <c r="L6" s="120"/>
      <c r="M6" s="86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</row>
    <row r="7" ht="16.5" spans="1:31">
      <c r="A7" s="86">
        <v>4</v>
      </c>
      <c r="B7" s="87" t="s">
        <v>285</v>
      </c>
      <c r="C7" s="34" t="s">
        <v>289</v>
      </c>
      <c r="D7" s="35" t="s">
        <v>284</v>
      </c>
      <c r="E7" s="36" t="s">
        <v>121</v>
      </c>
      <c r="F7" s="37">
        <v>82248</v>
      </c>
      <c r="G7" s="88">
        <v>-0.013</v>
      </c>
      <c r="H7" s="88">
        <v>-0.01</v>
      </c>
      <c r="I7" s="117">
        <v>-0.5</v>
      </c>
      <c r="J7" s="118">
        <v>-0.005</v>
      </c>
      <c r="K7" s="86"/>
      <c r="L7" s="120"/>
      <c r="M7" s="86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</row>
    <row r="8" ht="16.5" spans="1:31">
      <c r="A8" s="86">
        <v>5</v>
      </c>
      <c r="B8" s="87" t="s">
        <v>285</v>
      </c>
      <c r="C8" s="34" t="s">
        <v>305</v>
      </c>
      <c r="D8" s="35" t="s">
        <v>284</v>
      </c>
      <c r="E8" s="36" t="s">
        <v>121</v>
      </c>
      <c r="F8" s="37">
        <v>82248</v>
      </c>
      <c r="G8" s="88">
        <v>-0.013</v>
      </c>
      <c r="H8" s="88">
        <v>-0.01</v>
      </c>
      <c r="I8" s="117">
        <v>-0.5</v>
      </c>
      <c r="J8" s="118">
        <v>-0.005</v>
      </c>
      <c r="K8" s="86"/>
      <c r="L8" s="120"/>
      <c r="M8" s="86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</row>
    <row r="9" ht="16.5" spans="1:31">
      <c r="A9" s="86">
        <v>6</v>
      </c>
      <c r="B9" s="87" t="s">
        <v>285</v>
      </c>
      <c r="C9" s="34" t="s">
        <v>306</v>
      </c>
      <c r="D9" s="35" t="s">
        <v>284</v>
      </c>
      <c r="E9" s="36" t="s">
        <v>121</v>
      </c>
      <c r="F9" s="37">
        <v>82248</v>
      </c>
      <c r="G9" s="88">
        <v>-0.01</v>
      </c>
      <c r="H9" s="88">
        <v>-0.005</v>
      </c>
      <c r="I9" s="117">
        <v>-0.5</v>
      </c>
      <c r="J9" s="118">
        <v>-0.005</v>
      </c>
      <c r="K9" s="86"/>
      <c r="L9" s="120"/>
      <c r="M9" s="86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</row>
    <row r="10" ht="16.5" spans="1:31">
      <c r="A10" s="86">
        <v>7</v>
      </c>
      <c r="B10" s="87" t="s">
        <v>285</v>
      </c>
      <c r="C10" s="34" t="s">
        <v>307</v>
      </c>
      <c r="D10" s="35" t="s">
        <v>284</v>
      </c>
      <c r="E10" s="36" t="s">
        <v>121</v>
      </c>
      <c r="F10" s="37">
        <v>82248</v>
      </c>
      <c r="G10" s="88">
        <v>-0.01</v>
      </c>
      <c r="H10" s="88">
        <v>-0.006</v>
      </c>
      <c r="I10" s="117">
        <v>-0.5</v>
      </c>
      <c r="J10" s="118">
        <v>-0.005</v>
      </c>
      <c r="K10" s="86"/>
      <c r="L10" s="120"/>
      <c r="M10" s="86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</row>
    <row r="11" ht="16.5" spans="1:31">
      <c r="A11" s="86">
        <v>8</v>
      </c>
      <c r="B11" s="87" t="s">
        <v>285</v>
      </c>
      <c r="C11" s="34" t="s">
        <v>308</v>
      </c>
      <c r="D11" s="35" t="s">
        <v>284</v>
      </c>
      <c r="E11" s="36" t="s">
        <v>121</v>
      </c>
      <c r="F11" s="37">
        <v>82248</v>
      </c>
      <c r="G11" s="88">
        <v>-0.013</v>
      </c>
      <c r="H11" s="88">
        <v>-0.01</v>
      </c>
      <c r="I11" s="117">
        <v>-0.5</v>
      </c>
      <c r="J11" s="118">
        <v>-0.005</v>
      </c>
      <c r="K11" s="86"/>
      <c r="L11" s="120"/>
      <c r="M11" s="86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</row>
    <row r="12" ht="16.5" spans="1:31">
      <c r="A12" s="86">
        <v>9</v>
      </c>
      <c r="B12" s="87" t="s">
        <v>285</v>
      </c>
      <c r="C12" s="34" t="s">
        <v>309</v>
      </c>
      <c r="D12" s="35" t="s">
        <v>284</v>
      </c>
      <c r="E12" s="36" t="s">
        <v>121</v>
      </c>
      <c r="F12" s="37">
        <v>82248</v>
      </c>
      <c r="G12" s="88">
        <v>-0.016</v>
      </c>
      <c r="H12" s="88">
        <v>-0.01</v>
      </c>
      <c r="I12" s="117">
        <v>-0.5</v>
      </c>
      <c r="J12" s="118">
        <v>-0.005</v>
      </c>
      <c r="K12" s="86"/>
      <c r="L12" s="120"/>
      <c r="M12" s="86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</row>
    <row r="13" ht="16.5" spans="1:31">
      <c r="A13" s="86">
        <v>10</v>
      </c>
      <c r="B13" s="87" t="s">
        <v>285</v>
      </c>
      <c r="C13" s="34" t="s">
        <v>310</v>
      </c>
      <c r="D13" s="35" t="s">
        <v>284</v>
      </c>
      <c r="E13" s="36" t="s">
        <v>121</v>
      </c>
      <c r="F13" s="37">
        <v>82248</v>
      </c>
      <c r="G13" s="88">
        <v>-0.01</v>
      </c>
      <c r="H13" s="88">
        <v>-0.01</v>
      </c>
      <c r="I13" s="117">
        <v>-0.5</v>
      </c>
      <c r="J13" s="118">
        <v>-0.005</v>
      </c>
      <c r="K13" s="86"/>
      <c r="L13" s="120"/>
      <c r="M13" s="86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</row>
    <row r="14" ht="16.5" spans="1:31">
      <c r="A14" s="86">
        <v>11</v>
      </c>
      <c r="B14" s="87" t="s">
        <v>285</v>
      </c>
      <c r="C14" s="34" t="s">
        <v>311</v>
      </c>
      <c r="D14" s="35" t="s">
        <v>284</v>
      </c>
      <c r="E14" s="36" t="s">
        <v>121</v>
      </c>
      <c r="F14" s="37">
        <v>82248</v>
      </c>
      <c r="G14" s="88">
        <v>-0.01</v>
      </c>
      <c r="H14" s="88">
        <v>-0.01</v>
      </c>
      <c r="I14" s="117">
        <v>-0.5</v>
      </c>
      <c r="J14" s="118">
        <v>-0.005</v>
      </c>
      <c r="K14" s="86"/>
      <c r="L14" s="120"/>
      <c r="M14" s="86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</row>
    <row r="15" ht="16.5" spans="1:31">
      <c r="A15" s="86">
        <v>12</v>
      </c>
      <c r="B15" s="87" t="s">
        <v>285</v>
      </c>
      <c r="C15" s="34" t="s">
        <v>312</v>
      </c>
      <c r="D15" s="35" t="s">
        <v>284</v>
      </c>
      <c r="E15" s="36" t="s">
        <v>121</v>
      </c>
      <c r="F15" s="37">
        <v>82248</v>
      </c>
      <c r="G15" s="88">
        <v>-0.01</v>
      </c>
      <c r="H15" s="88">
        <v>-0.01</v>
      </c>
      <c r="I15" s="117">
        <v>-0.5</v>
      </c>
      <c r="J15" s="118">
        <v>-0.005</v>
      </c>
      <c r="K15" s="86"/>
      <c r="L15" s="120"/>
      <c r="M15" s="86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</row>
    <row r="16" ht="16.5" spans="1:31">
      <c r="A16" s="86">
        <v>13</v>
      </c>
      <c r="B16" s="87" t="s">
        <v>285</v>
      </c>
      <c r="C16" s="34" t="s">
        <v>313</v>
      </c>
      <c r="D16" s="35" t="s">
        <v>284</v>
      </c>
      <c r="E16" s="36" t="s">
        <v>121</v>
      </c>
      <c r="F16" s="37">
        <v>82248</v>
      </c>
      <c r="G16" s="88">
        <v>-0.01</v>
      </c>
      <c r="H16" s="88">
        <v>-0.01</v>
      </c>
      <c r="I16" s="117">
        <v>-0.5</v>
      </c>
      <c r="J16" s="118">
        <v>-0.005</v>
      </c>
      <c r="K16" s="86"/>
      <c r="L16" s="120"/>
      <c r="M16" s="86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</row>
    <row r="17" ht="16.5" spans="1:31">
      <c r="A17" s="86">
        <v>14</v>
      </c>
      <c r="B17" s="87" t="s">
        <v>285</v>
      </c>
      <c r="C17" s="34"/>
      <c r="D17" s="35"/>
      <c r="E17" s="36"/>
      <c r="F17" s="37"/>
      <c r="G17" s="88"/>
      <c r="H17" s="88"/>
      <c r="I17" s="117"/>
      <c r="J17" s="118"/>
      <c r="K17" s="86"/>
      <c r="L17" s="120"/>
      <c r="M17" s="86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</row>
    <row r="18" ht="16.5" spans="1:31">
      <c r="A18" s="86">
        <v>15</v>
      </c>
      <c r="B18" s="87" t="s">
        <v>285</v>
      </c>
      <c r="C18" s="34" t="s">
        <v>290</v>
      </c>
      <c r="D18" s="35" t="s">
        <v>314</v>
      </c>
      <c r="E18" s="36" t="s">
        <v>120</v>
      </c>
      <c r="F18" s="37">
        <v>82248</v>
      </c>
      <c r="G18" s="88">
        <v>-0.005</v>
      </c>
      <c r="H18" s="88">
        <v>-0.006</v>
      </c>
      <c r="I18" s="117">
        <v>-0.5</v>
      </c>
      <c r="J18" s="118">
        <v>-0.005</v>
      </c>
      <c r="K18" s="86"/>
      <c r="L18" s="120"/>
      <c r="M18" s="86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</row>
    <row r="19" ht="16.5" spans="1:31">
      <c r="A19" s="86">
        <v>16</v>
      </c>
      <c r="B19" s="87" t="s">
        <v>285</v>
      </c>
      <c r="C19" s="39" t="s">
        <v>291</v>
      </c>
      <c r="D19" s="35" t="s">
        <v>314</v>
      </c>
      <c r="E19" s="36" t="s">
        <v>120</v>
      </c>
      <c r="F19" s="37">
        <v>82248</v>
      </c>
      <c r="G19" s="89">
        <v>-0.008</v>
      </c>
      <c r="H19" s="89">
        <v>-0.005</v>
      </c>
      <c r="I19" s="117">
        <v>-0.5</v>
      </c>
      <c r="J19" s="118">
        <v>-0.005</v>
      </c>
      <c r="K19" s="86"/>
      <c r="L19" s="120"/>
      <c r="M19" s="86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</row>
    <row r="20" ht="16.5" spans="1:31">
      <c r="A20" s="86">
        <v>17</v>
      </c>
      <c r="B20" s="87" t="s">
        <v>285</v>
      </c>
      <c r="C20" s="34" t="s">
        <v>292</v>
      </c>
      <c r="D20" s="35" t="s">
        <v>314</v>
      </c>
      <c r="E20" s="36" t="s">
        <v>120</v>
      </c>
      <c r="F20" s="37">
        <v>82248</v>
      </c>
      <c r="G20" s="88">
        <v>-0.004</v>
      </c>
      <c r="H20" s="88">
        <v>-0.005</v>
      </c>
      <c r="I20" s="117">
        <v>-0.5</v>
      </c>
      <c r="J20" s="118">
        <v>-0.005</v>
      </c>
      <c r="K20" s="86"/>
      <c r="L20" s="120"/>
      <c r="M20" s="86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</row>
    <row r="21" ht="16.5" spans="1:31">
      <c r="A21" s="86">
        <v>18</v>
      </c>
      <c r="B21" s="87" t="s">
        <v>285</v>
      </c>
      <c r="C21" s="34"/>
      <c r="D21" s="35" t="s">
        <v>314</v>
      </c>
      <c r="E21" s="36" t="s">
        <v>120</v>
      </c>
      <c r="F21" s="37">
        <v>82248</v>
      </c>
      <c r="G21" s="88"/>
      <c r="H21" s="88"/>
      <c r="I21" s="117"/>
      <c r="J21" s="118"/>
      <c r="K21" s="86"/>
      <c r="L21" s="120"/>
      <c r="M21" s="86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</row>
    <row r="22" ht="16.5" spans="1:31">
      <c r="A22" s="86">
        <v>19</v>
      </c>
      <c r="B22" s="87" t="s">
        <v>285</v>
      </c>
      <c r="C22" s="34"/>
      <c r="D22" s="35" t="s">
        <v>314</v>
      </c>
      <c r="E22" s="36" t="s">
        <v>120</v>
      </c>
      <c r="F22" s="37">
        <v>82248</v>
      </c>
      <c r="G22" s="88"/>
      <c r="H22" s="88"/>
      <c r="I22" s="117"/>
      <c r="J22" s="118"/>
      <c r="K22" s="86"/>
      <c r="L22" s="120"/>
      <c r="M22" s="86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</row>
    <row r="23" ht="16.5" spans="1:31">
      <c r="A23" s="86"/>
      <c r="B23" s="36"/>
      <c r="C23" s="90"/>
      <c r="D23" s="91"/>
      <c r="E23" s="92"/>
      <c r="F23" s="37"/>
      <c r="G23" s="93"/>
      <c r="H23" s="88"/>
      <c r="I23" s="86"/>
      <c r="J23" s="86"/>
      <c r="K23" s="86"/>
      <c r="L23" s="86"/>
      <c r="M23" s="86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</row>
    <row r="24" ht="16.5" spans="1:31">
      <c r="A24" s="86"/>
      <c r="B24" s="36"/>
      <c r="C24" s="90"/>
      <c r="D24" s="91"/>
      <c r="E24" s="92"/>
      <c r="F24" s="37"/>
      <c r="G24" s="93"/>
      <c r="H24" s="88"/>
      <c r="I24" s="86"/>
      <c r="J24" s="86"/>
      <c r="K24" s="86"/>
      <c r="L24" s="86"/>
      <c r="M24" s="86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</row>
    <row r="25" s="27" customFormat="1" ht="22.5" customHeight="1" spans="1:13">
      <c r="A25" s="94" t="s">
        <v>293</v>
      </c>
      <c r="B25" s="95"/>
      <c r="C25" s="95"/>
      <c r="D25" s="95"/>
      <c r="E25" s="96"/>
      <c r="F25" s="97"/>
      <c r="G25" s="98"/>
      <c r="H25" s="94" t="s">
        <v>315</v>
      </c>
      <c r="I25" s="95"/>
      <c r="J25" s="95"/>
      <c r="K25" s="96"/>
      <c r="L25" s="94"/>
      <c r="M25" s="96"/>
    </row>
    <row r="26" ht="105" customHeight="1" spans="1:13">
      <c r="A26" s="99" t="s">
        <v>316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</row>
    <row r="27" ht="28.5" customHeight="1" spans="1:13">
      <c r="A27" s="101" t="s">
        <v>317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</row>
    <row r="28" ht="22.5" customHeight="1" spans="1:13">
      <c r="A28" s="102" t="s">
        <v>267</v>
      </c>
      <c r="B28" s="103" t="s">
        <v>272</v>
      </c>
      <c r="C28" s="103" t="s">
        <v>268</v>
      </c>
      <c r="D28" s="103" t="s">
        <v>297</v>
      </c>
      <c r="E28" s="103" t="s">
        <v>270</v>
      </c>
      <c r="F28" s="103" t="s">
        <v>271</v>
      </c>
      <c r="G28" s="102" t="s">
        <v>298</v>
      </c>
      <c r="H28" s="102"/>
      <c r="I28" s="102" t="s">
        <v>299</v>
      </c>
      <c r="J28" s="102"/>
      <c r="K28" s="103" t="s">
        <v>300</v>
      </c>
      <c r="L28" s="103" t="s">
        <v>301</v>
      </c>
      <c r="M28" s="103" t="s">
        <v>302</v>
      </c>
    </row>
    <row r="29" ht="30.75" customHeight="1" spans="1:13">
      <c r="A29" s="102"/>
      <c r="B29" s="104"/>
      <c r="C29" s="104"/>
      <c r="D29" s="104"/>
      <c r="E29" s="104"/>
      <c r="F29" s="104"/>
      <c r="G29" s="102" t="s">
        <v>303</v>
      </c>
      <c r="H29" s="102" t="s">
        <v>304</v>
      </c>
      <c r="I29" s="102" t="s">
        <v>303</v>
      </c>
      <c r="J29" s="102" t="s">
        <v>304</v>
      </c>
      <c r="K29" s="104"/>
      <c r="L29" s="104"/>
      <c r="M29" s="104"/>
    </row>
    <row r="30" ht="22.5" customHeight="1" spans="1:13">
      <c r="A30" s="100">
        <v>1</v>
      </c>
      <c r="B30" s="105" t="s">
        <v>285</v>
      </c>
      <c r="C30" s="106" t="s">
        <v>318</v>
      </c>
      <c r="D30" s="107"/>
      <c r="E30" s="105" t="s">
        <v>121</v>
      </c>
      <c r="F30" s="100">
        <v>82248</v>
      </c>
      <c r="G30" s="108">
        <v>-0.015</v>
      </c>
      <c r="H30" s="108">
        <v>-0.018</v>
      </c>
      <c r="I30" s="121">
        <v>-0.005</v>
      </c>
      <c r="J30" s="122">
        <v>-0.005</v>
      </c>
      <c r="K30" s="123"/>
      <c r="L30" s="105"/>
      <c r="M30" s="100"/>
    </row>
    <row r="31" ht="22.5" customHeight="1" spans="1:13">
      <c r="A31" s="100">
        <v>2</v>
      </c>
      <c r="B31" s="105" t="s">
        <v>285</v>
      </c>
      <c r="C31" s="106" t="s">
        <v>319</v>
      </c>
      <c r="D31" s="107"/>
      <c r="E31" s="105" t="s">
        <v>121</v>
      </c>
      <c r="F31" s="100">
        <v>82248</v>
      </c>
      <c r="G31" s="108">
        <v>-0.01</v>
      </c>
      <c r="H31" s="108">
        <v>-0.02</v>
      </c>
      <c r="I31" s="121">
        <v>-0.005</v>
      </c>
      <c r="J31" s="122">
        <v>-0.005</v>
      </c>
      <c r="K31" s="100"/>
      <c r="L31" s="105"/>
      <c r="M31" s="100"/>
    </row>
    <row r="32" ht="22.5" customHeight="1" spans="1:13">
      <c r="A32" s="100">
        <v>3</v>
      </c>
      <c r="B32" s="105" t="s">
        <v>285</v>
      </c>
      <c r="C32" s="106"/>
      <c r="D32" s="107"/>
      <c r="E32" s="105" t="s">
        <v>121</v>
      </c>
      <c r="F32" s="100">
        <v>82248</v>
      </c>
      <c r="G32" s="108">
        <v>0</v>
      </c>
      <c r="H32" s="108">
        <v>0</v>
      </c>
      <c r="I32" s="121">
        <v>0.005</v>
      </c>
      <c r="J32" s="122">
        <v>-0.005</v>
      </c>
      <c r="K32" s="100"/>
      <c r="L32" s="105"/>
      <c r="M32" s="100"/>
    </row>
    <row r="33" ht="22.5" customHeight="1" spans="1:13">
      <c r="A33" s="100">
        <v>4</v>
      </c>
      <c r="B33" s="105" t="s">
        <v>285</v>
      </c>
      <c r="C33" s="106"/>
      <c r="D33" s="107"/>
      <c r="E33" s="105"/>
      <c r="F33" s="100"/>
      <c r="G33" s="108">
        <v>0</v>
      </c>
      <c r="H33" s="108">
        <v>0</v>
      </c>
      <c r="I33" s="124">
        <v>0</v>
      </c>
      <c r="J33" s="122">
        <v>0</v>
      </c>
      <c r="K33" s="100"/>
      <c r="L33" s="105"/>
      <c r="M33" s="100"/>
    </row>
    <row r="34" ht="22.5" customHeight="1" spans="1:13">
      <c r="A34" s="100">
        <v>5</v>
      </c>
      <c r="B34" s="105" t="s">
        <v>285</v>
      </c>
      <c r="C34" s="106"/>
      <c r="D34" s="107"/>
      <c r="E34" s="105"/>
      <c r="F34" s="100"/>
      <c r="G34" s="108">
        <v>0</v>
      </c>
      <c r="H34" s="108">
        <v>0</v>
      </c>
      <c r="I34" s="124">
        <v>0</v>
      </c>
      <c r="J34" s="122">
        <v>0</v>
      </c>
      <c r="K34" s="100"/>
      <c r="L34" s="105"/>
      <c r="M34" s="100"/>
    </row>
    <row r="35" ht="22.5" customHeight="1" spans="1:13">
      <c r="A35" s="100">
        <v>6</v>
      </c>
      <c r="B35" s="105" t="s">
        <v>285</v>
      </c>
      <c r="C35" s="109"/>
      <c r="D35" s="107"/>
      <c r="E35" s="105"/>
      <c r="F35" s="100"/>
      <c r="G35" s="108">
        <v>0</v>
      </c>
      <c r="H35" s="108">
        <v>0</v>
      </c>
      <c r="I35" s="124">
        <v>0</v>
      </c>
      <c r="J35" s="122">
        <v>0</v>
      </c>
      <c r="K35" s="100"/>
      <c r="L35" s="105"/>
      <c r="M35" s="100"/>
    </row>
    <row r="36" ht="22.5" customHeight="1" spans="1:13">
      <c r="A36" s="100">
        <v>7</v>
      </c>
      <c r="B36" s="105" t="s">
        <v>285</v>
      </c>
      <c r="C36" s="110" t="s">
        <v>320</v>
      </c>
      <c r="D36" s="107"/>
      <c r="E36" s="111">
        <v>44859</v>
      </c>
      <c r="F36" s="100"/>
      <c r="G36" s="108">
        <v>0</v>
      </c>
      <c r="H36" s="108">
        <v>0</v>
      </c>
      <c r="I36" s="124">
        <v>0</v>
      </c>
      <c r="J36" s="122">
        <v>0</v>
      </c>
      <c r="K36" s="100"/>
      <c r="L36" s="105"/>
      <c r="M36" s="100"/>
    </row>
    <row r="37" ht="22.5" customHeight="1" spans="1:13">
      <c r="A37" s="100">
        <v>8</v>
      </c>
      <c r="B37" s="105" t="s">
        <v>285</v>
      </c>
      <c r="C37" s="106" t="s">
        <v>321</v>
      </c>
      <c r="D37" s="107"/>
      <c r="E37" s="105" t="s">
        <v>121</v>
      </c>
      <c r="F37" s="100">
        <v>82248</v>
      </c>
      <c r="G37" s="108">
        <v>-0.018</v>
      </c>
      <c r="H37" s="108">
        <v>-0.01</v>
      </c>
      <c r="I37" s="121">
        <v>-0.005</v>
      </c>
      <c r="J37" s="122">
        <v>-0.005</v>
      </c>
      <c r="K37" s="100"/>
      <c r="L37" s="105"/>
      <c r="M37" s="100"/>
    </row>
    <row r="38" ht="22.5" customHeight="1" spans="1:13">
      <c r="A38" s="100">
        <v>9</v>
      </c>
      <c r="B38" s="105" t="s">
        <v>285</v>
      </c>
      <c r="C38" s="106" t="s">
        <v>322</v>
      </c>
      <c r="D38" s="107"/>
      <c r="E38" s="105" t="s">
        <v>121</v>
      </c>
      <c r="F38" s="100">
        <v>82248</v>
      </c>
      <c r="G38" s="108">
        <v>-0.02</v>
      </c>
      <c r="H38" s="108">
        <v>-0.012</v>
      </c>
      <c r="I38" s="121">
        <v>-0.005</v>
      </c>
      <c r="J38" s="122">
        <v>-0.005</v>
      </c>
      <c r="K38" s="100"/>
      <c r="L38" s="105"/>
      <c r="M38" s="100"/>
    </row>
    <row r="39" ht="22.5" customHeight="1" spans="1:13">
      <c r="A39" s="100">
        <v>10</v>
      </c>
      <c r="B39" s="105" t="s">
        <v>285</v>
      </c>
      <c r="C39" s="106" t="s">
        <v>323</v>
      </c>
      <c r="D39" s="107"/>
      <c r="E39" s="105" t="s">
        <v>121</v>
      </c>
      <c r="F39" s="100">
        <v>82248</v>
      </c>
      <c r="G39" s="108">
        <v>-0.03</v>
      </c>
      <c r="H39" s="108">
        <v>-0.01</v>
      </c>
      <c r="I39" s="121">
        <v>-0.005</v>
      </c>
      <c r="J39" s="122">
        <v>-0.005</v>
      </c>
      <c r="K39" s="100"/>
      <c r="L39" s="105"/>
      <c r="M39" s="100"/>
    </row>
    <row r="40" ht="22.5" customHeight="1" spans="1:13">
      <c r="A40" s="100">
        <v>11</v>
      </c>
      <c r="B40" s="105" t="s">
        <v>285</v>
      </c>
      <c r="C40" s="106" t="s">
        <v>324</v>
      </c>
      <c r="D40" s="107"/>
      <c r="E40" s="105" t="s">
        <v>121</v>
      </c>
      <c r="F40" s="100">
        <v>82248</v>
      </c>
      <c r="G40" s="108">
        <v>-0.02</v>
      </c>
      <c r="H40" s="108">
        <v>-0.01</v>
      </c>
      <c r="I40" s="121">
        <v>-0.005</v>
      </c>
      <c r="J40" s="122">
        <v>-0.005</v>
      </c>
      <c r="K40" s="100"/>
      <c r="L40" s="105"/>
      <c r="M40" s="100"/>
    </row>
    <row r="41" ht="22.5" customHeight="1" spans="1:13">
      <c r="A41" s="100">
        <v>12</v>
      </c>
      <c r="B41" s="105" t="s">
        <v>285</v>
      </c>
      <c r="C41" s="106" t="s">
        <v>325</v>
      </c>
      <c r="D41" s="107"/>
      <c r="E41" s="105" t="s">
        <v>121</v>
      </c>
      <c r="F41" s="100">
        <v>82248</v>
      </c>
      <c r="G41" s="108">
        <v>-0.02</v>
      </c>
      <c r="H41" s="108">
        <v>-0.012</v>
      </c>
      <c r="I41" s="121">
        <v>-0.005</v>
      </c>
      <c r="J41" s="122">
        <v>-0.005</v>
      </c>
      <c r="K41" s="100"/>
      <c r="L41" s="105"/>
      <c r="M41" s="100"/>
    </row>
    <row r="42" ht="22.5" customHeight="1" spans="1:13">
      <c r="A42" s="100">
        <v>13</v>
      </c>
      <c r="B42" s="105" t="s">
        <v>285</v>
      </c>
      <c r="C42" s="106"/>
      <c r="D42" s="107"/>
      <c r="E42" s="105"/>
      <c r="F42" s="100"/>
      <c r="G42" s="108"/>
      <c r="H42" s="108"/>
      <c r="I42" s="124">
        <v>0</v>
      </c>
      <c r="J42" s="122"/>
      <c r="K42" s="100"/>
      <c r="L42" s="105"/>
      <c r="M42" s="100"/>
    </row>
    <row r="43" ht="22.5" customHeight="1" spans="1:13">
      <c r="A43" s="100">
        <v>14</v>
      </c>
      <c r="B43" s="105" t="s">
        <v>285</v>
      </c>
      <c r="C43" s="106" t="s">
        <v>326</v>
      </c>
      <c r="D43" s="107"/>
      <c r="E43" s="105" t="s">
        <v>120</v>
      </c>
      <c r="F43" s="100">
        <v>82248</v>
      </c>
      <c r="G43" s="108">
        <v>-0.018</v>
      </c>
      <c r="H43" s="108">
        <v>-0.012</v>
      </c>
      <c r="I43" s="121">
        <v>-0.005</v>
      </c>
      <c r="J43" s="122">
        <v>-0.005</v>
      </c>
      <c r="K43" s="100"/>
      <c r="L43" s="105"/>
      <c r="M43" s="100"/>
    </row>
    <row r="44" ht="22.5" customHeight="1" spans="1:13">
      <c r="A44" s="100">
        <v>15</v>
      </c>
      <c r="B44" s="105" t="s">
        <v>285</v>
      </c>
      <c r="C44" s="106" t="s">
        <v>327</v>
      </c>
      <c r="D44" s="107"/>
      <c r="E44" s="105" t="s">
        <v>120</v>
      </c>
      <c r="F44" s="100">
        <v>82248</v>
      </c>
      <c r="G44" s="108">
        <v>-0.02</v>
      </c>
      <c r="H44" s="108">
        <v>-0.01</v>
      </c>
      <c r="I44" s="121">
        <v>-0.005</v>
      </c>
      <c r="J44" s="122">
        <v>-0.005</v>
      </c>
      <c r="K44" s="100"/>
      <c r="L44" s="105"/>
      <c r="M44" s="100"/>
    </row>
    <row r="45" ht="22.5" customHeight="1" spans="1:13">
      <c r="A45" s="100">
        <v>16</v>
      </c>
      <c r="B45" s="105" t="s">
        <v>285</v>
      </c>
      <c r="C45" s="106"/>
      <c r="D45" s="107"/>
      <c r="E45" s="105"/>
      <c r="F45" s="100"/>
      <c r="G45" s="108"/>
      <c r="H45" s="108"/>
      <c r="I45" s="124"/>
      <c r="J45" s="122"/>
      <c r="K45" s="100"/>
      <c r="L45" s="105"/>
      <c r="M45" s="100"/>
    </row>
    <row r="46" ht="22.5" customHeight="1" spans="1:13">
      <c r="A46" s="100">
        <v>17</v>
      </c>
      <c r="B46" s="105" t="s">
        <v>285</v>
      </c>
      <c r="C46" s="106" t="s">
        <v>328</v>
      </c>
      <c r="D46" s="107"/>
      <c r="E46" s="111">
        <v>44877</v>
      </c>
      <c r="F46" s="100"/>
      <c r="G46" s="108"/>
      <c r="H46" s="108"/>
      <c r="I46" s="124"/>
      <c r="J46" s="122"/>
      <c r="K46" s="100"/>
      <c r="L46" s="105"/>
      <c r="M46" s="100"/>
    </row>
    <row r="47" ht="22.5" customHeight="1" spans="1:13">
      <c r="A47" s="100">
        <v>18</v>
      </c>
      <c r="B47" s="105" t="s">
        <v>285</v>
      </c>
      <c r="C47" s="106" t="s">
        <v>329</v>
      </c>
      <c r="D47" s="107"/>
      <c r="E47" s="105" t="s">
        <v>121</v>
      </c>
      <c r="F47" s="100">
        <v>82248</v>
      </c>
      <c r="G47" s="108">
        <v>-0.005</v>
      </c>
      <c r="H47" s="112">
        <v>-0.006</v>
      </c>
      <c r="I47" s="121">
        <v>-0.005</v>
      </c>
      <c r="J47" s="122">
        <v>-0.005</v>
      </c>
      <c r="K47" s="100"/>
      <c r="L47" s="105"/>
      <c r="M47" s="100"/>
    </row>
    <row r="48" ht="22.5" customHeight="1" spans="1:13">
      <c r="A48" s="100">
        <v>19</v>
      </c>
      <c r="B48" s="105" t="s">
        <v>285</v>
      </c>
      <c r="C48" s="106"/>
      <c r="D48" s="107"/>
      <c r="E48" s="105"/>
      <c r="F48" s="100"/>
      <c r="G48" s="108"/>
      <c r="H48" s="108"/>
      <c r="I48" s="124"/>
      <c r="J48" s="122"/>
      <c r="K48" s="100"/>
      <c r="L48" s="105"/>
      <c r="M48" s="100"/>
    </row>
    <row r="49" ht="22.5" customHeight="1" spans="1:13">
      <c r="A49" s="100">
        <v>19</v>
      </c>
      <c r="B49" s="105" t="s">
        <v>285</v>
      </c>
      <c r="C49" s="106" t="s">
        <v>330</v>
      </c>
      <c r="D49" s="107"/>
      <c r="E49" s="105" t="s">
        <v>120</v>
      </c>
      <c r="F49" s="100">
        <v>82248</v>
      </c>
      <c r="G49" s="108">
        <v>-0.01</v>
      </c>
      <c r="H49" s="108">
        <v>-0.004</v>
      </c>
      <c r="I49" s="121">
        <v>-0.005</v>
      </c>
      <c r="J49" s="122">
        <v>-0.005</v>
      </c>
      <c r="K49" s="100"/>
      <c r="L49" s="105"/>
      <c r="M49" s="100"/>
    </row>
    <row r="50" ht="22.5" customHeight="1" spans="1:13">
      <c r="A50" s="100">
        <v>19</v>
      </c>
      <c r="B50" s="105" t="s">
        <v>285</v>
      </c>
      <c r="C50" s="106"/>
      <c r="D50" s="107"/>
      <c r="E50" s="105"/>
      <c r="F50" s="100">
        <v>82248</v>
      </c>
      <c r="G50" s="108">
        <v>0</v>
      </c>
      <c r="H50" s="108">
        <v>0</v>
      </c>
      <c r="I50" s="124">
        <v>0</v>
      </c>
      <c r="J50" s="122">
        <v>0</v>
      </c>
      <c r="K50" s="100"/>
      <c r="L50" s="105"/>
      <c r="M50" s="100"/>
    </row>
    <row r="51" ht="22.5" customHeight="1" spans="1:13">
      <c r="A51" s="100">
        <v>19</v>
      </c>
      <c r="B51" s="105" t="s">
        <v>285</v>
      </c>
      <c r="C51" s="106"/>
      <c r="D51" s="107"/>
      <c r="E51" s="105"/>
      <c r="F51" s="100">
        <v>82248</v>
      </c>
      <c r="G51" s="108">
        <v>0</v>
      </c>
      <c r="H51" s="108">
        <v>0</v>
      </c>
      <c r="I51" s="124">
        <v>0</v>
      </c>
      <c r="J51" s="122">
        <v>0</v>
      </c>
      <c r="K51" s="100"/>
      <c r="L51" s="105"/>
      <c r="M51" s="100"/>
    </row>
    <row r="52" ht="22.5" customHeight="1" spans="1:13">
      <c r="A52" s="100">
        <v>19</v>
      </c>
      <c r="B52" s="105" t="s">
        <v>285</v>
      </c>
      <c r="C52" s="106"/>
      <c r="D52" s="107"/>
      <c r="E52" s="105"/>
      <c r="F52" s="100">
        <v>82248</v>
      </c>
      <c r="G52" s="108">
        <v>0</v>
      </c>
      <c r="H52" s="108">
        <v>0</v>
      </c>
      <c r="I52" s="124">
        <v>0</v>
      </c>
      <c r="J52" s="122">
        <v>0</v>
      </c>
      <c r="K52" s="100"/>
      <c r="L52" s="105"/>
      <c r="M52" s="100"/>
    </row>
    <row r="53" ht="22.5" customHeight="1" spans="1:13">
      <c r="A53" s="100">
        <v>19</v>
      </c>
      <c r="B53" s="105" t="s">
        <v>285</v>
      </c>
      <c r="C53" s="106"/>
      <c r="D53" s="107"/>
      <c r="E53" s="105"/>
      <c r="F53" s="100">
        <v>82248</v>
      </c>
      <c r="G53" s="108">
        <v>0</v>
      </c>
      <c r="H53" s="108">
        <v>0</v>
      </c>
      <c r="I53" s="124">
        <v>0</v>
      </c>
      <c r="J53" s="122">
        <v>0</v>
      </c>
      <c r="K53" s="100"/>
      <c r="L53" s="105"/>
      <c r="M53" s="100"/>
    </row>
    <row r="54" ht="22.5" customHeight="1" spans="1:13">
      <c r="A54" s="100">
        <v>19</v>
      </c>
      <c r="B54" s="105" t="s">
        <v>285</v>
      </c>
      <c r="C54" s="106"/>
      <c r="D54" s="107"/>
      <c r="E54" s="105"/>
      <c r="F54" s="100">
        <v>82248</v>
      </c>
      <c r="G54" s="108">
        <v>0</v>
      </c>
      <c r="H54" s="108">
        <v>0</v>
      </c>
      <c r="I54" s="124">
        <v>0</v>
      </c>
      <c r="J54" s="122">
        <v>0</v>
      </c>
      <c r="K54" s="100"/>
      <c r="L54" s="105"/>
      <c r="M54" s="100"/>
    </row>
    <row r="55" ht="22.5" customHeight="1" spans="1:13">
      <c r="A55" s="100">
        <v>19</v>
      </c>
      <c r="B55" s="105" t="s">
        <v>285</v>
      </c>
      <c r="C55" s="106"/>
      <c r="D55" s="107"/>
      <c r="E55" s="105"/>
      <c r="F55" s="100">
        <v>82248</v>
      </c>
      <c r="G55" s="108">
        <v>0</v>
      </c>
      <c r="H55" s="108">
        <v>0</v>
      </c>
      <c r="I55" s="124">
        <v>0</v>
      </c>
      <c r="J55" s="122">
        <v>0</v>
      </c>
      <c r="K55" s="100"/>
      <c r="L55" s="105"/>
      <c r="M55" s="100"/>
    </row>
    <row r="56" ht="22.5" customHeight="1" spans="1:13">
      <c r="A56" s="100">
        <v>19</v>
      </c>
      <c r="B56" s="105" t="s">
        <v>285</v>
      </c>
      <c r="C56" s="106"/>
      <c r="D56" s="107"/>
      <c r="E56" s="105"/>
      <c r="F56" s="100">
        <v>82248</v>
      </c>
      <c r="G56" s="108">
        <v>0</v>
      </c>
      <c r="H56" s="108">
        <v>0</v>
      </c>
      <c r="I56" s="124">
        <v>0</v>
      </c>
      <c r="J56" s="122">
        <v>0</v>
      </c>
      <c r="K56" s="100"/>
      <c r="L56" s="105"/>
      <c r="M56" s="100"/>
    </row>
    <row r="57" ht="22.5" customHeight="1" spans="1:13">
      <c r="A57" s="100">
        <v>19</v>
      </c>
      <c r="B57" s="105" t="s">
        <v>285</v>
      </c>
      <c r="C57" s="106"/>
      <c r="D57" s="107"/>
      <c r="E57" s="105"/>
      <c r="F57" s="100">
        <v>82248</v>
      </c>
      <c r="G57" s="108">
        <v>0</v>
      </c>
      <c r="H57" s="108">
        <v>0</v>
      </c>
      <c r="I57" s="124">
        <v>0</v>
      </c>
      <c r="J57" s="122">
        <v>0</v>
      </c>
      <c r="K57" s="100"/>
      <c r="L57" s="105"/>
      <c r="M57" s="100"/>
    </row>
    <row r="58" ht="22.5" customHeight="1" spans="1:13">
      <c r="A58" s="100">
        <v>19</v>
      </c>
      <c r="B58" s="105" t="s">
        <v>285</v>
      </c>
      <c r="C58" s="106"/>
      <c r="D58" s="107"/>
      <c r="E58" s="105"/>
      <c r="F58" s="100">
        <v>82248</v>
      </c>
      <c r="G58" s="108">
        <v>0</v>
      </c>
      <c r="H58" s="108">
        <v>0</v>
      </c>
      <c r="I58" s="124">
        <v>0</v>
      </c>
      <c r="J58" s="122">
        <v>0</v>
      </c>
      <c r="K58" s="100"/>
      <c r="L58" s="105"/>
      <c r="M58" s="100"/>
    </row>
    <row r="59" ht="22.5" customHeight="1" spans="1:13">
      <c r="A59" s="100">
        <v>19</v>
      </c>
      <c r="B59" s="105" t="s">
        <v>285</v>
      </c>
      <c r="C59" s="106"/>
      <c r="D59" s="107"/>
      <c r="E59" s="105"/>
      <c r="F59" s="100">
        <v>82248</v>
      </c>
      <c r="G59" s="108">
        <v>0</v>
      </c>
      <c r="H59" s="108">
        <v>0</v>
      </c>
      <c r="I59" s="124">
        <v>0</v>
      </c>
      <c r="J59" s="122">
        <v>0</v>
      </c>
      <c r="K59" s="100"/>
      <c r="L59" s="105"/>
      <c r="M59" s="100"/>
    </row>
    <row r="60" ht="22.5" customHeight="1" spans="1:13">
      <c r="A60" s="100">
        <v>19</v>
      </c>
      <c r="B60" s="105" t="s">
        <v>285</v>
      </c>
      <c r="C60" s="106"/>
      <c r="D60" s="107"/>
      <c r="E60" s="105"/>
      <c r="F60" s="100">
        <v>82248</v>
      </c>
      <c r="G60" s="108">
        <v>0</v>
      </c>
      <c r="H60" s="108">
        <v>0</v>
      </c>
      <c r="I60" s="124">
        <v>0</v>
      </c>
      <c r="J60" s="122">
        <v>0</v>
      </c>
      <c r="K60" s="100"/>
      <c r="L60" s="105"/>
      <c r="M60" s="100"/>
    </row>
    <row r="61" ht="22.5" customHeight="1" spans="1:13">
      <c r="A61" s="100">
        <v>19</v>
      </c>
      <c r="B61" s="105" t="s">
        <v>285</v>
      </c>
      <c r="C61" s="106"/>
      <c r="D61" s="107"/>
      <c r="E61" s="105"/>
      <c r="F61" s="100">
        <v>82248</v>
      </c>
      <c r="G61" s="108">
        <v>0</v>
      </c>
      <c r="H61" s="108">
        <v>0</v>
      </c>
      <c r="I61" s="124">
        <v>0</v>
      </c>
      <c r="J61" s="122">
        <v>0</v>
      </c>
      <c r="K61" s="100"/>
      <c r="L61" s="105"/>
      <c r="M61" s="100"/>
    </row>
    <row r="62" ht="22.5" customHeight="1" spans="1:13">
      <c r="A62" s="100">
        <v>19</v>
      </c>
      <c r="B62" s="105" t="s">
        <v>285</v>
      </c>
      <c r="C62" s="106"/>
      <c r="D62" s="107"/>
      <c r="E62" s="105"/>
      <c r="F62" s="100">
        <v>82248</v>
      </c>
      <c r="G62" s="108">
        <v>0</v>
      </c>
      <c r="H62" s="108">
        <v>0</v>
      </c>
      <c r="I62" s="124">
        <v>0</v>
      </c>
      <c r="J62" s="122">
        <v>0</v>
      </c>
      <c r="K62" s="100"/>
      <c r="L62" s="105"/>
      <c r="M62" s="100"/>
    </row>
    <row r="63" ht="22.5" customHeight="1" spans="1:13">
      <c r="A63" s="100">
        <v>19</v>
      </c>
      <c r="B63" s="105" t="s">
        <v>285</v>
      </c>
      <c r="C63" s="106"/>
      <c r="D63" s="107"/>
      <c r="E63" s="105"/>
      <c r="F63" s="100">
        <v>82248</v>
      </c>
      <c r="G63" s="108">
        <v>0</v>
      </c>
      <c r="H63" s="108">
        <v>0</v>
      </c>
      <c r="I63" s="124">
        <v>0</v>
      </c>
      <c r="J63" s="122">
        <v>0</v>
      </c>
      <c r="K63" s="100"/>
      <c r="L63" s="105"/>
      <c r="M63" s="100"/>
    </row>
    <row r="64" ht="22.5" customHeight="1" spans="1:13">
      <c r="A64" s="100">
        <v>19</v>
      </c>
      <c r="B64" s="105" t="s">
        <v>285</v>
      </c>
      <c r="C64" s="106"/>
      <c r="D64" s="107"/>
      <c r="E64" s="105"/>
      <c r="F64" s="100">
        <v>82248</v>
      </c>
      <c r="G64" s="108">
        <v>0</v>
      </c>
      <c r="H64" s="108">
        <v>0</v>
      </c>
      <c r="I64" s="124">
        <v>0</v>
      </c>
      <c r="J64" s="122">
        <v>0</v>
      </c>
      <c r="K64" s="100"/>
      <c r="L64" s="105"/>
      <c r="M64" s="100"/>
    </row>
    <row r="65" ht="22.5" customHeight="1" spans="1:13">
      <c r="A65" s="100">
        <v>19</v>
      </c>
      <c r="B65" s="105" t="s">
        <v>285</v>
      </c>
      <c r="C65" s="106"/>
      <c r="D65" s="107"/>
      <c r="E65" s="105"/>
      <c r="F65" s="100">
        <v>82248</v>
      </c>
      <c r="G65" s="108">
        <v>0</v>
      </c>
      <c r="H65" s="108">
        <v>0</v>
      </c>
      <c r="I65" s="124">
        <v>0</v>
      </c>
      <c r="J65" s="122">
        <v>0</v>
      </c>
      <c r="K65" s="100"/>
      <c r="L65" s="105"/>
      <c r="M65" s="100"/>
    </row>
    <row r="66" ht="22.5" customHeight="1" spans="1:13">
      <c r="A66" s="100">
        <v>19</v>
      </c>
      <c r="B66" s="105" t="s">
        <v>285</v>
      </c>
      <c r="C66" s="106"/>
      <c r="D66" s="107"/>
      <c r="E66" s="105"/>
      <c r="F66" s="100">
        <v>82248</v>
      </c>
      <c r="G66" s="108">
        <v>0</v>
      </c>
      <c r="H66" s="108">
        <v>0</v>
      </c>
      <c r="I66" s="124">
        <v>0</v>
      </c>
      <c r="J66" s="122">
        <v>0</v>
      </c>
      <c r="K66" s="100"/>
      <c r="L66" s="105"/>
      <c r="M66" s="100"/>
    </row>
    <row r="67" ht="22.5" customHeight="1" spans="1:13">
      <c r="A67" s="100">
        <v>19</v>
      </c>
      <c r="B67" s="105" t="s">
        <v>285</v>
      </c>
      <c r="C67" s="106"/>
      <c r="D67" s="107"/>
      <c r="E67" s="105"/>
      <c r="F67" s="100">
        <v>82248</v>
      </c>
      <c r="G67" s="108">
        <v>0</v>
      </c>
      <c r="H67" s="108">
        <v>0</v>
      </c>
      <c r="I67" s="124">
        <v>0</v>
      </c>
      <c r="J67" s="122">
        <v>0</v>
      </c>
      <c r="K67" s="100"/>
      <c r="L67" s="105"/>
      <c r="M67" s="100"/>
    </row>
    <row r="68" ht="22.5" customHeight="1" spans="1:13">
      <c r="A68" s="100">
        <v>19</v>
      </c>
      <c r="B68" s="105" t="s">
        <v>285</v>
      </c>
      <c r="C68" s="106"/>
      <c r="D68" s="107"/>
      <c r="E68" s="105"/>
      <c r="F68" s="100">
        <v>82248</v>
      </c>
      <c r="G68" s="108">
        <v>0</v>
      </c>
      <c r="H68" s="108">
        <v>0</v>
      </c>
      <c r="I68" s="124">
        <v>0</v>
      </c>
      <c r="J68" s="122">
        <v>0</v>
      </c>
      <c r="K68" s="100"/>
      <c r="L68" s="105"/>
      <c r="M68" s="100"/>
    </row>
    <row r="69" ht="22.5" customHeight="1" spans="1:13">
      <c r="A69" s="100">
        <v>19</v>
      </c>
      <c r="B69" s="105" t="s">
        <v>285</v>
      </c>
      <c r="C69" s="106"/>
      <c r="D69" s="107"/>
      <c r="E69" s="105"/>
      <c r="F69" s="100">
        <v>82248</v>
      </c>
      <c r="G69" s="108">
        <v>0</v>
      </c>
      <c r="H69" s="108">
        <v>0</v>
      </c>
      <c r="I69" s="124">
        <v>0</v>
      </c>
      <c r="J69" s="122">
        <v>0</v>
      </c>
      <c r="K69" s="100"/>
      <c r="L69" s="105"/>
      <c r="M69" s="100"/>
    </row>
    <row r="70" ht="22.5" customHeight="1" spans="1:13">
      <c r="A70" s="100">
        <v>19</v>
      </c>
      <c r="B70" s="105" t="s">
        <v>285</v>
      </c>
      <c r="C70" s="106"/>
      <c r="D70" s="107"/>
      <c r="E70" s="105"/>
      <c r="F70" s="100">
        <v>82248</v>
      </c>
      <c r="G70" s="108">
        <v>0</v>
      </c>
      <c r="H70" s="108">
        <v>0</v>
      </c>
      <c r="I70" s="124">
        <v>0</v>
      </c>
      <c r="J70" s="122">
        <v>0</v>
      </c>
      <c r="K70" s="100"/>
      <c r="L70" s="105"/>
      <c r="M70" s="100"/>
    </row>
    <row r="71" ht="22.5" customHeight="1" spans="1:13">
      <c r="A71" s="100">
        <v>19</v>
      </c>
      <c r="B71" s="105" t="s">
        <v>285</v>
      </c>
      <c r="C71" s="106"/>
      <c r="D71" s="107"/>
      <c r="E71" s="105"/>
      <c r="F71" s="100">
        <v>82248</v>
      </c>
      <c r="G71" s="108">
        <v>0</v>
      </c>
      <c r="H71" s="108">
        <v>0</v>
      </c>
      <c r="I71" s="124">
        <v>0</v>
      </c>
      <c r="J71" s="122">
        <v>0</v>
      </c>
      <c r="K71" s="100"/>
      <c r="L71" s="105"/>
      <c r="M71" s="100"/>
    </row>
    <row r="72" ht="22.5" customHeight="1" spans="1:13">
      <c r="A72" s="100">
        <v>19</v>
      </c>
      <c r="B72" s="105" t="s">
        <v>285</v>
      </c>
      <c r="C72" s="106"/>
      <c r="D72" s="107"/>
      <c r="E72" s="105"/>
      <c r="F72" s="100">
        <v>82248</v>
      </c>
      <c r="G72" s="108">
        <v>0</v>
      </c>
      <c r="H72" s="108">
        <v>0</v>
      </c>
      <c r="I72" s="124">
        <v>0</v>
      </c>
      <c r="J72" s="122">
        <v>0</v>
      </c>
      <c r="K72" s="100"/>
      <c r="L72" s="105"/>
      <c r="M72" s="100"/>
    </row>
    <row r="73" ht="22.5" customHeight="1" spans="1:13">
      <c r="A73" s="100">
        <v>19</v>
      </c>
      <c r="B73" s="105" t="s">
        <v>285</v>
      </c>
      <c r="C73" s="106"/>
      <c r="D73" s="107"/>
      <c r="E73" s="105"/>
      <c r="F73" s="100">
        <v>82248</v>
      </c>
      <c r="G73" s="108">
        <v>0</v>
      </c>
      <c r="H73" s="108">
        <v>0</v>
      </c>
      <c r="I73" s="124">
        <v>0</v>
      </c>
      <c r="J73" s="122">
        <v>0</v>
      </c>
      <c r="K73" s="100"/>
      <c r="L73" s="105"/>
      <c r="M73" s="100"/>
    </row>
    <row r="74" ht="22.5" customHeight="1" spans="1:13">
      <c r="A74" s="100">
        <v>19</v>
      </c>
      <c r="B74" s="105" t="s">
        <v>285</v>
      </c>
      <c r="C74" s="106"/>
      <c r="D74" s="107"/>
      <c r="E74" s="105"/>
      <c r="F74" s="100">
        <v>82248</v>
      </c>
      <c r="G74" s="108">
        <v>0</v>
      </c>
      <c r="H74" s="108">
        <v>0</v>
      </c>
      <c r="I74" s="124">
        <v>0</v>
      </c>
      <c r="J74" s="122">
        <v>0</v>
      </c>
      <c r="K74" s="100"/>
      <c r="L74" s="105"/>
      <c r="M74" s="100"/>
    </row>
    <row r="75" ht="22.5" customHeight="1" spans="1:13">
      <c r="A75" s="100">
        <v>19</v>
      </c>
      <c r="B75" s="105" t="s">
        <v>285</v>
      </c>
      <c r="C75" s="106"/>
      <c r="D75" s="107"/>
      <c r="E75" s="105"/>
      <c r="F75" s="100">
        <v>82248</v>
      </c>
      <c r="G75" s="108">
        <v>0</v>
      </c>
      <c r="H75" s="108">
        <v>0</v>
      </c>
      <c r="I75" s="124">
        <v>0</v>
      </c>
      <c r="J75" s="122">
        <v>0</v>
      </c>
      <c r="K75" s="100"/>
      <c r="L75" s="105"/>
      <c r="M75" s="100"/>
    </row>
    <row r="76" ht="22.5" customHeight="1" spans="1:13">
      <c r="A76" s="100">
        <v>19</v>
      </c>
      <c r="B76" s="105" t="s">
        <v>285</v>
      </c>
      <c r="C76" s="106"/>
      <c r="D76" s="107"/>
      <c r="E76" s="105"/>
      <c r="F76" s="100">
        <v>82248</v>
      </c>
      <c r="G76" s="108">
        <v>0</v>
      </c>
      <c r="H76" s="108">
        <v>0</v>
      </c>
      <c r="I76" s="124">
        <v>0</v>
      </c>
      <c r="J76" s="122">
        <v>0</v>
      </c>
      <c r="K76" s="100"/>
      <c r="L76" s="105"/>
      <c r="M76" s="100"/>
    </row>
    <row r="77" ht="22.5" customHeight="1" spans="1:13">
      <c r="A77" s="100">
        <v>19</v>
      </c>
      <c r="B77" s="105" t="s">
        <v>285</v>
      </c>
      <c r="C77" s="106"/>
      <c r="D77" s="107"/>
      <c r="E77" s="105"/>
      <c r="F77" s="100"/>
      <c r="G77" s="108">
        <v>0</v>
      </c>
      <c r="H77" s="108">
        <v>0</v>
      </c>
      <c r="I77" s="124">
        <v>0</v>
      </c>
      <c r="J77" s="122">
        <v>0</v>
      </c>
      <c r="K77" s="100"/>
      <c r="L77" s="105"/>
      <c r="M77" s="100"/>
    </row>
    <row r="78" ht="22.5" customHeight="1" spans="1:13">
      <c r="A78" s="100">
        <v>19</v>
      </c>
      <c r="B78" s="105" t="s">
        <v>285</v>
      </c>
      <c r="C78" s="106"/>
      <c r="D78" s="107"/>
      <c r="E78" s="105"/>
      <c r="F78" s="100"/>
      <c r="G78" s="108">
        <v>0</v>
      </c>
      <c r="H78" s="108">
        <v>0</v>
      </c>
      <c r="I78" s="124">
        <v>0</v>
      </c>
      <c r="J78" s="122">
        <v>0</v>
      </c>
      <c r="K78" s="100"/>
      <c r="L78" s="105"/>
      <c r="M78" s="100"/>
    </row>
    <row r="79" ht="22.5" customHeight="1" spans="1:13">
      <c r="A79" s="100">
        <v>19</v>
      </c>
      <c r="B79" s="105" t="s">
        <v>285</v>
      </c>
      <c r="C79" s="106"/>
      <c r="D79" s="107"/>
      <c r="E79" s="105"/>
      <c r="F79" s="100"/>
      <c r="G79" s="108">
        <v>0</v>
      </c>
      <c r="H79" s="108">
        <v>0</v>
      </c>
      <c r="I79" s="124">
        <v>0</v>
      </c>
      <c r="J79" s="122">
        <v>0</v>
      </c>
      <c r="K79" s="100"/>
      <c r="L79" s="105"/>
      <c r="M79" s="100"/>
    </row>
    <row r="80" ht="22.5" customHeight="1" spans="1:13">
      <c r="A80" s="100">
        <v>19</v>
      </c>
      <c r="B80" s="105" t="s">
        <v>285</v>
      </c>
      <c r="C80" s="106"/>
      <c r="D80" s="107"/>
      <c r="E80" s="105"/>
      <c r="F80" s="100"/>
      <c r="G80" s="108">
        <v>0</v>
      </c>
      <c r="H80" s="108">
        <v>0</v>
      </c>
      <c r="I80" s="124">
        <v>0</v>
      </c>
      <c r="J80" s="122">
        <v>0</v>
      </c>
      <c r="K80" s="100"/>
      <c r="L80" s="105"/>
      <c r="M80" s="100" t="s">
        <v>286</v>
      </c>
    </row>
    <row r="81" ht="22.5" customHeight="1" spans="1:13">
      <c r="A81" s="100">
        <v>19</v>
      </c>
      <c r="B81" s="105" t="s">
        <v>285</v>
      </c>
      <c r="C81" s="106"/>
      <c r="D81" s="107"/>
      <c r="E81" s="105"/>
      <c r="F81" s="100"/>
      <c r="G81" s="108">
        <v>0</v>
      </c>
      <c r="H81" s="108">
        <v>0</v>
      </c>
      <c r="I81" s="124">
        <v>0</v>
      </c>
      <c r="J81" s="122">
        <v>0</v>
      </c>
      <c r="K81" s="100"/>
      <c r="L81" s="105"/>
      <c r="M81" s="100" t="s">
        <v>286</v>
      </c>
    </row>
    <row r="82" ht="22.5" customHeight="1" spans="1:13">
      <c r="A82" s="100">
        <v>19</v>
      </c>
      <c r="B82" s="105" t="s">
        <v>285</v>
      </c>
      <c r="C82" s="106"/>
      <c r="D82" s="107"/>
      <c r="E82" s="105"/>
      <c r="F82" s="100"/>
      <c r="G82" s="108">
        <v>0</v>
      </c>
      <c r="H82" s="108">
        <v>0</v>
      </c>
      <c r="I82" s="124">
        <v>0</v>
      </c>
      <c r="J82" s="122">
        <v>0</v>
      </c>
      <c r="K82" s="100"/>
      <c r="L82" s="105"/>
      <c r="M82" s="100" t="s">
        <v>286</v>
      </c>
    </row>
    <row r="83" ht="22.5" customHeight="1" spans="1:13">
      <c r="A83" s="100">
        <v>19</v>
      </c>
      <c r="B83" s="105" t="s">
        <v>285</v>
      </c>
      <c r="C83" s="106"/>
      <c r="D83" s="107"/>
      <c r="E83" s="105"/>
      <c r="F83" s="100"/>
      <c r="G83" s="108">
        <v>0</v>
      </c>
      <c r="H83" s="108">
        <v>0</v>
      </c>
      <c r="I83" s="124">
        <v>0</v>
      </c>
      <c r="J83" s="122">
        <v>0</v>
      </c>
      <c r="K83" s="100"/>
      <c r="L83" s="105"/>
      <c r="M83" s="100" t="s">
        <v>286</v>
      </c>
    </row>
    <row r="84" ht="22.5" customHeight="1" spans="1:13">
      <c r="A84" s="100">
        <v>19</v>
      </c>
      <c r="B84" s="105" t="s">
        <v>285</v>
      </c>
      <c r="C84" s="106"/>
      <c r="D84" s="107"/>
      <c r="E84" s="105"/>
      <c r="F84" s="100"/>
      <c r="G84" s="108">
        <v>0</v>
      </c>
      <c r="H84" s="108">
        <v>0</v>
      </c>
      <c r="I84" s="124">
        <v>0</v>
      </c>
      <c r="J84" s="122">
        <v>0</v>
      </c>
      <c r="K84" s="100"/>
      <c r="L84" s="105"/>
      <c r="M84" s="100" t="s">
        <v>286</v>
      </c>
    </row>
    <row r="85" ht="28.5" customHeight="1" spans="1:13">
      <c r="A85" s="101" t="s">
        <v>331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</row>
    <row r="86" ht="22.5" customHeight="1" spans="1:13">
      <c r="A86" s="102" t="s">
        <v>267</v>
      </c>
      <c r="B86" s="103" t="s">
        <v>272</v>
      </c>
      <c r="C86" s="103" t="s">
        <v>268</v>
      </c>
      <c r="D86" s="103" t="s">
        <v>297</v>
      </c>
      <c r="E86" s="103" t="s">
        <v>270</v>
      </c>
      <c r="F86" s="103" t="s">
        <v>271</v>
      </c>
      <c r="G86" s="102" t="s">
        <v>298</v>
      </c>
      <c r="H86" s="102"/>
      <c r="I86" s="102" t="s">
        <v>299</v>
      </c>
      <c r="J86" s="102"/>
      <c r="K86" s="103" t="s">
        <v>300</v>
      </c>
      <c r="L86" s="103" t="s">
        <v>301</v>
      </c>
      <c r="M86" s="103" t="s">
        <v>302</v>
      </c>
    </row>
    <row r="87" ht="30.75" customHeight="1" spans="1:13">
      <c r="A87" s="102"/>
      <c r="B87" s="104"/>
      <c r="C87" s="104"/>
      <c r="D87" s="104"/>
      <c r="E87" s="104"/>
      <c r="F87" s="104"/>
      <c r="G87" s="102" t="s">
        <v>303</v>
      </c>
      <c r="H87" s="102" t="s">
        <v>304</v>
      </c>
      <c r="I87" s="102" t="s">
        <v>303</v>
      </c>
      <c r="J87" s="102" t="s">
        <v>304</v>
      </c>
      <c r="K87" s="104"/>
      <c r="L87" s="104"/>
      <c r="M87" s="104"/>
    </row>
    <row r="88" ht="22.5" customHeight="1" spans="1:13">
      <c r="A88" s="100">
        <v>1</v>
      </c>
      <c r="B88" s="105" t="s">
        <v>285</v>
      </c>
      <c r="C88" s="106"/>
      <c r="D88" s="107"/>
      <c r="E88" s="105" t="s">
        <v>121</v>
      </c>
      <c r="F88" s="100"/>
      <c r="G88" s="108">
        <v>0</v>
      </c>
      <c r="H88" s="108"/>
      <c r="I88" s="124">
        <v>0</v>
      </c>
      <c r="J88" s="122">
        <v>0</v>
      </c>
      <c r="K88" s="123"/>
      <c r="L88" s="105" t="s">
        <v>332</v>
      </c>
      <c r="M88" s="100" t="s">
        <v>286</v>
      </c>
    </row>
    <row r="89" ht="22.5" customHeight="1" spans="1:13">
      <c r="A89" s="100">
        <v>2</v>
      </c>
      <c r="B89" s="105" t="s">
        <v>285</v>
      </c>
      <c r="C89" s="106"/>
      <c r="D89" s="107"/>
      <c r="E89" s="105" t="s">
        <v>121</v>
      </c>
      <c r="F89" s="100"/>
      <c r="G89" s="108">
        <v>0</v>
      </c>
      <c r="H89" s="108"/>
      <c r="I89" s="124">
        <v>0</v>
      </c>
      <c r="J89" s="122">
        <v>0</v>
      </c>
      <c r="K89" s="100"/>
      <c r="L89" s="105" t="s">
        <v>332</v>
      </c>
      <c r="M89" s="100" t="s">
        <v>286</v>
      </c>
    </row>
    <row r="90" ht="22.5" customHeight="1" spans="1:13">
      <c r="A90" s="100">
        <v>3</v>
      </c>
      <c r="B90" s="105" t="s">
        <v>285</v>
      </c>
      <c r="C90" s="106"/>
      <c r="D90" s="107"/>
      <c r="E90" s="105" t="s">
        <v>121</v>
      </c>
      <c r="F90" s="100"/>
      <c r="G90" s="108">
        <v>0</v>
      </c>
      <c r="H90" s="108"/>
      <c r="I90" s="124">
        <v>0</v>
      </c>
      <c r="J90" s="122">
        <v>0</v>
      </c>
      <c r="K90" s="100"/>
      <c r="L90" s="105" t="s">
        <v>332</v>
      </c>
      <c r="M90" s="100" t="s">
        <v>286</v>
      </c>
    </row>
    <row r="91" ht="22.5" customHeight="1" spans="1:13">
      <c r="A91" s="100">
        <v>4</v>
      </c>
      <c r="B91" s="105" t="s">
        <v>285</v>
      </c>
      <c r="C91" s="106"/>
      <c r="D91" s="107"/>
      <c r="E91" s="105" t="s">
        <v>121</v>
      </c>
      <c r="F91" s="100"/>
      <c r="G91" s="108">
        <v>0</v>
      </c>
      <c r="H91" s="108"/>
      <c r="I91" s="124">
        <v>0</v>
      </c>
      <c r="J91" s="122">
        <v>0</v>
      </c>
      <c r="K91" s="100"/>
      <c r="L91" s="105" t="s">
        <v>332</v>
      </c>
      <c r="M91" s="100" t="s">
        <v>286</v>
      </c>
    </row>
    <row r="92" ht="22.5" customHeight="1" spans="1:13">
      <c r="A92" s="100">
        <v>5</v>
      </c>
      <c r="B92" s="105" t="s">
        <v>285</v>
      </c>
      <c r="C92" s="106"/>
      <c r="D92" s="107"/>
      <c r="E92" s="105" t="s">
        <v>121</v>
      </c>
      <c r="F92" s="100"/>
      <c r="G92" s="108">
        <v>0</v>
      </c>
      <c r="H92" s="108"/>
      <c r="I92" s="124">
        <v>0</v>
      </c>
      <c r="J92" s="122">
        <v>0</v>
      </c>
      <c r="K92" s="100"/>
      <c r="L92" s="105" t="s">
        <v>332</v>
      </c>
      <c r="M92" s="100" t="s">
        <v>286</v>
      </c>
    </row>
    <row r="93" ht="22.5" customHeight="1" spans="1:13">
      <c r="A93" s="100">
        <v>6</v>
      </c>
      <c r="B93" s="105" t="s">
        <v>285</v>
      </c>
      <c r="C93" s="106"/>
      <c r="D93" s="107"/>
      <c r="E93" s="105" t="s">
        <v>121</v>
      </c>
      <c r="F93" s="100"/>
      <c r="G93" s="108">
        <v>0</v>
      </c>
      <c r="H93" s="108"/>
      <c r="I93" s="124">
        <v>0</v>
      </c>
      <c r="J93" s="122">
        <v>0</v>
      </c>
      <c r="K93" s="100"/>
      <c r="L93" s="105" t="s">
        <v>332</v>
      </c>
      <c r="M93" s="100" t="s">
        <v>286</v>
      </c>
    </row>
    <row r="94" ht="22.5" customHeight="1" spans="1:13">
      <c r="A94" s="100">
        <v>7</v>
      </c>
      <c r="B94" s="105" t="s">
        <v>285</v>
      </c>
      <c r="C94" s="106"/>
      <c r="D94" s="107"/>
      <c r="E94" s="105" t="s">
        <v>121</v>
      </c>
      <c r="F94" s="100"/>
      <c r="G94" s="108">
        <v>0</v>
      </c>
      <c r="H94" s="108"/>
      <c r="I94" s="124">
        <v>0</v>
      </c>
      <c r="J94" s="122">
        <v>0</v>
      </c>
      <c r="K94" s="100"/>
      <c r="L94" s="105" t="s">
        <v>332</v>
      </c>
      <c r="M94" s="100" t="s">
        <v>286</v>
      </c>
    </row>
    <row r="95" ht="22.5" customHeight="1" spans="1:13">
      <c r="A95" s="100">
        <v>8</v>
      </c>
      <c r="B95" s="105" t="s">
        <v>285</v>
      </c>
      <c r="C95" s="106"/>
      <c r="D95" s="107"/>
      <c r="E95" s="105" t="s">
        <v>121</v>
      </c>
      <c r="F95" s="100"/>
      <c r="G95" s="108">
        <v>0</v>
      </c>
      <c r="H95" s="108"/>
      <c r="I95" s="124">
        <v>0</v>
      </c>
      <c r="J95" s="122">
        <v>0</v>
      </c>
      <c r="K95" s="100"/>
      <c r="L95" s="105" t="s">
        <v>332</v>
      </c>
      <c r="M95" s="100" t="s">
        <v>286</v>
      </c>
    </row>
    <row r="96" ht="22.5" customHeight="1" spans="1:13">
      <c r="A96" s="100">
        <v>9</v>
      </c>
      <c r="B96" s="105" t="s">
        <v>285</v>
      </c>
      <c r="C96" s="106"/>
      <c r="D96" s="107"/>
      <c r="E96" s="105" t="s">
        <v>121</v>
      </c>
      <c r="F96" s="100"/>
      <c r="G96" s="108">
        <v>0</v>
      </c>
      <c r="H96" s="108"/>
      <c r="I96" s="124">
        <v>0</v>
      </c>
      <c r="J96" s="122">
        <v>0</v>
      </c>
      <c r="K96" s="100"/>
      <c r="L96" s="105" t="s">
        <v>332</v>
      </c>
      <c r="M96" s="100" t="s">
        <v>286</v>
      </c>
    </row>
    <row r="97" ht="22.5" customHeight="1" spans="1:13">
      <c r="A97" s="100">
        <v>10</v>
      </c>
      <c r="B97" s="105" t="s">
        <v>285</v>
      </c>
      <c r="C97" s="106"/>
      <c r="D97" s="107"/>
      <c r="E97" s="105" t="s">
        <v>121</v>
      </c>
      <c r="F97" s="100"/>
      <c r="G97" s="108">
        <v>0</v>
      </c>
      <c r="H97" s="108"/>
      <c r="I97" s="124">
        <v>0</v>
      </c>
      <c r="J97" s="122">
        <v>0</v>
      </c>
      <c r="K97" s="100"/>
      <c r="L97" s="105" t="s">
        <v>332</v>
      </c>
      <c r="M97" s="100" t="s">
        <v>286</v>
      </c>
    </row>
    <row r="98" ht="22.5" customHeight="1" spans="1:13">
      <c r="A98" s="100">
        <v>11</v>
      </c>
      <c r="B98" s="105" t="s">
        <v>285</v>
      </c>
      <c r="C98" s="106"/>
      <c r="D98" s="107"/>
      <c r="E98" s="105"/>
      <c r="F98" s="100"/>
      <c r="G98" s="108"/>
      <c r="H98" s="108"/>
      <c r="I98" s="124"/>
      <c r="J98" s="122"/>
      <c r="K98" s="100"/>
      <c r="L98" s="105" t="s">
        <v>332</v>
      </c>
      <c r="M98" s="100" t="s">
        <v>286</v>
      </c>
    </row>
    <row r="99" ht="22.5" customHeight="1" spans="1:13">
      <c r="A99" s="100">
        <v>12</v>
      </c>
      <c r="B99" s="105" t="s">
        <v>285</v>
      </c>
      <c r="C99" s="106"/>
      <c r="D99" s="107"/>
      <c r="E99" s="105"/>
      <c r="F99" s="100"/>
      <c r="G99" s="108"/>
      <c r="H99" s="108"/>
      <c r="I99" s="124"/>
      <c r="J99" s="122"/>
      <c r="K99" s="100"/>
      <c r="L99" s="105" t="s">
        <v>332</v>
      </c>
      <c r="M99" s="100" t="s">
        <v>286</v>
      </c>
    </row>
    <row r="100" ht="22.5" customHeight="1" spans="1:13">
      <c r="A100" s="100">
        <v>13</v>
      </c>
      <c r="B100" s="105" t="s">
        <v>285</v>
      </c>
      <c r="C100" s="106"/>
      <c r="D100" s="107"/>
      <c r="E100" s="105"/>
      <c r="F100" s="100"/>
      <c r="G100" s="108"/>
      <c r="H100" s="108"/>
      <c r="I100" s="124"/>
      <c r="J100" s="122"/>
      <c r="K100" s="100"/>
      <c r="L100" s="105" t="s">
        <v>332</v>
      </c>
      <c r="M100" s="100" t="s">
        <v>286</v>
      </c>
    </row>
    <row r="101" ht="22.5" customHeight="1" spans="1:13">
      <c r="A101" s="100">
        <v>14</v>
      </c>
      <c r="B101" s="105" t="s">
        <v>285</v>
      </c>
      <c r="C101" s="106"/>
      <c r="D101" s="107"/>
      <c r="E101" s="105"/>
      <c r="F101" s="100"/>
      <c r="G101" s="108"/>
      <c r="H101" s="108"/>
      <c r="I101" s="124"/>
      <c r="J101" s="122"/>
      <c r="K101" s="100"/>
      <c r="L101" s="105" t="s">
        <v>332</v>
      </c>
      <c r="M101" s="100" t="s">
        <v>286</v>
      </c>
    </row>
    <row r="102" ht="22.5" customHeight="1" spans="1:13">
      <c r="A102" s="100">
        <v>15</v>
      </c>
      <c r="B102" s="105" t="s">
        <v>285</v>
      </c>
      <c r="C102" s="106"/>
      <c r="D102" s="107"/>
      <c r="E102" s="105"/>
      <c r="F102" s="100"/>
      <c r="G102" s="108"/>
      <c r="H102" s="108"/>
      <c r="I102" s="124"/>
      <c r="J102" s="122"/>
      <c r="K102" s="100"/>
      <c r="L102" s="105" t="s">
        <v>332</v>
      </c>
      <c r="M102" s="100" t="s">
        <v>286</v>
      </c>
    </row>
    <row r="103" ht="22.5" customHeight="1" spans="1:13">
      <c r="A103" s="100">
        <v>16</v>
      </c>
      <c r="B103" s="105" t="s">
        <v>285</v>
      </c>
      <c r="C103" s="125"/>
      <c r="D103" s="107"/>
      <c r="E103" s="105"/>
      <c r="F103" s="100"/>
      <c r="G103" s="126"/>
      <c r="H103" s="126"/>
      <c r="I103" s="124"/>
      <c r="J103" s="122"/>
      <c r="K103" s="100"/>
      <c r="L103" s="105" t="s">
        <v>332</v>
      </c>
      <c r="M103" s="100" t="s">
        <v>286</v>
      </c>
    </row>
    <row r="104" ht="22.5" customHeight="1" spans="1:13">
      <c r="A104" s="100">
        <v>17</v>
      </c>
      <c r="B104" s="105" t="s">
        <v>285</v>
      </c>
      <c r="C104" s="106"/>
      <c r="D104" s="107"/>
      <c r="E104" s="105"/>
      <c r="F104" s="100"/>
      <c r="G104" s="108"/>
      <c r="H104" s="108"/>
      <c r="I104" s="124"/>
      <c r="J104" s="122"/>
      <c r="K104" s="100"/>
      <c r="L104" s="105" t="s">
        <v>332</v>
      </c>
      <c r="M104" s="100" t="s">
        <v>286</v>
      </c>
    </row>
    <row r="105" ht="22.5" customHeight="1" spans="1:13">
      <c r="A105" s="100">
        <v>18</v>
      </c>
      <c r="B105" s="105" t="s">
        <v>285</v>
      </c>
      <c r="C105" s="106"/>
      <c r="D105" s="107"/>
      <c r="E105" s="105"/>
      <c r="F105" s="100"/>
      <c r="G105" s="108"/>
      <c r="H105" s="108"/>
      <c r="I105" s="124"/>
      <c r="J105" s="122"/>
      <c r="K105" s="100"/>
      <c r="L105" s="105" t="s">
        <v>332</v>
      </c>
      <c r="M105" s="100" t="s">
        <v>286</v>
      </c>
    </row>
    <row r="106" ht="22.5" customHeight="1" spans="1:13">
      <c r="A106" s="100">
        <v>19</v>
      </c>
      <c r="B106" s="105" t="s">
        <v>285</v>
      </c>
      <c r="C106" s="106"/>
      <c r="D106" s="107"/>
      <c r="E106" s="105"/>
      <c r="F106" s="100"/>
      <c r="G106" s="108"/>
      <c r="H106" s="108"/>
      <c r="I106" s="124"/>
      <c r="J106" s="122"/>
      <c r="K106" s="100"/>
      <c r="L106" s="105" t="s">
        <v>332</v>
      </c>
      <c r="M106" s="100" t="s">
        <v>286</v>
      </c>
    </row>
  </sheetData>
  <mergeCells count="41">
    <mergeCell ref="A1:M1"/>
    <mergeCell ref="G2:H2"/>
    <mergeCell ref="I2:J2"/>
    <mergeCell ref="A25:E25"/>
    <mergeCell ref="F25:G25"/>
    <mergeCell ref="H25:K25"/>
    <mergeCell ref="L25:M25"/>
    <mergeCell ref="A26:M26"/>
    <mergeCell ref="A27:M27"/>
    <mergeCell ref="G28:H28"/>
    <mergeCell ref="I28:J28"/>
    <mergeCell ref="A85:M85"/>
    <mergeCell ref="G86:H86"/>
    <mergeCell ref="I86:J86"/>
    <mergeCell ref="A2:A3"/>
    <mergeCell ref="A28:A29"/>
    <mergeCell ref="A86:A87"/>
    <mergeCell ref="B2:B3"/>
    <mergeCell ref="B28:B29"/>
    <mergeCell ref="B86:B87"/>
    <mergeCell ref="C2:C3"/>
    <mergeCell ref="C28:C29"/>
    <mergeCell ref="C86:C87"/>
    <mergeCell ref="D2:D3"/>
    <mergeCell ref="D28:D29"/>
    <mergeCell ref="D86:D87"/>
    <mergeCell ref="E2:E3"/>
    <mergeCell ref="E28:E29"/>
    <mergeCell ref="E86:E87"/>
    <mergeCell ref="F2:F3"/>
    <mergeCell ref="F28:F29"/>
    <mergeCell ref="F86:F87"/>
    <mergeCell ref="K2:K3"/>
    <mergeCell ref="K28:K29"/>
    <mergeCell ref="K86:K87"/>
    <mergeCell ref="L2:L3"/>
    <mergeCell ref="L28:L29"/>
    <mergeCell ref="L86:L87"/>
    <mergeCell ref="M2:M3"/>
    <mergeCell ref="M28:M29"/>
    <mergeCell ref="M86:M87"/>
  </mergeCells>
  <dataValidations count="1">
    <dataValidation type="list" allowBlank="1" showInputMessage="1" showErrorMessage="1" sqref="M1:M3 M25:M26 M27:M29 M85:M87 M107:M1048576 JI1:JI26 TE1:TE26 ADA1:ADA26 AMW1:AMW26 AWS1:AWS26 BGO1:BGO26 BQK1:BQK26 CAG1:CAG26 CKC1:CKC26 CTY1:CTY26 DDU1:DDU26 DNQ1:DNQ26 DXM1:DXM26 EHI1:EHI26 ERE1:ERE26 FBA1:FBA26 FKW1:FKW26 FUS1:FUS26 GEO1:GEO26 GOK1:GOK26 GYG1:GYG26 HIC1:HIC26 HRY1:HRY26 IBU1:IBU26 ILQ1:ILQ26 IVM1:IVM26 JFI1:JFI26 JPE1:JPE26 JZA1:JZA26 KIW1:KIW26 KSS1:KSS26 LCO1:LCO26 LMK1:LMK26 LWG1:LWG26 MGC1:MGC26 MPY1:MPY26 MZU1:MZU26 NJQ1:NJQ26 NTM1:NTM26 ODI1:ODI26 ONE1:ONE26 OXA1:OXA26 PGW1:PGW26 PQS1:PQS26 QAO1:QAO26 QKK1:QKK26 QUG1:QUG26 REC1:REC26 RNY1:RNY26 RXU1:RXU26 SHQ1:SHQ26 SRM1:SRM26 TBI1:TBI26 TLE1:TLE26 TVA1:TVA26 UEW1:UEW26 UOS1:UOS26 UYO1:UYO26 VIK1:VIK26 VSG1:VSG26 WCC1:WCC26 WLY1:WLY26 WVU1:WVU2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16"/>
  <sheetViews>
    <sheetView zoomScale="125" zoomScaleNormal="125" topLeftCell="F1" workbookViewId="0">
      <selection activeCell="G9" sqref="G9:I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9.3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334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54" t="s">
        <v>335</v>
      </c>
      <c r="H2" s="55"/>
      <c r="I2" s="73"/>
      <c r="J2" s="54" t="s">
        <v>336</v>
      </c>
      <c r="K2" s="55"/>
      <c r="L2" s="73"/>
      <c r="M2" s="54" t="s">
        <v>337</v>
      </c>
      <c r="N2" s="55"/>
      <c r="O2" s="73"/>
      <c r="P2" s="54" t="s">
        <v>338</v>
      </c>
      <c r="Q2" s="55"/>
      <c r="R2" s="73"/>
      <c r="S2" s="55" t="s">
        <v>339</v>
      </c>
      <c r="T2" s="55"/>
      <c r="U2" s="73"/>
      <c r="V2" s="49" t="s">
        <v>340</v>
      </c>
      <c r="W2" s="49" t="s">
        <v>281</v>
      </c>
    </row>
    <row r="3" s="1" customFormat="1" ht="16.5" spans="1:23">
      <c r="A3" s="7"/>
      <c r="B3" s="56"/>
      <c r="C3" s="56"/>
      <c r="D3" s="56"/>
      <c r="E3" s="56"/>
      <c r="F3" s="56"/>
      <c r="G3" s="4" t="s">
        <v>341</v>
      </c>
      <c r="H3" s="4" t="s">
        <v>68</v>
      </c>
      <c r="I3" s="4" t="s">
        <v>272</v>
      </c>
      <c r="J3" s="4" t="s">
        <v>341</v>
      </c>
      <c r="K3" s="4" t="s">
        <v>68</v>
      </c>
      <c r="L3" s="4" t="s">
        <v>272</v>
      </c>
      <c r="M3" s="4" t="s">
        <v>341</v>
      </c>
      <c r="N3" s="4" t="s">
        <v>68</v>
      </c>
      <c r="O3" s="4" t="s">
        <v>272</v>
      </c>
      <c r="P3" s="4" t="s">
        <v>341</v>
      </c>
      <c r="Q3" s="4" t="s">
        <v>68</v>
      </c>
      <c r="R3" s="4" t="s">
        <v>272</v>
      </c>
      <c r="S3" s="4" t="s">
        <v>341</v>
      </c>
      <c r="T3" s="4" t="s">
        <v>68</v>
      </c>
      <c r="U3" s="4" t="s">
        <v>272</v>
      </c>
      <c r="V3" s="77"/>
      <c r="W3" s="77"/>
    </row>
    <row r="4" ht="46.5" customHeight="1" spans="1:23">
      <c r="A4" s="57" t="s">
        <v>342</v>
      </c>
      <c r="B4" s="58" t="s">
        <v>285</v>
      </c>
      <c r="C4" s="59"/>
      <c r="D4" s="59" t="s">
        <v>343</v>
      </c>
      <c r="E4" s="58" t="s">
        <v>121</v>
      </c>
      <c r="F4" s="58" t="s">
        <v>344</v>
      </c>
      <c r="G4" s="60" t="s">
        <v>345</v>
      </c>
      <c r="H4" s="60" t="s">
        <v>346</v>
      </c>
      <c r="I4" s="74" t="s">
        <v>347</v>
      </c>
      <c r="J4" s="74" t="s">
        <v>348</v>
      </c>
      <c r="K4" s="408" t="s">
        <v>349</v>
      </c>
      <c r="L4" s="74" t="s">
        <v>350</v>
      </c>
      <c r="M4" s="60" t="s">
        <v>351</v>
      </c>
      <c r="N4" s="60" t="s">
        <v>352</v>
      </c>
      <c r="O4" s="60" t="s">
        <v>353</v>
      </c>
      <c r="P4" s="75" t="s">
        <v>354</v>
      </c>
      <c r="Q4" s="408" t="s">
        <v>355</v>
      </c>
      <c r="R4" s="74" t="s">
        <v>350</v>
      </c>
      <c r="S4" s="60" t="s">
        <v>356</v>
      </c>
      <c r="T4" s="78" t="s">
        <v>357</v>
      </c>
      <c r="U4" s="78" t="s">
        <v>358</v>
      </c>
      <c r="V4" s="15"/>
      <c r="W4" s="15"/>
    </row>
    <row r="5" ht="16.5" spans="1:23">
      <c r="A5" s="61"/>
      <c r="B5" s="62"/>
      <c r="C5" s="61"/>
      <c r="D5" s="61"/>
      <c r="E5" s="62"/>
      <c r="F5" s="62"/>
      <c r="G5" s="63" t="s">
        <v>359</v>
      </c>
      <c r="H5" s="64"/>
      <c r="I5" s="76"/>
      <c r="J5" s="63" t="s">
        <v>360</v>
      </c>
      <c r="K5" s="64"/>
      <c r="L5" s="76"/>
      <c r="M5" s="63" t="s">
        <v>361</v>
      </c>
      <c r="N5" s="64"/>
      <c r="O5" s="76"/>
      <c r="P5" s="63" t="s">
        <v>362</v>
      </c>
      <c r="Q5" s="64"/>
      <c r="R5" s="76"/>
      <c r="S5" s="64" t="s">
        <v>363</v>
      </c>
      <c r="T5" s="64"/>
      <c r="U5" s="76"/>
      <c r="V5" s="15"/>
      <c r="W5" s="15"/>
    </row>
    <row r="6" ht="16.5" spans="1:23">
      <c r="A6" s="61"/>
      <c r="B6" s="62"/>
      <c r="C6" s="61"/>
      <c r="D6" s="61"/>
      <c r="E6" s="62"/>
      <c r="F6" s="62"/>
      <c r="G6" s="30" t="s">
        <v>341</v>
      </c>
      <c r="H6" s="30" t="s">
        <v>68</v>
      </c>
      <c r="I6" s="30" t="s">
        <v>272</v>
      </c>
      <c r="J6" s="30" t="s">
        <v>341</v>
      </c>
      <c r="K6" s="30" t="s">
        <v>68</v>
      </c>
      <c r="L6" s="30" t="s">
        <v>272</v>
      </c>
      <c r="M6" s="30" t="s">
        <v>341</v>
      </c>
      <c r="N6" s="30" t="s">
        <v>68</v>
      </c>
      <c r="O6" s="30" t="s">
        <v>272</v>
      </c>
      <c r="P6" s="30" t="s">
        <v>341</v>
      </c>
      <c r="Q6" s="30" t="s">
        <v>68</v>
      </c>
      <c r="R6" s="30" t="s">
        <v>272</v>
      </c>
      <c r="S6" s="30" t="s">
        <v>341</v>
      </c>
      <c r="T6" s="30" t="s">
        <v>68</v>
      </c>
      <c r="U6" s="30" t="s">
        <v>272</v>
      </c>
      <c r="V6" s="15"/>
      <c r="W6" s="15"/>
    </row>
    <row r="7" ht="22.5" spans="1:23">
      <c r="A7" s="65"/>
      <c r="B7" s="66"/>
      <c r="C7" s="65"/>
      <c r="D7" s="65"/>
      <c r="E7" s="66"/>
      <c r="F7" s="66"/>
      <c r="G7" s="60" t="s">
        <v>364</v>
      </c>
      <c r="H7" s="60" t="s">
        <v>365</v>
      </c>
      <c r="I7" s="60" t="s">
        <v>366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15"/>
      <c r="W7" s="15"/>
    </row>
    <row r="8" ht="67.5" spans="1:23">
      <c r="A8" s="67" t="s">
        <v>367</v>
      </c>
      <c r="B8" s="58" t="s">
        <v>285</v>
      </c>
      <c r="C8" s="58"/>
      <c r="D8" s="58" t="s">
        <v>343</v>
      </c>
      <c r="E8" s="58" t="s">
        <v>368</v>
      </c>
      <c r="F8" s="58" t="s">
        <v>63</v>
      </c>
      <c r="G8" s="60" t="s">
        <v>345</v>
      </c>
      <c r="H8" s="60" t="s">
        <v>346</v>
      </c>
      <c r="I8" s="74" t="s">
        <v>347</v>
      </c>
      <c r="J8" s="74" t="s">
        <v>369</v>
      </c>
      <c r="K8" s="408" t="s">
        <v>349</v>
      </c>
      <c r="L8" s="74" t="s">
        <v>350</v>
      </c>
      <c r="M8" s="60" t="s">
        <v>351</v>
      </c>
      <c r="N8" s="60" t="s">
        <v>352</v>
      </c>
      <c r="O8" s="60" t="s">
        <v>353</v>
      </c>
      <c r="P8" s="75" t="s">
        <v>354</v>
      </c>
      <c r="Q8" s="408" t="s">
        <v>355</v>
      </c>
      <c r="R8" s="74" t="s">
        <v>350</v>
      </c>
      <c r="S8" s="60" t="s">
        <v>356</v>
      </c>
      <c r="T8" s="78" t="s">
        <v>357</v>
      </c>
      <c r="U8" s="78" t="s">
        <v>358</v>
      </c>
      <c r="V8" s="15"/>
      <c r="W8" s="15"/>
    </row>
    <row r="9" ht="22.5" spans="1:23">
      <c r="A9" s="68"/>
      <c r="B9" s="69"/>
      <c r="C9" s="69"/>
      <c r="D9" s="69"/>
      <c r="E9" s="69"/>
      <c r="F9" s="69"/>
      <c r="G9" s="60" t="s">
        <v>364</v>
      </c>
      <c r="H9" s="60" t="s">
        <v>365</v>
      </c>
      <c r="I9" s="60" t="s">
        <v>366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15"/>
      <c r="W9" s="15"/>
    </row>
    <row r="10" spans="1:23">
      <c r="A10" s="67" t="s">
        <v>370</v>
      </c>
      <c r="B10" s="67"/>
      <c r="C10" s="67"/>
      <c r="D10" s="67"/>
      <c r="E10" s="67"/>
      <c r="F10" s="67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15"/>
      <c r="W10" s="15"/>
    </row>
    <row r="11" spans="1:23">
      <c r="A11" s="68"/>
      <c r="B11" s="68"/>
      <c r="C11" s="68"/>
      <c r="D11" s="68"/>
      <c r="E11" s="68"/>
      <c r="F11" s="68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15"/>
      <c r="W11" s="15"/>
    </row>
    <row r="12" spans="1:23">
      <c r="A12" s="71" t="s">
        <v>371</v>
      </c>
      <c r="B12" s="71"/>
      <c r="C12" s="71"/>
      <c r="D12" s="71"/>
      <c r="E12" s="71"/>
      <c r="F12" s="71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72"/>
      <c r="B13" s="72"/>
      <c r="C13" s="72"/>
      <c r="D13" s="72"/>
      <c r="E13" s="72"/>
      <c r="F13" s="72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="2" customFormat="1" ht="18.75" spans="1:23">
      <c r="A15" s="16" t="s">
        <v>293</v>
      </c>
      <c r="B15" s="17"/>
      <c r="C15" s="17"/>
      <c r="D15" s="17"/>
      <c r="E15" s="18"/>
      <c r="F15" s="19"/>
      <c r="G15" s="53"/>
      <c r="H15" s="52"/>
      <c r="I15" s="52"/>
      <c r="J15" s="16" t="s">
        <v>372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8"/>
      <c r="V15" s="17"/>
      <c r="W15" s="25"/>
    </row>
    <row r="16" ht="93.75" customHeight="1" spans="1:23">
      <c r="A16" s="20" t="s">
        <v>373</v>
      </c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</sheetData>
  <mergeCells count="4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4:C7"/>
    <mergeCell ref="C8:C9"/>
    <mergeCell ref="C10:C11"/>
    <mergeCell ref="C12:C13"/>
    <mergeCell ref="D2:D3"/>
    <mergeCell ref="D4:D7"/>
    <mergeCell ref="D8:D9"/>
    <mergeCell ref="D10:D11"/>
    <mergeCell ref="D12:D13"/>
    <mergeCell ref="E2:E3"/>
    <mergeCell ref="E4:E7"/>
    <mergeCell ref="E8:E9"/>
    <mergeCell ref="E10:E11"/>
    <mergeCell ref="E12:E13"/>
    <mergeCell ref="F2:F3"/>
    <mergeCell ref="F4:F7"/>
    <mergeCell ref="F8:F9"/>
    <mergeCell ref="F10:F11"/>
    <mergeCell ref="F12:F1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2"/>
  <sheetViews>
    <sheetView zoomScale="125" zoomScaleNormal="125" workbookViewId="0">
      <selection activeCell="G21" sqref="G2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48" t="s">
        <v>375</v>
      </c>
      <c r="B2" s="49" t="s">
        <v>268</v>
      </c>
      <c r="C2" s="49" t="s">
        <v>269</v>
      </c>
      <c r="D2" s="49" t="s">
        <v>270</v>
      </c>
      <c r="E2" s="49" t="s">
        <v>271</v>
      </c>
      <c r="F2" s="49" t="s">
        <v>272</v>
      </c>
      <c r="G2" s="48" t="s">
        <v>376</v>
      </c>
      <c r="H2" s="48" t="s">
        <v>377</v>
      </c>
      <c r="I2" s="48" t="s">
        <v>378</v>
      </c>
      <c r="J2" s="48" t="s">
        <v>377</v>
      </c>
      <c r="K2" s="48" t="s">
        <v>379</v>
      </c>
      <c r="L2" s="48" t="s">
        <v>377</v>
      </c>
      <c r="M2" s="49" t="s">
        <v>340</v>
      </c>
      <c r="N2" s="49" t="s">
        <v>281</v>
      </c>
    </row>
    <row r="3" spans="1:14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50" t="s">
        <v>375</v>
      </c>
      <c r="B4" s="51" t="s">
        <v>380</v>
      </c>
      <c r="C4" s="51" t="s">
        <v>341</v>
      </c>
      <c r="D4" s="51" t="s">
        <v>270</v>
      </c>
      <c r="E4" s="49" t="s">
        <v>271</v>
      </c>
      <c r="F4" s="49" t="s">
        <v>272</v>
      </c>
      <c r="G4" s="48" t="s">
        <v>376</v>
      </c>
      <c r="H4" s="48" t="s">
        <v>377</v>
      </c>
      <c r="I4" s="48" t="s">
        <v>378</v>
      </c>
      <c r="J4" s="48" t="s">
        <v>377</v>
      </c>
      <c r="K4" s="48" t="s">
        <v>379</v>
      </c>
      <c r="L4" s="48" t="s">
        <v>377</v>
      </c>
      <c r="M4" s="49" t="s">
        <v>340</v>
      </c>
      <c r="N4" s="49" t="s">
        <v>281</v>
      </c>
    </row>
    <row r="5" spans="1:14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6" t="s">
        <v>293</v>
      </c>
      <c r="B11" s="17"/>
      <c r="C11" s="17"/>
      <c r="D11" s="18"/>
      <c r="E11" s="19"/>
      <c r="F11" s="52"/>
      <c r="G11" s="53"/>
      <c r="H11" s="52"/>
      <c r="I11" s="16" t="s">
        <v>381</v>
      </c>
      <c r="J11" s="17"/>
      <c r="K11" s="17"/>
      <c r="L11" s="17"/>
      <c r="M11" s="17"/>
      <c r="N11" s="25"/>
    </row>
    <row r="12" ht="16.5" spans="1:14">
      <c r="A12" s="20" t="s">
        <v>382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16"/>
  <sheetViews>
    <sheetView zoomScale="125" zoomScaleNormal="125" workbookViewId="0">
      <selection activeCell="N10" sqref="N10"/>
    </sheetView>
  </sheetViews>
  <sheetFormatPr defaultColWidth="9" defaultRowHeight="14.25"/>
  <cols>
    <col min="1" max="2" width="7" style="28" customWidth="1"/>
    <col min="3" max="3" width="12.125" style="28" customWidth="1"/>
    <col min="4" max="4" width="12.875" style="28" customWidth="1"/>
    <col min="5" max="5" width="12.125" style="28" customWidth="1"/>
    <col min="6" max="6" width="14.375" style="28" customWidth="1"/>
    <col min="7" max="7" width="11.625" style="28" customWidth="1"/>
    <col min="8" max="9" width="14" style="28" customWidth="1"/>
    <col min="10" max="10" width="11.5" style="28" customWidth="1"/>
    <col min="11" max="16384" width="9" style="28"/>
  </cols>
  <sheetData>
    <row r="1" ht="29.25" spans="1:10">
      <c r="A1" s="29" t="s">
        <v>383</v>
      </c>
      <c r="B1" s="29"/>
      <c r="C1" s="29"/>
      <c r="D1" s="29"/>
      <c r="E1" s="29"/>
      <c r="F1" s="29"/>
      <c r="G1" s="29"/>
      <c r="H1" s="29"/>
      <c r="I1" s="29"/>
      <c r="J1" s="29"/>
    </row>
    <row r="2" s="26" customFormat="1" ht="16.5" spans="1:12">
      <c r="A2" s="30" t="s">
        <v>334</v>
      </c>
      <c r="B2" s="31" t="s">
        <v>272</v>
      </c>
      <c r="C2" s="31" t="s">
        <v>268</v>
      </c>
      <c r="D2" s="31" t="s">
        <v>269</v>
      </c>
      <c r="E2" s="31" t="s">
        <v>270</v>
      </c>
      <c r="F2" s="31" t="s">
        <v>271</v>
      </c>
      <c r="G2" s="30" t="s">
        <v>384</v>
      </c>
      <c r="H2" s="30" t="s">
        <v>385</v>
      </c>
      <c r="I2" s="30" t="s">
        <v>386</v>
      </c>
      <c r="J2" s="30" t="s">
        <v>387</v>
      </c>
      <c r="K2" s="31" t="s">
        <v>340</v>
      </c>
      <c r="L2" s="31" t="s">
        <v>281</v>
      </c>
    </row>
    <row r="3" spans="1:12">
      <c r="A3" s="32" t="s">
        <v>342</v>
      </c>
      <c r="B3" s="33" t="s">
        <v>285</v>
      </c>
      <c r="C3" s="34"/>
      <c r="D3" s="35" t="s">
        <v>284</v>
      </c>
      <c r="E3" s="36" t="s">
        <v>121</v>
      </c>
      <c r="F3" s="37">
        <v>82248</v>
      </c>
      <c r="G3" s="38" t="s">
        <v>388</v>
      </c>
      <c r="H3" s="38" t="s">
        <v>389</v>
      </c>
      <c r="I3" s="32"/>
      <c r="J3" s="32"/>
      <c r="K3" s="38" t="s">
        <v>390</v>
      </c>
      <c r="L3" s="32"/>
    </row>
    <row r="4" spans="1:12">
      <c r="A4" s="32" t="s">
        <v>367</v>
      </c>
      <c r="B4" s="33" t="s">
        <v>285</v>
      </c>
      <c r="C4" s="34"/>
      <c r="D4" s="35" t="s">
        <v>284</v>
      </c>
      <c r="E4" s="36" t="s">
        <v>121</v>
      </c>
      <c r="F4" s="37">
        <v>82248</v>
      </c>
      <c r="G4" s="38" t="s">
        <v>388</v>
      </c>
      <c r="H4" s="38" t="s">
        <v>389</v>
      </c>
      <c r="I4" s="32"/>
      <c r="J4" s="32"/>
      <c r="K4" s="38" t="s">
        <v>390</v>
      </c>
      <c r="L4" s="32"/>
    </row>
    <row r="5" spans="1:12">
      <c r="A5" s="32" t="s">
        <v>391</v>
      </c>
      <c r="B5" s="33" t="s">
        <v>285</v>
      </c>
      <c r="C5" s="34"/>
      <c r="D5" s="35" t="s">
        <v>284</v>
      </c>
      <c r="E5" s="36" t="s">
        <v>121</v>
      </c>
      <c r="F5" s="37">
        <v>82248</v>
      </c>
      <c r="G5" s="38" t="s">
        <v>388</v>
      </c>
      <c r="H5" s="38" t="s">
        <v>389</v>
      </c>
      <c r="I5" s="32"/>
      <c r="J5" s="32"/>
      <c r="K5" s="38" t="s">
        <v>390</v>
      </c>
      <c r="L5" s="32"/>
    </row>
    <row r="6" spans="1:12">
      <c r="A6" s="32" t="s">
        <v>370</v>
      </c>
      <c r="B6" s="33" t="s">
        <v>285</v>
      </c>
      <c r="C6" s="34"/>
      <c r="D6" s="35" t="s">
        <v>284</v>
      </c>
      <c r="E6" s="36" t="s">
        <v>121</v>
      </c>
      <c r="F6" s="37">
        <v>82248</v>
      </c>
      <c r="G6" s="38" t="s">
        <v>388</v>
      </c>
      <c r="H6" s="38" t="s">
        <v>389</v>
      </c>
      <c r="I6" s="32"/>
      <c r="J6" s="32"/>
      <c r="K6" s="38" t="s">
        <v>390</v>
      </c>
      <c r="L6" s="32"/>
    </row>
    <row r="7" spans="1:12">
      <c r="A7" s="32" t="s">
        <v>371</v>
      </c>
      <c r="B7" s="33" t="s">
        <v>285</v>
      </c>
      <c r="C7" s="39"/>
      <c r="D7" s="35" t="s">
        <v>284</v>
      </c>
      <c r="E7" s="36" t="s">
        <v>121</v>
      </c>
      <c r="F7" s="37">
        <v>82248</v>
      </c>
      <c r="G7" s="38" t="s">
        <v>388</v>
      </c>
      <c r="H7" s="38" t="s">
        <v>389</v>
      </c>
      <c r="I7" s="32"/>
      <c r="J7" s="32"/>
      <c r="K7" s="38" t="s">
        <v>390</v>
      </c>
      <c r="L7" s="32"/>
    </row>
    <row r="8" spans="1:12">
      <c r="A8" s="32" t="s">
        <v>342</v>
      </c>
      <c r="B8" s="33" t="s">
        <v>285</v>
      </c>
      <c r="C8" s="39"/>
      <c r="D8" s="35" t="s">
        <v>314</v>
      </c>
      <c r="E8" s="36" t="s">
        <v>120</v>
      </c>
      <c r="F8" s="37">
        <v>82248</v>
      </c>
      <c r="G8" s="38" t="s">
        <v>388</v>
      </c>
      <c r="H8" s="38" t="s">
        <v>389</v>
      </c>
      <c r="I8" s="32"/>
      <c r="J8" s="32"/>
      <c r="K8" s="38" t="s">
        <v>390</v>
      </c>
      <c r="L8" s="32"/>
    </row>
    <row r="9" spans="1:12">
      <c r="A9" s="32" t="s">
        <v>367</v>
      </c>
      <c r="B9" s="33" t="s">
        <v>285</v>
      </c>
      <c r="C9" s="39"/>
      <c r="D9" s="35" t="s">
        <v>314</v>
      </c>
      <c r="E9" s="36" t="s">
        <v>120</v>
      </c>
      <c r="F9" s="37">
        <v>82248</v>
      </c>
      <c r="G9" s="38" t="s">
        <v>388</v>
      </c>
      <c r="H9" s="38" t="s">
        <v>389</v>
      </c>
      <c r="I9" s="32"/>
      <c r="J9" s="32"/>
      <c r="K9" s="38" t="s">
        <v>390</v>
      </c>
      <c r="L9" s="32"/>
    </row>
    <row r="10" spans="1:12">
      <c r="A10" s="32" t="s">
        <v>391</v>
      </c>
      <c r="B10" s="33" t="s">
        <v>285</v>
      </c>
      <c r="C10" s="39"/>
      <c r="D10" s="35" t="s">
        <v>314</v>
      </c>
      <c r="E10" s="36" t="s">
        <v>120</v>
      </c>
      <c r="F10" s="37">
        <v>82248</v>
      </c>
      <c r="G10" s="38" t="s">
        <v>388</v>
      </c>
      <c r="H10" s="38" t="s">
        <v>389</v>
      </c>
      <c r="I10" s="32"/>
      <c r="J10" s="32"/>
      <c r="K10" s="38" t="s">
        <v>390</v>
      </c>
      <c r="L10" s="32"/>
    </row>
    <row r="11" spans="1:12">
      <c r="A11" s="32" t="s">
        <v>370</v>
      </c>
      <c r="B11" s="33" t="s">
        <v>285</v>
      </c>
      <c r="C11" s="39"/>
      <c r="D11" s="35" t="s">
        <v>314</v>
      </c>
      <c r="E11" s="36" t="s">
        <v>120</v>
      </c>
      <c r="F11" s="37">
        <v>82248</v>
      </c>
      <c r="G11" s="38" t="s">
        <v>388</v>
      </c>
      <c r="H11" s="38" t="s">
        <v>389</v>
      </c>
      <c r="I11" s="32"/>
      <c r="J11" s="32"/>
      <c r="K11" s="38" t="s">
        <v>390</v>
      </c>
      <c r="L11" s="32"/>
    </row>
    <row r="12" spans="1:12">
      <c r="A12" s="32" t="s">
        <v>371</v>
      </c>
      <c r="B12" s="33" t="s">
        <v>285</v>
      </c>
      <c r="C12" s="39"/>
      <c r="D12" s="35" t="s">
        <v>314</v>
      </c>
      <c r="E12" s="36" t="s">
        <v>120</v>
      </c>
      <c r="F12" s="37">
        <v>82248</v>
      </c>
      <c r="G12" s="38" t="s">
        <v>388</v>
      </c>
      <c r="H12" s="38" t="s">
        <v>389</v>
      </c>
      <c r="I12" s="32"/>
      <c r="J12" s="32"/>
      <c r="K12" s="38" t="s">
        <v>390</v>
      </c>
      <c r="L12" s="32"/>
    </row>
    <row r="13" spans="1:12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="27" customFormat="1" ht="18.75" spans="1:12">
      <c r="A15" s="40" t="s">
        <v>293</v>
      </c>
      <c r="B15" s="41"/>
      <c r="C15" s="41"/>
      <c r="D15" s="41"/>
      <c r="E15" s="42"/>
      <c r="F15" s="43"/>
      <c r="G15" s="44"/>
      <c r="H15" s="40"/>
      <c r="I15" s="41"/>
      <c r="J15" s="41"/>
      <c r="K15" s="41"/>
      <c r="L15" s="47"/>
    </row>
    <row r="16" ht="90" customHeight="1" spans="1:12">
      <c r="A16" s="45" t="s">
        <v>392</v>
      </c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</row>
  </sheetData>
  <mergeCells count="5">
    <mergeCell ref="A1:J1"/>
    <mergeCell ref="A15:E15"/>
    <mergeCell ref="F15:G15"/>
    <mergeCell ref="H15:J15"/>
    <mergeCell ref="A16:L16"/>
  </mergeCells>
  <dataValidations count="1">
    <dataValidation type="list" allowBlank="1" showInputMessage="1" showErrorMessage="1" sqref="L3:L1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13"/>
  <sheetViews>
    <sheetView zoomScale="125" zoomScaleNormal="125" workbookViewId="0">
      <selection activeCell="F12" sqref="F12:H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393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267</v>
      </c>
      <c r="B2" s="5" t="s">
        <v>272</v>
      </c>
      <c r="C2" s="5" t="s">
        <v>341</v>
      </c>
      <c r="D2" s="5" t="s">
        <v>270</v>
      </c>
      <c r="E2" s="5" t="s">
        <v>271</v>
      </c>
      <c r="F2" s="4" t="s">
        <v>394</v>
      </c>
      <c r="G2" s="4" t="s">
        <v>299</v>
      </c>
      <c r="H2" s="6" t="s">
        <v>300</v>
      </c>
      <c r="I2" s="22" t="s">
        <v>302</v>
      </c>
    </row>
    <row r="3" s="1" customFormat="1" ht="16.5" spans="1:9">
      <c r="A3" s="4"/>
      <c r="B3" s="7"/>
      <c r="C3" s="7"/>
      <c r="D3" s="7"/>
      <c r="E3" s="7"/>
      <c r="F3" s="4" t="s">
        <v>395</v>
      </c>
      <c r="G3" s="4" t="s">
        <v>303</v>
      </c>
      <c r="H3" s="8"/>
      <c r="I3" s="23"/>
    </row>
    <row r="4" ht="48.95" customHeight="1" spans="1:9">
      <c r="A4" s="9">
        <v>1</v>
      </c>
      <c r="B4" s="9" t="s">
        <v>396</v>
      </c>
      <c r="C4" s="10" t="s">
        <v>397</v>
      </c>
      <c r="D4" s="10" t="s">
        <v>398</v>
      </c>
      <c r="E4" s="10" t="s">
        <v>63</v>
      </c>
      <c r="F4" s="11">
        <v>0.1</v>
      </c>
      <c r="G4" s="12">
        <v>0.1</v>
      </c>
      <c r="H4" s="13"/>
      <c r="I4" s="24"/>
    </row>
    <row r="5" spans="1:9">
      <c r="A5" s="14"/>
      <c r="B5" s="14"/>
      <c r="C5" s="15"/>
      <c r="D5" s="15"/>
      <c r="E5" s="15"/>
      <c r="F5" s="15"/>
      <c r="G5" s="15"/>
      <c r="H5" s="15"/>
      <c r="I5" s="15"/>
    </row>
    <row r="6" spans="1:9">
      <c r="A6" s="14"/>
      <c r="B6" s="14"/>
      <c r="C6" s="15"/>
      <c r="D6" s="15"/>
      <c r="E6" s="15"/>
      <c r="F6" s="15"/>
      <c r="G6" s="15"/>
      <c r="H6" s="15"/>
      <c r="I6" s="15"/>
    </row>
    <row r="7" spans="1:9">
      <c r="A7" s="14"/>
      <c r="B7" s="14"/>
      <c r="C7" s="15"/>
      <c r="D7" s="15"/>
      <c r="E7" s="15"/>
      <c r="F7" s="15"/>
      <c r="G7" s="15"/>
      <c r="H7" s="15"/>
      <c r="I7" s="15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6" t="s">
        <v>293</v>
      </c>
      <c r="B12" s="17"/>
      <c r="C12" s="17"/>
      <c r="D12" s="18"/>
      <c r="E12" s="19"/>
      <c r="F12" s="16" t="s">
        <v>381</v>
      </c>
      <c r="G12" s="17"/>
      <c r="H12" s="18"/>
      <c r="I12" s="25"/>
    </row>
    <row r="13" ht="73.5" customHeight="1" spans="1:9">
      <c r="A13" s="20" t="s">
        <v>399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6" t="s">
        <v>35</v>
      </c>
      <c r="C2" s="377"/>
      <c r="D2" s="377"/>
      <c r="E2" s="377"/>
      <c r="F2" s="377"/>
      <c r="G2" s="377"/>
      <c r="H2" s="377"/>
      <c r="I2" s="391"/>
    </row>
    <row r="3" ht="27.95" customHeight="1" spans="2:9">
      <c r="B3" s="378"/>
      <c r="C3" s="379"/>
      <c r="D3" s="380" t="s">
        <v>36</v>
      </c>
      <c r="E3" s="381"/>
      <c r="F3" s="382" t="s">
        <v>37</v>
      </c>
      <c r="G3" s="383"/>
      <c r="H3" s="380" t="s">
        <v>38</v>
      </c>
      <c r="I3" s="392"/>
    </row>
    <row r="4" ht="27.95" customHeight="1" spans="2:9">
      <c r="B4" s="378" t="s">
        <v>39</v>
      </c>
      <c r="C4" s="379" t="s">
        <v>40</v>
      </c>
      <c r="D4" s="379" t="s">
        <v>41</v>
      </c>
      <c r="E4" s="379" t="s">
        <v>42</v>
      </c>
      <c r="F4" s="384" t="s">
        <v>41</v>
      </c>
      <c r="G4" s="384" t="s">
        <v>42</v>
      </c>
      <c r="H4" s="379" t="s">
        <v>41</v>
      </c>
      <c r="I4" s="393" t="s">
        <v>42</v>
      </c>
    </row>
    <row r="5" ht="27.95" customHeight="1" spans="2:9">
      <c r="B5" s="385" t="s">
        <v>43</v>
      </c>
      <c r="C5" s="14">
        <v>13</v>
      </c>
      <c r="D5" s="14">
        <v>0</v>
      </c>
      <c r="E5" s="14">
        <v>1</v>
      </c>
      <c r="F5" s="386">
        <v>0</v>
      </c>
      <c r="G5" s="386">
        <v>1</v>
      </c>
      <c r="H5" s="14">
        <v>1</v>
      </c>
      <c r="I5" s="394">
        <v>2</v>
      </c>
    </row>
    <row r="6" ht="27.95" customHeight="1" spans="2:9">
      <c r="B6" s="385" t="s">
        <v>44</v>
      </c>
      <c r="C6" s="14">
        <v>20</v>
      </c>
      <c r="D6" s="14">
        <v>0</v>
      </c>
      <c r="E6" s="14">
        <v>1</v>
      </c>
      <c r="F6" s="386">
        <v>1</v>
      </c>
      <c r="G6" s="386">
        <v>2</v>
      </c>
      <c r="H6" s="14">
        <v>2</v>
      </c>
      <c r="I6" s="394">
        <v>3</v>
      </c>
    </row>
    <row r="7" ht="27.95" customHeight="1" spans="2:9">
      <c r="B7" s="385" t="s">
        <v>45</v>
      </c>
      <c r="C7" s="14">
        <v>32</v>
      </c>
      <c r="D7" s="14">
        <v>0</v>
      </c>
      <c r="E7" s="14">
        <v>1</v>
      </c>
      <c r="F7" s="386">
        <v>2</v>
      </c>
      <c r="G7" s="386">
        <v>3</v>
      </c>
      <c r="H7" s="14">
        <v>3</v>
      </c>
      <c r="I7" s="394">
        <v>4</v>
      </c>
    </row>
    <row r="8" ht="27.95" customHeight="1" spans="2:9">
      <c r="B8" s="385" t="s">
        <v>46</v>
      </c>
      <c r="C8" s="14">
        <v>50</v>
      </c>
      <c r="D8" s="14">
        <v>1</v>
      </c>
      <c r="E8" s="14">
        <v>2</v>
      </c>
      <c r="F8" s="386">
        <v>3</v>
      </c>
      <c r="G8" s="386">
        <v>4</v>
      </c>
      <c r="H8" s="14">
        <v>5</v>
      </c>
      <c r="I8" s="394">
        <v>6</v>
      </c>
    </row>
    <row r="9" ht="27.95" customHeight="1" spans="2:9">
      <c r="B9" s="385" t="s">
        <v>47</v>
      </c>
      <c r="C9" s="14">
        <v>80</v>
      </c>
      <c r="D9" s="14">
        <v>2</v>
      </c>
      <c r="E9" s="14">
        <v>3</v>
      </c>
      <c r="F9" s="386">
        <v>5</v>
      </c>
      <c r="G9" s="386">
        <v>6</v>
      </c>
      <c r="H9" s="14">
        <v>7</v>
      </c>
      <c r="I9" s="394">
        <v>8</v>
      </c>
    </row>
    <row r="10" ht="27.95" customHeight="1" spans="2:9">
      <c r="B10" s="385" t="s">
        <v>48</v>
      </c>
      <c r="C10" s="14">
        <v>125</v>
      </c>
      <c r="D10" s="14">
        <v>3</v>
      </c>
      <c r="E10" s="14">
        <v>4</v>
      </c>
      <c r="F10" s="386">
        <v>7</v>
      </c>
      <c r="G10" s="386">
        <v>8</v>
      </c>
      <c r="H10" s="14">
        <v>10</v>
      </c>
      <c r="I10" s="394">
        <v>11</v>
      </c>
    </row>
    <row r="11" ht="27.95" customHeight="1" spans="2:9">
      <c r="B11" s="385" t="s">
        <v>49</v>
      </c>
      <c r="C11" s="14">
        <v>200</v>
      </c>
      <c r="D11" s="14">
        <v>5</v>
      </c>
      <c r="E11" s="14">
        <v>6</v>
      </c>
      <c r="F11" s="386">
        <v>10</v>
      </c>
      <c r="G11" s="386">
        <v>11</v>
      </c>
      <c r="H11" s="14">
        <v>14</v>
      </c>
      <c r="I11" s="394">
        <v>15</v>
      </c>
    </row>
    <row r="12" ht="27.95" customHeight="1" spans="2:9">
      <c r="B12" s="387" t="s">
        <v>50</v>
      </c>
      <c r="C12" s="388">
        <v>315</v>
      </c>
      <c r="D12" s="388">
        <v>7</v>
      </c>
      <c r="E12" s="388">
        <v>8</v>
      </c>
      <c r="F12" s="389">
        <v>14</v>
      </c>
      <c r="G12" s="389">
        <v>15</v>
      </c>
      <c r="H12" s="388">
        <v>21</v>
      </c>
      <c r="I12" s="395">
        <v>22</v>
      </c>
    </row>
    <row r="14" spans="2:4">
      <c r="B14" s="390" t="s">
        <v>51</v>
      </c>
      <c r="C14" s="390"/>
      <c r="D14" s="39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8" sqref="A8:C8"/>
    </sheetView>
  </sheetViews>
  <sheetFormatPr defaultColWidth="10.375" defaultRowHeight="16.5" customHeight="1"/>
  <cols>
    <col min="1" max="1" width="11.125" style="268" customWidth="1"/>
    <col min="2" max="9" width="10.375" style="268"/>
    <col min="10" max="10" width="8.875" style="268" customWidth="1"/>
    <col min="11" max="11" width="12" style="268" customWidth="1"/>
    <col min="12" max="16384" width="10.375" style="268"/>
  </cols>
  <sheetData>
    <row r="1" ht="21" spans="1:11">
      <c r="A1" s="269" t="s">
        <v>52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ht="15" spans="1:11">
      <c r="A2" s="270" t="s">
        <v>53</v>
      </c>
      <c r="B2" s="271" t="s">
        <v>54</v>
      </c>
      <c r="C2" s="271"/>
      <c r="D2" s="272" t="s">
        <v>55</v>
      </c>
      <c r="E2" s="272"/>
      <c r="F2" s="271" t="s">
        <v>56</v>
      </c>
      <c r="G2" s="271"/>
      <c r="H2" s="273" t="s">
        <v>57</v>
      </c>
      <c r="I2" s="349" t="s">
        <v>58</v>
      </c>
      <c r="J2" s="349"/>
      <c r="K2" s="350"/>
    </row>
    <row r="3" ht="14.25" spans="1:11">
      <c r="A3" s="274" t="s">
        <v>59</v>
      </c>
      <c r="B3" s="275"/>
      <c r="C3" s="276"/>
      <c r="D3" s="277" t="s">
        <v>60</v>
      </c>
      <c r="E3" s="278"/>
      <c r="F3" s="278"/>
      <c r="G3" s="279"/>
      <c r="H3" s="277" t="s">
        <v>61</v>
      </c>
      <c r="I3" s="278"/>
      <c r="J3" s="278"/>
      <c r="K3" s="279"/>
    </row>
    <row r="4" ht="14.25" spans="1:11">
      <c r="A4" s="280" t="s">
        <v>62</v>
      </c>
      <c r="B4" s="281" t="s">
        <v>63</v>
      </c>
      <c r="C4" s="282"/>
      <c r="D4" s="280" t="s">
        <v>64</v>
      </c>
      <c r="E4" s="283"/>
      <c r="F4" s="284">
        <v>44896</v>
      </c>
      <c r="G4" s="285"/>
      <c r="H4" s="280" t="s">
        <v>65</v>
      </c>
      <c r="I4" s="283"/>
      <c r="J4" s="281" t="s">
        <v>66</v>
      </c>
      <c r="K4" s="282" t="s">
        <v>67</v>
      </c>
    </row>
    <row r="5" ht="14.25" spans="1:11">
      <c r="A5" s="286" t="s">
        <v>68</v>
      </c>
      <c r="B5" s="281" t="s">
        <v>69</v>
      </c>
      <c r="C5" s="282"/>
      <c r="D5" s="280" t="s">
        <v>70</v>
      </c>
      <c r="E5" s="283"/>
      <c r="F5" s="284">
        <v>44870</v>
      </c>
      <c r="G5" s="285"/>
      <c r="H5" s="280" t="s">
        <v>71</v>
      </c>
      <c r="I5" s="283"/>
      <c r="J5" s="281" t="s">
        <v>66</v>
      </c>
      <c r="K5" s="282" t="s">
        <v>67</v>
      </c>
    </row>
    <row r="6" ht="14.25" spans="1:11">
      <c r="A6" s="280" t="s">
        <v>72</v>
      </c>
      <c r="B6" s="287">
        <v>2</v>
      </c>
      <c r="C6" s="288">
        <v>6</v>
      </c>
      <c r="D6" s="286" t="s">
        <v>73</v>
      </c>
      <c r="E6" s="289"/>
      <c r="F6" s="284">
        <v>44880</v>
      </c>
      <c r="G6" s="285"/>
      <c r="H6" s="280" t="s">
        <v>74</v>
      </c>
      <c r="I6" s="283"/>
      <c r="J6" s="281" t="s">
        <v>66</v>
      </c>
      <c r="K6" s="282" t="s">
        <v>67</v>
      </c>
    </row>
    <row r="7" ht="14.25" spans="1:11">
      <c r="A7" s="280" t="s">
        <v>75</v>
      </c>
      <c r="B7" s="290">
        <v>5459</v>
      </c>
      <c r="C7" s="291"/>
      <c r="D7" s="286" t="s">
        <v>76</v>
      </c>
      <c r="E7" s="292"/>
      <c r="F7" s="284">
        <v>44882</v>
      </c>
      <c r="G7" s="285"/>
      <c r="H7" s="280" t="s">
        <v>77</v>
      </c>
      <c r="I7" s="283"/>
      <c r="J7" s="281" t="s">
        <v>66</v>
      </c>
      <c r="K7" s="282" t="s">
        <v>67</v>
      </c>
    </row>
    <row r="8" ht="15" spans="1:11">
      <c r="A8" s="213" t="s">
        <v>78</v>
      </c>
      <c r="B8" s="214" t="s">
        <v>79</v>
      </c>
      <c r="C8" s="215"/>
      <c r="D8" s="293" t="s">
        <v>80</v>
      </c>
      <c r="E8" s="294"/>
      <c r="F8" s="295">
        <v>44890</v>
      </c>
      <c r="G8" s="296"/>
      <c r="H8" s="293" t="s">
        <v>81</v>
      </c>
      <c r="I8" s="294"/>
      <c r="J8" s="351" t="s">
        <v>66</v>
      </c>
      <c r="K8" s="352" t="s">
        <v>67</v>
      </c>
    </row>
    <row r="9" ht="15" spans="1:11">
      <c r="A9" s="297" t="s">
        <v>82</v>
      </c>
      <c r="B9" s="298"/>
      <c r="C9" s="298"/>
      <c r="D9" s="298"/>
      <c r="E9" s="298"/>
      <c r="F9" s="298"/>
      <c r="G9" s="298"/>
      <c r="H9" s="298"/>
      <c r="I9" s="298"/>
      <c r="J9" s="298"/>
      <c r="K9" s="353"/>
    </row>
    <row r="10" ht="15" spans="1:11">
      <c r="A10" s="299" t="s">
        <v>83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54"/>
    </row>
    <row r="11" ht="14.25" spans="1:11">
      <c r="A11" s="301" t="s">
        <v>84</v>
      </c>
      <c r="B11" s="302" t="s">
        <v>85</v>
      </c>
      <c r="C11" s="303" t="s">
        <v>86</v>
      </c>
      <c r="D11" s="304"/>
      <c r="E11" s="305" t="s">
        <v>87</v>
      </c>
      <c r="F11" s="302" t="s">
        <v>85</v>
      </c>
      <c r="G11" s="303" t="s">
        <v>86</v>
      </c>
      <c r="H11" s="303" t="s">
        <v>88</v>
      </c>
      <c r="I11" s="305" t="s">
        <v>89</v>
      </c>
      <c r="J11" s="302" t="s">
        <v>85</v>
      </c>
      <c r="K11" s="355" t="s">
        <v>86</v>
      </c>
    </row>
    <row r="12" ht="14.25" spans="1:11">
      <c r="A12" s="286" t="s">
        <v>90</v>
      </c>
      <c r="B12" s="306" t="s">
        <v>85</v>
      </c>
      <c r="C12" s="281" t="s">
        <v>86</v>
      </c>
      <c r="D12" s="292"/>
      <c r="E12" s="289" t="s">
        <v>91</v>
      </c>
      <c r="F12" s="306" t="s">
        <v>85</v>
      </c>
      <c r="G12" s="281" t="s">
        <v>86</v>
      </c>
      <c r="H12" s="281" t="s">
        <v>88</v>
      </c>
      <c r="I12" s="289" t="s">
        <v>92</v>
      </c>
      <c r="J12" s="306" t="s">
        <v>85</v>
      </c>
      <c r="K12" s="282" t="s">
        <v>86</v>
      </c>
    </row>
    <row r="13" ht="14.25" spans="1:11">
      <c r="A13" s="286" t="s">
        <v>93</v>
      </c>
      <c r="B13" s="306" t="s">
        <v>85</v>
      </c>
      <c r="C13" s="281" t="s">
        <v>86</v>
      </c>
      <c r="D13" s="292"/>
      <c r="E13" s="289" t="s">
        <v>94</v>
      </c>
      <c r="F13" s="281" t="s">
        <v>95</v>
      </c>
      <c r="G13" s="281" t="s">
        <v>96</v>
      </c>
      <c r="H13" s="281" t="s">
        <v>88</v>
      </c>
      <c r="I13" s="289" t="s">
        <v>97</v>
      </c>
      <c r="J13" s="306" t="s">
        <v>85</v>
      </c>
      <c r="K13" s="282" t="s">
        <v>86</v>
      </c>
    </row>
    <row r="14" ht="15" spans="1:11">
      <c r="A14" s="293" t="s">
        <v>98</v>
      </c>
      <c r="B14" s="294"/>
      <c r="C14" s="294"/>
      <c r="D14" s="294"/>
      <c r="E14" s="294"/>
      <c r="F14" s="294"/>
      <c r="G14" s="294"/>
      <c r="H14" s="294"/>
      <c r="I14" s="294"/>
      <c r="J14" s="294"/>
      <c r="K14" s="356"/>
    </row>
    <row r="15" ht="15" spans="1:11">
      <c r="A15" s="299" t="s">
        <v>99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54"/>
    </row>
    <row r="16" ht="14.25" spans="1:11">
      <c r="A16" s="307" t="s">
        <v>100</v>
      </c>
      <c r="B16" s="303" t="s">
        <v>95</v>
      </c>
      <c r="C16" s="303" t="s">
        <v>96</v>
      </c>
      <c r="D16" s="308"/>
      <c r="E16" s="309" t="s">
        <v>101</v>
      </c>
      <c r="F16" s="303" t="s">
        <v>95</v>
      </c>
      <c r="G16" s="303" t="s">
        <v>96</v>
      </c>
      <c r="H16" s="310"/>
      <c r="I16" s="309" t="s">
        <v>102</v>
      </c>
      <c r="J16" s="303" t="s">
        <v>95</v>
      </c>
      <c r="K16" s="355" t="s">
        <v>96</v>
      </c>
    </row>
    <row r="17" customHeight="1" spans="1:22">
      <c r="A17" s="311" t="s">
        <v>103</v>
      </c>
      <c r="B17" s="281" t="s">
        <v>95</v>
      </c>
      <c r="C17" s="281" t="s">
        <v>96</v>
      </c>
      <c r="D17" s="312"/>
      <c r="E17" s="313" t="s">
        <v>104</v>
      </c>
      <c r="F17" s="281" t="s">
        <v>95</v>
      </c>
      <c r="G17" s="281" t="s">
        <v>96</v>
      </c>
      <c r="H17" s="314"/>
      <c r="I17" s="313" t="s">
        <v>105</v>
      </c>
      <c r="J17" s="281" t="s">
        <v>95</v>
      </c>
      <c r="K17" s="282" t="s">
        <v>96</v>
      </c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</row>
    <row r="18" ht="18" customHeight="1" spans="1:11">
      <c r="A18" s="315" t="s">
        <v>106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58"/>
    </row>
    <row r="19" s="267" customFormat="1" ht="18" customHeight="1" spans="1:11">
      <c r="A19" s="299" t="s">
        <v>107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54"/>
    </row>
    <row r="20" customHeight="1" spans="1:11">
      <c r="A20" s="317" t="s">
        <v>108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59"/>
    </row>
    <row r="21" ht="21.75" customHeight="1" spans="1:11">
      <c r="A21" s="319" t="s">
        <v>109</v>
      </c>
      <c r="B21" s="313" t="s">
        <v>110</v>
      </c>
      <c r="C21" s="313" t="s">
        <v>111</v>
      </c>
      <c r="D21" s="313" t="s">
        <v>112</v>
      </c>
      <c r="E21" s="313" t="s">
        <v>113</v>
      </c>
      <c r="F21" s="313" t="s">
        <v>114</v>
      </c>
      <c r="G21" s="313" t="s">
        <v>115</v>
      </c>
      <c r="H21" s="313" t="s">
        <v>116</v>
      </c>
      <c r="I21" s="313" t="s">
        <v>117</v>
      </c>
      <c r="J21" s="313" t="s">
        <v>118</v>
      </c>
      <c r="K21" s="360" t="s">
        <v>119</v>
      </c>
    </row>
    <row r="22" customHeight="1" spans="1:11">
      <c r="A22" s="268" t="s">
        <v>120</v>
      </c>
      <c r="B22" s="320"/>
      <c r="C22" s="320">
        <v>1</v>
      </c>
      <c r="D22" s="320">
        <v>1</v>
      </c>
      <c r="E22" s="320">
        <v>1</v>
      </c>
      <c r="F22" s="320">
        <v>1</v>
      </c>
      <c r="G22" s="320">
        <v>1</v>
      </c>
      <c r="H22" s="320">
        <v>1</v>
      </c>
      <c r="I22" s="320"/>
      <c r="J22" s="320"/>
      <c r="K22" s="361"/>
    </row>
    <row r="23" customHeight="1" spans="1:11">
      <c r="A23" s="321" t="s">
        <v>121</v>
      </c>
      <c r="B23" s="320"/>
      <c r="C23" s="320">
        <v>1</v>
      </c>
      <c r="D23" s="320">
        <v>1</v>
      </c>
      <c r="E23" s="320">
        <v>1</v>
      </c>
      <c r="F23" s="320">
        <v>1</v>
      </c>
      <c r="G23" s="320">
        <v>1</v>
      </c>
      <c r="H23" s="320">
        <v>1</v>
      </c>
      <c r="I23" s="320"/>
      <c r="J23" s="320"/>
      <c r="K23" s="362"/>
    </row>
    <row r="24" customHeight="1" spans="1:11">
      <c r="A24" s="321"/>
      <c r="B24" s="320"/>
      <c r="C24" s="320"/>
      <c r="D24" s="320"/>
      <c r="E24" s="320"/>
      <c r="F24" s="320"/>
      <c r="G24" s="320"/>
      <c r="H24" s="320"/>
      <c r="I24" s="320"/>
      <c r="J24" s="320"/>
      <c r="K24" s="362"/>
    </row>
    <row r="25" customHeight="1" spans="1:11">
      <c r="A25" s="321"/>
      <c r="B25" s="320"/>
      <c r="C25" s="320"/>
      <c r="D25" s="320"/>
      <c r="E25" s="320"/>
      <c r="F25" s="320"/>
      <c r="G25" s="320"/>
      <c r="H25" s="320"/>
      <c r="I25" s="320"/>
      <c r="J25" s="320"/>
      <c r="K25" s="363"/>
    </row>
    <row r="26" customHeight="1" spans="1:11">
      <c r="A26" s="321"/>
      <c r="B26" s="320"/>
      <c r="C26" s="320"/>
      <c r="D26" s="320"/>
      <c r="E26" s="320"/>
      <c r="F26" s="320"/>
      <c r="G26" s="320"/>
      <c r="H26" s="320"/>
      <c r="I26" s="320"/>
      <c r="J26" s="320"/>
      <c r="K26" s="363"/>
    </row>
    <row r="27" customHeight="1" spans="1:11">
      <c r="A27" s="321"/>
      <c r="B27" s="320"/>
      <c r="C27" s="320"/>
      <c r="D27" s="320"/>
      <c r="E27" s="320"/>
      <c r="F27" s="320"/>
      <c r="G27" s="320"/>
      <c r="H27" s="320"/>
      <c r="I27" s="320"/>
      <c r="J27" s="320"/>
      <c r="K27" s="363"/>
    </row>
    <row r="28" customHeight="1" spans="1:11">
      <c r="A28" s="321"/>
      <c r="B28" s="320"/>
      <c r="C28" s="320"/>
      <c r="D28" s="320"/>
      <c r="E28" s="320"/>
      <c r="F28" s="320"/>
      <c r="G28" s="320"/>
      <c r="H28" s="320"/>
      <c r="I28" s="320"/>
      <c r="J28" s="320"/>
      <c r="K28" s="363"/>
    </row>
    <row r="29" ht="18" customHeight="1" spans="1:11">
      <c r="A29" s="322" t="s">
        <v>122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64"/>
    </row>
    <row r="30" ht="18.75" customHeight="1" spans="1:11">
      <c r="A30" s="324" t="s">
        <v>123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65"/>
    </row>
    <row r="31" ht="18.75" customHeight="1" spans="1:11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66"/>
    </row>
    <row r="32" ht="18" customHeight="1" spans="1:11">
      <c r="A32" s="322" t="s">
        <v>124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64"/>
    </row>
    <row r="33" ht="14.25" spans="1:11">
      <c r="A33" s="328" t="s">
        <v>125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67"/>
    </row>
    <row r="34" ht="15" spans="1:11">
      <c r="A34" s="204" t="s">
        <v>126</v>
      </c>
      <c r="B34" s="206"/>
      <c r="C34" s="281" t="s">
        <v>66</v>
      </c>
      <c r="D34" s="281" t="s">
        <v>67</v>
      </c>
      <c r="E34" s="330" t="s">
        <v>127</v>
      </c>
      <c r="F34" s="331"/>
      <c r="G34" s="331"/>
      <c r="H34" s="331"/>
      <c r="I34" s="331"/>
      <c r="J34" s="331"/>
      <c r="K34" s="368"/>
    </row>
    <row r="35" ht="15" spans="1:11">
      <c r="A35" s="332" t="s">
        <v>128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</row>
    <row r="36" ht="14.25" spans="1:11">
      <c r="A36" s="333" t="s">
        <v>129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69"/>
    </row>
    <row r="37" ht="14.25" spans="1:11">
      <c r="A37" s="335" t="s">
        <v>130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70"/>
    </row>
    <row r="38" ht="14.25" spans="1:11">
      <c r="A38" s="335"/>
      <c r="B38" s="336"/>
      <c r="C38" s="336"/>
      <c r="D38" s="336"/>
      <c r="E38" s="336"/>
      <c r="F38" s="336"/>
      <c r="G38" s="336"/>
      <c r="H38" s="336"/>
      <c r="I38" s="336"/>
      <c r="J38" s="336"/>
      <c r="K38" s="370"/>
    </row>
    <row r="39" ht="14.25" spans="1:11">
      <c r="A39" s="335"/>
      <c r="B39" s="336"/>
      <c r="C39" s="336"/>
      <c r="D39" s="336"/>
      <c r="E39" s="336"/>
      <c r="F39" s="336"/>
      <c r="G39" s="336"/>
      <c r="H39" s="336"/>
      <c r="I39" s="336"/>
      <c r="J39" s="336"/>
      <c r="K39" s="370"/>
    </row>
    <row r="40" ht="14.25" spans="1:11">
      <c r="A40" s="335"/>
      <c r="B40" s="336"/>
      <c r="C40" s="336"/>
      <c r="D40" s="336"/>
      <c r="E40" s="336"/>
      <c r="F40" s="336"/>
      <c r="G40" s="336"/>
      <c r="H40" s="336"/>
      <c r="I40" s="336"/>
      <c r="J40" s="336"/>
      <c r="K40" s="370"/>
    </row>
    <row r="41" ht="14.25" spans="1:11">
      <c r="A41" s="335"/>
      <c r="B41" s="336"/>
      <c r="C41" s="336"/>
      <c r="D41" s="336"/>
      <c r="E41" s="336"/>
      <c r="F41" s="336"/>
      <c r="G41" s="336"/>
      <c r="H41" s="336"/>
      <c r="I41" s="336"/>
      <c r="J41" s="336"/>
      <c r="K41" s="370"/>
    </row>
    <row r="42" ht="14.25" spans="1:11">
      <c r="A42" s="335"/>
      <c r="B42" s="336"/>
      <c r="C42" s="336"/>
      <c r="D42" s="336"/>
      <c r="E42" s="336"/>
      <c r="F42" s="336"/>
      <c r="G42" s="336"/>
      <c r="H42" s="336"/>
      <c r="I42" s="336"/>
      <c r="J42" s="336"/>
      <c r="K42" s="370"/>
    </row>
    <row r="43" ht="15" spans="1:11">
      <c r="A43" s="337" t="s">
        <v>131</v>
      </c>
      <c r="B43" s="338"/>
      <c r="C43" s="338"/>
      <c r="D43" s="338"/>
      <c r="E43" s="338"/>
      <c r="F43" s="338"/>
      <c r="G43" s="338"/>
      <c r="H43" s="338"/>
      <c r="I43" s="338"/>
      <c r="J43" s="338"/>
      <c r="K43" s="371"/>
    </row>
    <row r="44" ht="15" spans="1:11">
      <c r="A44" s="299" t="s">
        <v>132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54"/>
    </row>
    <row r="45" ht="14.25" spans="1:11">
      <c r="A45" s="307" t="s">
        <v>133</v>
      </c>
      <c r="B45" s="303" t="s">
        <v>95</v>
      </c>
      <c r="C45" s="303" t="s">
        <v>96</v>
      </c>
      <c r="D45" s="303" t="s">
        <v>88</v>
      </c>
      <c r="E45" s="309" t="s">
        <v>134</v>
      </c>
      <c r="F45" s="303" t="s">
        <v>95</v>
      </c>
      <c r="G45" s="303" t="s">
        <v>96</v>
      </c>
      <c r="H45" s="303" t="s">
        <v>88</v>
      </c>
      <c r="I45" s="309" t="s">
        <v>135</v>
      </c>
      <c r="J45" s="303" t="s">
        <v>95</v>
      </c>
      <c r="K45" s="355" t="s">
        <v>96</v>
      </c>
    </row>
    <row r="46" ht="14.25" spans="1:11">
      <c r="A46" s="311" t="s">
        <v>87</v>
      </c>
      <c r="B46" s="281" t="s">
        <v>95</v>
      </c>
      <c r="C46" s="281" t="s">
        <v>96</v>
      </c>
      <c r="D46" s="281" t="s">
        <v>88</v>
      </c>
      <c r="E46" s="313" t="s">
        <v>94</v>
      </c>
      <c r="F46" s="281" t="s">
        <v>95</v>
      </c>
      <c r="G46" s="281" t="s">
        <v>96</v>
      </c>
      <c r="H46" s="281" t="s">
        <v>88</v>
      </c>
      <c r="I46" s="313" t="s">
        <v>105</v>
      </c>
      <c r="J46" s="281" t="s">
        <v>95</v>
      </c>
      <c r="K46" s="282" t="s">
        <v>96</v>
      </c>
    </row>
    <row r="47" ht="15" spans="1:11">
      <c r="A47" s="293" t="s">
        <v>98</v>
      </c>
      <c r="B47" s="294"/>
      <c r="C47" s="294"/>
      <c r="D47" s="294"/>
      <c r="E47" s="294"/>
      <c r="F47" s="294"/>
      <c r="G47" s="294"/>
      <c r="H47" s="294"/>
      <c r="I47" s="294"/>
      <c r="J47" s="294"/>
      <c r="K47" s="356"/>
    </row>
    <row r="48" ht="15" spans="1:11">
      <c r="A48" s="332" t="s">
        <v>136</v>
      </c>
      <c r="B48" s="332"/>
      <c r="C48" s="332"/>
      <c r="D48" s="332"/>
      <c r="E48" s="332"/>
      <c r="F48" s="332"/>
      <c r="G48" s="332"/>
      <c r="H48" s="332"/>
      <c r="I48" s="332"/>
      <c r="J48" s="332"/>
      <c r="K48" s="332"/>
    </row>
    <row r="49" ht="15" spans="1:11">
      <c r="A49" s="333"/>
      <c r="B49" s="334"/>
      <c r="C49" s="334"/>
      <c r="D49" s="334"/>
      <c r="E49" s="334"/>
      <c r="F49" s="334"/>
      <c r="G49" s="334"/>
      <c r="H49" s="334"/>
      <c r="I49" s="334"/>
      <c r="J49" s="334"/>
      <c r="K49" s="369"/>
    </row>
    <row r="50" ht="15" spans="1:11">
      <c r="A50" s="339" t="s">
        <v>137</v>
      </c>
      <c r="B50" s="340" t="s">
        <v>138</v>
      </c>
      <c r="C50" s="340"/>
      <c r="D50" s="341" t="s">
        <v>139</v>
      </c>
      <c r="E50" s="342"/>
      <c r="F50" s="343" t="s">
        <v>140</v>
      </c>
      <c r="G50" s="344"/>
      <c r="H50" s="345" t="s">
        <v>141</v>
      </c>
      <c r="I50" s="372"/>
      <c r="J50" s="373"/>
      <c r="K50" s="374"/>
    </row>
    <row r="51" ht="15" spans="1:11">
      <c r="A51" s="332" t="s">
        <v>142</v>
      </c>
      <c r="B51" s="332"/>
      <c r="C51" s="332"/>
      <c r="D51" s="332"/>
      <c r="E51" s="332"/>
      <c r="F51" s="332"/>
      <c r="G51" s="332"/>
      <c r="H51" s="332"/>
      <c r="I51" s="332"/>
      <c r="J51" s="332"/>
      <c r="K51" s="332"/>
    </row>
    <row r="52" ht="15" spans="1:11">
      <c r="A52" s="346"/>
      <c r="B52" s="347"/>
      <c r="C52" s="347"/>
      <c r="D52" s="347"/>
      <c r="E52" s="347"/>
      <c r="F52" s="347"/>
      <c r="G52" s="347"/>
      <c r="H52" s="347"/>
      <c r="I52" s="347"/>
      <c r="J52" s="347"/>
      <c r="K52" s="375"/>
    </row>
    <row r="53" ht="15" spans="1:11">
      <c r="A53" s="339" t="s">
        <v>137</v>
      </c>
      <c r="B53" s="340" t="s">
        <v>138</v>
      </c>
      <c r="C53" s="340"/>
      <c r="D53" s="341" t="s">
        <v>139</v>
      </c>
      <c r="E53" s="348" t="s">
        <v>143</v>
      </c>
      <c r="F53" s="343" t="s">
        <v>144</v>
      </c>
      <c r="G53" s="344" t="s">
        <v>145</v>
      </c>
      <c r="H53" s="345" t="s">
        <v>141</v>
      </c>
      <c r="I53" s="372"/>
      <c r="J53" s="373" t="s">
        <v>146</v>
      </c>
      <c r="K53" s="37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13" workbookViewId="0">
      <selection activeCell="L39" sqref="L39"/>
    </sheetView>
  </sheetViews>
  <sheetFormatPr defaultColWidth="10.125" defaultRowHeight="14.25"/>
  <cols>
    <col min="1" max="1" width="11" style="188" customWidth="1"/>
    <col min="2" max="2" width="11.125" style="188" customWidth="1"/>
    <col min="3" max="3" width="9.125" style="188" customWidth="1"/>
    <col min="4" max="4" width="9.5" style="188" customWidth="1"/>
    <col min="5" max="5" width="10.9" style="188" customWidth="1"/>
    <col min="6" max="6" width="10.375" style="188" customWidth="1"/>
    <col min="7" max="7" width="9.5" style="188" customWidth="1"/>
    <col min="8" max="8" width="9.125" style="188" customWidth="1"/>
    <col min="9" max="9" width="8.125" style="188" customWidth="1"/>
    <col min="10" max="10" width="10.5" style="188" customWidth="1"/>
    <col min="11" max="11" width="11.9" style="188" customWidth="1"/>
    <col min="12" max="16384" width="10.125" style="188"/>
  </cols>
  <sheetData>
    <row r="1" ht="26.25" spans="1:11">
      <c r="A1" s="191" t="s">
        <v>147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>
      <c r="A2" s="192" t="s">
        <v>53</v>
      </c>
      <c r="B2" s="193" t="s">
        <v>54</v>
      </c>
      <c r="C2" s="193"/>
      <c r="D2" s="194" t="s">
        <v>62</v>
      </c>
      <c r="E2" s="195" t="s">
        <v>63</v>
      </c>
      <c r="F2" s="196" t="s">
        <v>148</v>
      </c>
      <c r="G2" s="197" t="s">
        <v>69</v>
      </c>
      <c r="H2" s="197"/>
      <c r="I2" s="229" t="s">
        <v>57</v>
      </c>
      <c r="J2" s="197" t="s">
        <v>58</v>
      </c>
      <c r="K2" s="250"/>
    </row>
    <row r="3" spans="1:11">
      <c r="A3" s="198" t="s">
        <v>75</v>
      </c>
      <c r="B3" s="199">
        <v>5459</v>
      </c>
      <c r="C3" s="199"/>
      <c r="D3" s="200" t="s">
        <v>149</v>
      </c>
      <c r="E3" s="201" t="s">
        <v>150</v>
      </c>
      <c r="F3" s="202"/>
      <c r="G3" s="202"/>
      <c r="H3" s="203" t="s">
        <v>151</v>
      </c>
      <c r="I3" s="203"/>
      <c r="J3" s="203"/>
      <c r="K3" s="251"/>
    </row>
    <row r="4" spans="1:11">
      <c r="A4" s="204" t="s">
        <v>72</v>
      </c>
      <c r="B4" s="205">
        <v>2</v>
      </c>
      <c r="C4" s="205">
        <v>6</v>
      </c>
      <c r="D4" s="206" t="s">
        <v>152</v>
      </c>
      <c r="E4" s="202"/>
      <c r="F4" s="202"/>
      <c r="G4" s="202"/>
      <c r="H4" s="206" t="s">
        <v>153</v>
      </c>
      <c r="I4" s="206"/>
      <c r="J4" s="222" t="s">
        <v>66</v>
      </c>
      <c r="K4" s="252" t="s">
        <v>67</v>
      </c>
    </row>
    <row r="5" spans="1:11">
      <c r="A5" s="204" t="s">
        <v>154</v>
      </c>
      <c r="B5" s="199">
        <v>1</v>
      </c>
      <c r="C5" s="199"/>
      <c r="D5" s="200" t="s">
        <v>155</v>
      </c>
      <c r="E5" s="200" t="s">
        <v>156</v>
      </c>
      <c r="F5" s="200" t="s">
        <v>157</v>
      </c>
      <c r="G5" s="200" t="s">
        <v>158</v>
      </c>
      <c r="H5" s="206" t="s">
        <v>159</v>
      </c>
      <c r="I5" s="206"/>
      <c r="J5" s="222" t="s">
        <v>66</v>
      </c>
      <c r="K5" s="252" t="s">
        <v>67</v>
      </c>
    </row>
    <row r="6" ht="15" spans="1:11">
      <c r="A6" s="207" t="s">
        <v>160</v>
      </c>
      <c r="B6" s="208">
        <v>100</v>
      </c>
      <c r="C6" s="208"/>
      <c r="D6" s="209" t="s">
        <v>161</v>
      </c>
      <c r="E6" s="210">
        <v>1191</v>
      </c>
      <c r="F6" s="211"/>
      <c r="G6" s="209">
        <v>258</v>
      </c>
      <c r="H6" s="212" t="s">
        <v>162</v>
      </c>
      <c r="I6" s="212"/>
      <c r="J6" s="211" t="s">
        <v>66</v>
      </c>
      <c r="K6" s="253" t="s">
        <v>67</v>
      </c>
    </row>
    <row r="7" ht="15" spans="1:11">
      <c r="A7" s="213" t="s">
        <v>78</v>
      </c>
      <c r="B7" s="214" t="s">
        <v>79</v>
      </c>
      <c r="C7" s="215"/>
      <c r="D7" s="216"/>
      <c r="E7" s="217"/>
      <c r="F7" s="218"/>
      <c r="G7" s="216"/>
      <c r="H7" s="218"/>
      <c r="I7" s="217"/>
      <c r="J7" s="217"/>
      <c r="K7" s="217"/>
    </row>
    <row r="8" spans="1:11">
      <c r="A8" s="219" t="s">
        <v>163</v>
      </c>
      <c r="B8" s="196" t="s">
        <v>164</v>
      </c>
      <c r="C8" s="196" t="s">
        <v>165</v>
      </c>
      <c r="D8" s="196" t="s">
        <v>166</v>
      </c>
      <c r="E8" s="196" t="s">
        <v>167</v>
      </c>
      <c r="F8" s="196" t="s">
        <v>168</v>
      </c>
      <c r="G8" s="220"/>
      <c r="H8" s="221"/>
      <c r="I8" s="221"/>
      <c r="J8" s="221"/>
      <c r="K8" s="254"/>
    </row>
    <row r="9" spans="1:11">
      <c r="A9" s="204" t="s">
        <v>169</v>
      </c>
      <c r="B9" s="206"/>
      <c r="C9" s="222" t="s">
        <v>66</v>
      </c>
      <c r="D9" s="222" t="s">
        <v>67</v>
      </c>
      <c r="E9" s="200" t="s">
        <v>170</v>
      </c>
      <c r="F9" s="223" t="s">
        <v>171</v>
      </c>
      <c r="G9" s="224"/>
      <c r="H9" s="225"/>
      <c r="I9" s="225"/>
      <c r="J9" s="225"/>
      <c r="K9" s="255"/>
    </row>
    <row r="10" spans="1:11">
      <c r="A10" s="204" t="s">
        <v>172</v>
      </c>
      <c r="B10" s="206"/>
      <c r="C10" s="222" t="s">
        <v>66</v>
      </c>
      <c r="D10" s="222" t="s">
        <v>67</v>
      </c>
      <c r="E10" s="200" t="s">
        <v>173</v>
      </c>
      <c r="F10" s="223" t="s">
        <v>174</v>
      </c>
      <c r="G10" s="224" t="s">
        <v>175</v>
      </c>
      <c r="H10" s="225"/>
      <c r="I10" s="225"/>
      <c r="J10" s="225"/>
      <c r="K10" s="255"/>
    </row>
    <row r="11" spans="1:11">
      <c r="A11" s="226" t="s">
        <v>176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56"/>
    </row>
    <row r="12" spans="1:11">
      <c r="A12" s="198" t="s">
        <v>89</v>
      </c>
      <c r="B12" s="222" t="s">
        <v>85</v>
      </c>
      <c r="C12" s="222" t="s">
        <v>86</v>
      </c>
      <c r="D12" s="223"/>
      <c r="E12" s="200" t="s">
        <v>87</v>
      </c>
      <c r="F12" s="222" t="s">
        <v>85</v>
      </c>
      <c r="G12" s="222" t="s">
        <v>86</v>
      </c>
      <c r="H12" s="222"/>
      <c r="I12" s="200" t="s">
        <v>177</v>
      </c>
      <c r="J12" s="222" t="s">
        <v>85</v>
      </c>
      <c r="K12" s="252" t="s">
        <v>86</v>
      </c>
    </row>
    <row r="13" spans="1:11">
      <c r="A13" s="198" t="s">
        <v>92</v>
      </c>
      <c r="B13" s="222" t="s">
        <v>85</v>
      </c>
      <c r="C13" s="222" t="s">
        <v>86</v>
      </c>
      <c r="D13" s="223"/>
      <c r="E13" s="200" t="s">
        <v>97</v>
      </c>
      <c r="F13" s="222" t="s">
        <v>85</v>
      </c>
      <c r="G13" s="222" t="s">
        <v>86</v>
      </c>
      <c r="H13" s="222"/>
      <c r="I13" s="200" t="s">
        <v>178</v>
      </c>
      <c r="J13" s="222" t="s">
        <v>85</v>
      </c>
      <c r="K13" s="252" t="s">
        <v>86</v>
      </c>
    </row>
    <row r="14" ht="15" spans="1:11">
      <c r="A14" s="207" t="s">
        <v>179</v>
      </c>
      <c r="B14" s="211" t="s">
        <v>85</v>
      </c>
      <c r="C14" s="211" t="s">
        <v>86</v>
      </c>
      <c r="D14" s="210"/>
      <c r="E14" s="209" t="s">
        <v>180</v>
      </c>
      <c r="F14" s="211" t="s">
        <v>85</v>
      </c>
      <c r="G14" s="211" t="s">
        <v>86</v>
      </c>
      <c r="H14" s="211"/>
      <c r="I14" s="209" t="s">
        <v>181</v>
      </c>
      <c r="J14" s="211" t="s">
        <v>85</v>
      </c>
      <c r="K14" s="253" t="s">
        <v>86</v>
      </c>
    </row>
    <row r="15" ht="15" spans="1:11">
      <c r="A15" s="216"/>
      <c r="B15" s="228"/>
      <c r="C15" s="228"/>
      <c r="D15" s="217"/>
      <c r="E15" s="216"/>
      <c r="F15" s="228"/>
      <c r="G15" s="228"/>
      <c r="H15" s="228"/>
      <c r="I15" s="216"/>
      <c r="J15" s="228"/>
      <c r="K15" s="228"/>
    </row>
    <row r="16" s="189" customFormat="1" spans="1:11">
      <c r="A16" s="192" t="s">
        <v>182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57"/>
    </row>
    <row r="17" spans="1:11">
      <c r="A17" s="204" t="s">
        <v>183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58"/>
    </row>
    <row r="18" spans="1:11">
      <c r="A18" s="204" t="s">
        <v>184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58"/>
    </row>
    <row r="19" spans="1:11">
      <c r="A19" s="266" t="s">
        <v>185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52"/>
    </row>
    <row r="20" spans="1:11">
      <c r="A20" s="230" t="s">
        <v>186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59"/>
    </row>
    <row r="21" spans="1:11">
      <c r="A21" s="230" t="s">
        <v>187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59"/>
    </row>
    <row r="22" spans="1:11">
      <c r="A22" s="230"/>
      <c r="B22" s="231"/>
      <c r="C22" s="231"/>
      <c r="D22" s="231"/>
      <c r="E22" s="231"/>
      <c r="F22" s="231"/>
      <c r="G22" s="231"/>
      <c r="H22" s="231"/>
      <c r="I22" s="231"/>
      <c r="J22" s="231"/>
      <c r="K22" s="259"/>
    </row>
    <row r="23" spans="1:11">
      <c r="A23" s="232"/>
      <c r="B23" s="233"/>
      <c r="C23" s="233"/>
      <c r="D23" s="233"/>
      <c r="E23" s="233"/>
      <c r="F23" s="233"/>
      <c r="G23" s="233"/>
      <c r="H23" s="233"/>
      <c r="I23" s="233"/>
      <c r="J23" s="233"/>
      <c r="K23" s="260"/>
    </row>
    <row r="24" spans="1:11">
      <c r="A24" s="204" t="s">
        <v>126</v>
      </c>
      <c r="B24" s="206"/>
      <c r="C24" s="222" t="s">
        <v>66</v>
      </c>
      <c r="D24" s="222" t="s">
        <v>67</v>
      </c>
      <c r="E24" s="203"/>
      <c r="F24" s="203"/>
      <c r="G24" s="203"/>
      <c r="H24" s="203"/>
      <c r="I24" s="203"/>
      <c r="J24" s="203"/>
      <c r="K24" s="251"/>
    </row>
    <row r="25" ht="15" spans="1:11">
      <c r="A25" s="234" t="s">
        <v>188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61"/>
    </row>
    <row r="26" ht="15" spans="1:11">
      <c r="A26" s="236"/>
      <c r="B26" s="236"/>
      <c r="C26" s="236"/>
      <c r="D26" s="236"/>
      <c r="E26" s="236"/>
      <c r="F26" s="236"/>
      <c r="G26" s="236"/>
      <c r="H26" s="236"/>
      <c r="I26" s="236"/>
      <c r="J26" s="236"/>
      <c r="K26" s="236"/>
    </row>
    <row r="27" spans="1:11">
      <c r="A27" s="237" t="s">
        <v>189</v>
      </c>
      <c r="B27" s="221"/>
      <c r="C27" s="221"/>
      <c r="D27" s="221"/>
      <c r="E27" s="221"/>
      <c r="F27" s="221"/>
      <c r="G27" s="221"/>
      <c r="H27" s="221"/>
      <c r="I27" s="221"/>
      <c r="J27" s="221"/>
      <c r="K27" s="254"/>
    </row>
    <row r="28" spans="1:11">
      <c r="A28" s="238" t="s">
        <v>190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62"/>
    </row>
    <row r="29" spans="1:11">
      <c r="A29" s="238"/>
      <c r="B29" s="239"/>
      <c r="C29" s="239"/>
      <c r="D29" s="239"/>
      <c r="E29" s="239"/>
      <c r="F29" s="239"/>
      <c r="G29" s="239"/>
      <c r="H29" s="239"/>
      <c r="I29" s="239"/>
      <c r="J29" s="239"/>
      <c r="K29" s="262"/>
    </row>
    <row r="30" spans="1:1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62"/>
    </row>
    <row r="31" spans="1:1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62"/>
    </row>
    <row r="32" spans="1:11">
      <c r="A32" s="238"/>
      <c r="B32" s="239"/>
      <c r="C32" s="239"/>
      <c r="D32" s="239"/>
      <c r="E32" s="239"/>
      <c r="F32" s="239"/>
      <c r="G32" s="239"/>
      <c r="H32" s="239"/>
      <c r="I32" s="239"/>
      <c r="J32" s="239"/>
      <c r="K32" s="262"/>
    </row>
    <row r="33" ht="23.1" customHeight="1" spans="1:11">
      <c r="A33" s="238"/>
      <c r="B33" s="239"/>
      <c r="C33" s="239"/>
      <c r="D33" s="239"/>
      <c r="E33" s="239"/>
      <c r="F33" s="239"/>
      <c r="G33" s="239"/>
      <c r="H33" s="239"/>
      <c r="I33" s="239"/>
      <c r="J33" s="239"/>
      <c r="K33" s="262"/>
    </row>
    <row r="34" ht="23.1" customHeight="1" spans="1:11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59"/>
    </row>
    <row r="35" ht="23.1" customHeight="1" spans="1:11">
      <c r="A35" s="240"/>
      <c r="B35" s="231"/>
      <c r="C35" s="231"/>
      <c r="D35" s="231"/>
      <c r="E35" s="231"/>
      <c r="F35" s="231"/>
      <c r="G35" s="231"/>
      <c r="H35" s="231"/>
      <c r="I35" s="231"/>
      <c r="J35" s="231"/>
      <c r="K35" s="259"/>
    </row>
    <row r="36" ht="23.1" customHeight="1" spans="1:1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63"/>
    </row>
    <row r="37" ht="18.75" customHeight="1" spans="1:11">
      <c r="A37" s="243" t="s">
        <v>191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64"/>
    </row>
    <row r="38" s="190" customFormat="1" ht="18.75" customHeight="1" spans="1:11">
      <c r="A38" s="204" t="s">
        <v>192</v>
      </c>
      <c r="B38" s="206"/>
      <c r="C38" s="206"/>
      <c r="D38" s="203" t="s">
        <v>193</v>
      </c>
      <c r="E38" s="203"/>
      <c r="F38" s="245" t="s">
        <v>194</v>
      </c>
      <c r="G38" s="246"/>
      <c r="H38" s="206" t="s">
        <v>195</v>
      </c>
      <c r="I38" s="206"/>
      <c r="J38" s="206" t="s">
        <v>196</v>
      </c>
      <c r="K38" s="258"/>
    </row>
    <row r="39" ht="18.75" customHeight="1" spans="1:13">
      <c r="A39" s="204" t="s">
        <v>127</v>
      </c>
      <c r="B39" s="206" t="s">
        <v>197</v>
      </c>
      <c r="C39" s="206"/>
      <c r="D39" s="206"/>
      <c r="E39" s="206"/>
      <c r="F39" s="206"/>
      <c r="G39" s="206"/>
      <c r="H39" s="206"/>
      <c r="I39" s="206"/>
      <c r="J39" s="206"/>
      <c r="K39" s="258"/>
      <c r="M39" s="190"/>
    </row>
    <row r="40" ht="30.95" customHeight="1" spans="1:11">
      <c r="A40" s="204" t="s">
        <v>198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58"/>
    </row>
    <row r="41" ht="18.75" customHeight="1" spans="1:11">
      <c r="A41" s="204"/>
      <c r="B41" s="206"/>
      <c r="C41" s="206"/>
      <c r="D41" s="206"/>
      <c r="E41" s="206"/>
      <c r="F41" s="206"/>
      <c r="G41" s="206"/>
      <c r="H41" s="206"/>
      <c r="I41" s="206"/>
      <c r="J41" s="206"/>
      <c r="K41" s="258"/>
    </row>
    <row r="42" ht="32.1" customHeight="1" spans="1:11">
      <c r="A42" s="207" t="s">
        <v>137</v>
      </c>
      <c r="B42" s="247" t="s">
        <v>199</v>
      </c>
      <c r="C42" s="247"/>
      <c r="D42" s="209" t="s">
        <v>200</v>
      </c>
      <c r="E42" s="210" t="s">
        <v>143</v>
      </c>
      <c r="F42" s="209" t="s">
        <v>140</v>
      </c>
      <c r="G42" s="248" t="s">
        <v>145</v>
      </c>
      <c r="H42" s="249" t="s">
        <v>141</v>
      </c>
      <c r="I42" s="249"/>
      <c r="J42" s="247" t="s">
        <v>146</v>
      </c>
      <c r="K42" s="265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17145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17145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17145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445770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39" customWidth="1"/>
    <col min="2" max="7" width="9.375" style="139" customWidth="1"/>
    <col min="8" max="8" width="1.375" style="139" customWidth="1"/>
    <col min="9" max="9" width="16.5" style="139" customWidth="1"/>
    <col min="10" max="10" width="17" style="139" customWidth="1"/>
    <col min="11" max="11" width="18.5" style="139" customWidth="1"/>
    <col min="12" max="12" width="16.625" style="139" customWidth="1"/>
    <col min="13" max="13" width="14.125" style="139" customWidth="1"/>
    <col min="14" max="14" width="16.375" style="139" customWidth="1"/>
    <col min="15" max="16384" width="9" style="139"/>
  </cols>
  <sheetData>
    <row r="1" ht="30" customHeight="1" spans="1:14">
      <c r="A1" s="140" t="s">
        <v>201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ht="29.1" customHeight="1" spans="1:14">
      <c r="A2" s="142" t="s">
        <v>62</v>
      </c>
      <c r="B2" s="143" t="s">
        <v>63</v>
      </c>
      <c r="C2" s="143"/>
      <c r="D2" s="144" t="s">
        <v>68</v>
      </c>
      <c r="E2" s="143" t="s">
        <v>69</v>
      </c>
      <c r="F2" s="143"/>
      <c r="G2" s="143"/>
      <c r="H2" s="145"/>
      <c r="I2" s="171" t="s">
        <v>57</v>
      </c>
      <c r="J2" s="143" t="s">
        <v>58</v>
      </c>
      <c r="K2" s="143"/>
      <c r="L2" s="143"/>
      <c r="M2" s="143"/>
      <c r="N2" s="172"/>
    </row>
    <row r="3" ht="29.1" customHeight="1" spans="1:14">
      <c r="A3" s="146" t="s">
        <v>202</v>
      </c>
      <c r="B3" s="147" t="s">
        <v>203</v>
      </c>
      <c r="C3" s="147"/>
      <c r="D3" s="147"/>
      <c r="E3" s="147"/>
      <c r="F3" s="147"/>
      <c r="G3" s="147"/>
      <c r="H3" s="148"/>
      <c r="I3" s="173" t="s">
        <v>204</v>
      </c>
      <c r="J3" s="173"/>
      <c r="K3" s="173"/>
      <c r="L3" s="173"/>
      <c r="M3" s="173"/>
      <c r="N3" s="174"/>
    </row>
    <row r="4" ht="29.1" customHeight="1" spans="1:14">
      <c r="A4" s="146"/>
      <c r="B4" s="149" t="s">
        <v>111</v>
      </c>
      <c r="C4" s="150" t="s">
        <v>112</v>
      </c>
      <c r="D4" s="151" t="s">
        <v>113</v>
      </c>
      <c r="E4" s="150" t="s">
        <v>114</v>
      </c>
      <c r="F4" s="150" t="s">
        <v>115</v>
      </c>
      <c r="G4" s="150" t="s">
        <v>116</v>
      </c>
      <c r="H4" s="148"/>
      <c r="I4" s="149" t="s">
        <v>111</v>
      </c>
      <c r="J4" s="150" t="s">
        <v>112</v>
      </c>
      <c r="K4" s="151" t="s">
        <v>113</v>
      </c>
      <c r="L4" s="150" t="s">
        <v>114</v>
      </c>
      <c r="M4" s="150" t="s">
        <v>115</v>
      </c>
      <c r="N4" s="150" t="s">
        <v>116</v>
      </c>
    </row>
    <row r="5" ht="29.1" customHeight="1" spans="1:14">
      <c r="A5" s="146"/>
      <c r="B5" s="149" t="s">
        <v>205</v>
      </c>
      <c r="C5" s="150" t="s">
        <v>206</v>
      </c>
      <c r="D5" s="151" t="s">
        <v>207</v>
      </c>
      <c r="E5" s="150" t="s">
        <v>208</v>
      </c>
      <c r="F5" s="150" t="s">
        <v>209</v>
      </c>
      <c r="G5" s="150" t="s">
        <v>210</v>
      </c>
      <c r="H5" s="148"/>
      <c r="I5" s="175" t="s">
        <v>120</v>
      </c>
      <c r="J5" s="175" t="s">
        <v>120</v>
      </c>
      <c r="K5" s="175" t="s">
        <v>121</v>
      </c>
      <c r="L5" s="175" t="s">
        <v>121</v>
      </c>
      <c r="M5" s="175" t="s">
        <v>120</v>
      </c>
      <c r="N5" s="175" t="s">
        <v>120</v>
      </c>
    </row>
    <row r="6" ht="29.1" customHeight="1" spans="1:14">
      <c r="A6" s="152" t="s">
        <v>211</v>
      </c>
      <c r="B6" s="153">
        <f>C6-1.9</f>
        <v>96.2</v>
      </c>
      <c r="C6" s="153">
        <f>D6-1.9</f>
        <v>98.1</v>
      </c>
      <c r="D6" s="154">
        <v>100</v>
      </c>
      <c r="E6" s="153">
        <f t="shared" ref="E6:G6" si="0">D6+1.9</f>
        <v>101.9</v>
      </c>
      <c r="F6" s="153">
        <f t="shared" si="0"/>
        <v>103.8</v>
      </c>
      <c r="G6" s="153">
        <f t="shared" si="0"/>
        <v>105.7</v>
      </c>
      <c r="H6" s="148"/>
      <c r="I6" s="176" t="s">
        <v>212</v>
      </c>
      <c r="J6" s="176" t="s">
        <v>213</v>
      </c>
      <c r="K6" s="176" t="s">
        <v>214</v>
      </c>
      <c r="L6" s="176" t="s">
        <v>215</v>
      </c>
      <c r="M6" s="176" t="s">
        <v>213</v>
      </c>
      <c r="N6" s="177" t="s">
        <v>216</v>
      </c>
    </row>
    <row r="7" ht="29.1" customHeight="1" spans="1:14">
      <c r="A7" s="152" t="s">
        <v>217</v>
      </c>
      <c r="B7" s="153">
        <f>C7-4</f>
        <v>68</v>
      </c>
      <c r="C7" s="153">
        <f>D7-4</f>
        <v>72</v>
      </c>
      <c r="D7" s="155" t="s">
        <v>218</v>
      </c>
      <c r="E7" s="153">
        <f>D7+4</f>
        <v>80</v>
      </c>
      <c r="F7" s="153">
        <f>E7+5</f>
        <v>85</v>
      </c>
      <c r="G7" s="153">
        <f>F7+6</f>
        <v>91</v>
      </c>
      <c r="H7" s="148"/>
      <c r="I7" s="178" t="s">
        <v>219</v>
      </c>
      <c r="J7" s="178" t="s">
        <v>220</v>
      </c>
      <c r="K7" s="178" t="s">
        <v>221</v>
      </c>
      <c r="L7" s="178" t="s">
        <v>221</v>
      </c>
      <c r="M7" s="178" t="s">
        <v>220</v>
      </c>
      <c r="N7" s="179" t="s">
        <v>219</v>
      </c>
    </row>
    <row r="8" ht="29.1" customHeight="1" spans="1:14">
      <c r="A8" s="152" t="s">
        <v>222</v>
      </c>
      <c r="B8" s="153">
        <f>C8-3.6</f>
        <v>90.8</v>
      </c>
      <c r="C8" s="153">
        <f>D8-3.6</f>
        <v>94.4</v>
      </c>
      <c r="D8" s="155" t="s">
        <v>223</v>
      </c>
      <c r="E8" s="153">
        <f t="shared" ref="E8:G8" si="1">D8+4</f>
        <v>102</v>
      </c>
      <c r="F8" s="153">
        <f t="shared" si="1"/>
        <v>106</v>
      </c>
      <c r="G8" s="153">
        <f t="shared" si="1"/>
        <v>110</v>
      </c>
      <c r="H8" s="148"/>
      <c r="I8" s="178" t="s">
        <v>224</v>
      </c>
      <c r="J8" s="178" t="s">
        <v>225</v>
      </c>
      <c r="K8" s="178" t="s">
        <v>226</v>
      </c>
      <c r="L8" s="178" t="s">
        <v>227</v>
      </c>
      <c r="M8" s="178" t="s">
        <v>228</v>
      </c>
      <c r="N8" s="180" t="s">
        <v>228</v>
      </c>
    </row>
    <row r="9" ht="29.1" customHeight="1" spans="1:14">
      <c r="A9" s="152" t="s">
        <v>229</v>
      </c>
      <c r="B9" s="156">
        <f>C9-2.3/2</f>
        <v>27.2</v>
      </c>
      <c r="C9" s="156">
        <f>D9-2.3/2</f>
        <v>28.35</v>
      </c>
      <c r="D9" s="157">
        <v>29.5</v>
      </c>
      <c r="E9" s="156">
        <f t="shared" ref="E9:G9" si="2">D9+2.6/2</f>
        <v>30.8</v>
      </c>
      <c r="F9" s="156">
        <f t="shared" si="2"/>
        <v>32.1</v>
      </c>
      <c r="G9" s="156">
        <f t="shared" si="2"/>
        <v>33.4</v>
      </c>
      <c r="H9" s="148"/>
      <c r="I9" s="176" t="s">
        <v>230</v>
      </c>
      <c r="J9" s="176" t="s">
        <v>231</v>
      </c>
      <c r="K9" s="176" t="s">
        <v>232</v>
      </c>
      <c r="L9" s="176" t="s">
        <v>233</v>
      </c>
      <c r="M9" s="181" t="s">
        <v>234</v>
      </c>
      <c r="N9" s="182" t="s">
        <v>214</v>
      </c>
    </row>
    <row r="10" ht="29.1" customHeight="1" spans="1:14">
      <c r="A10" s="152" t="s">
        <v>235</v>
      </c>
      <c r="B10" s="156">
        <f>C10-0.7</f>
        <v>20.1</v>
      </c>
      <c r="C10" s="156">
        <f>D10-0.7</f>
        <v>20.8</v>
      </c>
      <c r="D10" s="157">
        <v>21.5</v>
      </c>
      <c r="E10" s="156">
        <f>D10+0.7</f>
        <v>22.2</v>
      </c>
      <c r="F10" s="156">
        <f>E10+0.7</f>
        <v>22.9</v>
      </c>
      <c r="G10" s="156">
        <f>F10+0.9</f>
        <v>23.8</v>
      </c>
      <c r="H10" s="148"/>
      <c r="I10" s="178" t="s">
        <v>236</v>
      </c>
      <c r="J10" s="178" t="s">
        <v>237</v>
      </c>
      <c r="K10" s="178" t="s">
        <v>238</v>
      </c>
      <c r="L10" s="178" t="s">
        <v>239</v>
      </c>
      <c r="M10" s="176" t="s">
        <v>240</v>
      </c>
      <c r="N10" s="180" t="s">
        <v>240</v>
      </c>
    </row>
    <row r="11" ht="29.1" customHeight="1" spans="1:14">
      <c r="A11" s="152" t="s">
        <v>241</v>
      </c>
      <c r="B11" s="153">
        <f>C11-0.5</f>
        <v>17</v>
      </c>
      <c r="C11" s="153">
        <f>D11-0.5</f>
        <v>17.5</v>
      </c>
      <c r="D11" s="154">
        <v>18</v>
      </c>
      <c r="E11" s="153">
        <f>D11+0.5</f>
        <v>18.5</v>
      </c>
      <c r="F11" s="153">
        <f>E11+0.5</f>
        <v>19</v>
      </c>
      <c r="G11" s="153">
        <f>F11+0.7</f>
        <v>19.7</v>
      </c>
      <c r="H11" s="148"/>
      <c r="I11" s="178" t="s">
        <v>242</v>
      </c>
      <c r="J11" s="178" t="s">
        <v>242</v>
      </c>
      <c r="K11" s="178" t="s">
        <v>242</v>
      </c>
      <c r="L11" s="178" t="s">
        <v>242</v>
      </c>
      <c r="M11" s="178" t="s">
        <v>242</v>
      </c>
      <c r="N11" s="180" t="s">
        <v>243</v>
      </c>
    </row>
    <row r="12" ht="29.1" customHeight="1" spans="1:14">
      <c r="A12" s="152" t="s">
        <v>244</v>
      </c>
      <c r="B12" s="153">
        <f>C12-0.7</f>
        <v>26.2</v>
      </c>
      <c r="C12" s="153">
        <f>D12-0.6</f>
        <v>26.9</v>
      </c>
      <c r="D12" s="154">
        <v>27.5</v>
      </c>
      <c r="E12" s="153">
        <f>D12+0.6</f>
        <v>28.1</v>
      </c>
      <c r="F12" s="153">
        <f>E12+0.7</f>
        <v>28.8</v>
      </c>
      <c r="G12" s="153">
        <f>F12+0.6</f>
        <v>29.4</v>
      </c>
      <c r="H12" s="148"/>
      <c r="I12" s="178" t="s">
        <v>245</v>
      </c>
      <c r="J12" s="178" t="s">
        <v>234</v>
      </c>
      <c r="K12" s="178" t="s">
        <v>246</v>
      </c>
      <c r="L12" s="178" t="s">
        <v>247</v>
      </c>
      <c r="M12" s="178" t="s">
        <v>245</v>
      </c>
      <c r="N12" s="180" t="s">
        <v>243</v>
      </c>
    </row>
    <row r="13" ht="29.1" customHeight="1" spans="1:14">
      <c r="A13" s="152" t="s">
        <v>248</v>
      </c>
      <c r="B13" s="153">
        <f>C13-0.9</f>
        <v>36.2</v>
      </c>
      <c r="C13" s="153">
        <f>D13-0.9</f>
        <v>37.1</v>
      </c>
      <c r="D13" s="158">
        <v>38</v>
      </c>
      <c r="E13" s="153">
        <f t="shared" ref="E13:G13" si="3">D13+1.1</f>
        <v>39.1</v>
      </c>
      <c r="F13" s="153">
        <f t="shared" si="3"/>
        <v>40.2</v>
      </c>
      <c r="G13" s="153">
        <f t="shared" si="3"/>
        <v>41.3</v>
      </c>
      <c r="H13" s="148"/>
      <c r="I13" s="178" t="s">
        <v>249</v>
      </c>
      <c r="J13" s="178" t="s">
        <v>250</v>
      </c>
      <c r="K13" s="178" t="s">
        <v>250</v>
      </c>
      <c r="L13" s="178" t="s">
        <v>250</v>
      </c>
      <c r="M13" s="178" t="s">
        <v>251</v>
      </c>
      <c r="N13" s="180" t="s">
        <v>234</v>
      </c>
    </row>
    <row r="14" ht="29.1" customHeight="1" spans="1:14">
      <c r="A14" s="159"/>
      <c r="B14" s="160"/>
      <c r="C14" s="161"/>
      <c r="D14" s="161"/>
      <c r="E14" s="161"/>
      <c r="F14" s="161"/>
      <c r="G14" s="162"/>
      <c r="H14" s="148"/>
      <c r="I14" s="178"/>
      <c r="J14" s="178"/>
      <c r="K14" s="178"/>
      <c r="L14" s="178"/>
      <c r="M14" s="178"/>
      <c r="N14" s="180"/>
    </row>
    <row r="15" ht="29.1" customHeight="1" spans="1:14">
      <c r="A15" s="163"/>
      <c r="B15" s="164"/>
      <c r="C15" s="165"/>
      <c r="D15" s="165"/>
      <c r="E15" s="166"/>
      <c r="F15" s="166"/>
      <c r="G15" s="167"/>
      <c r="H15" s="168"/>
      <c r="I15" s="183"/>
      <c r="J15" s="184"/>
      <c r="K15" s="185"/>
      <c r="L15" s="184"/>
      <c r="M15" s="184"/>
      <c r="N15" s="186"/>
    </row>
    <row r="16" ht="15" spans="1:14">
      <c r="A16" s="169" t="s">
        <v>127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</row>
    <row r="17" ht="14.25" spans="1:14">
      <c r="A17" s="139" t="s">
        <v>252</v>
      </c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</row>
    <row r="18" ht="14.25" spans="1:13">
      <c r="A18" s="170"/>
      <c r="B18" s="170"/>
      <c r="C18" s="170"/>
      <c r="D18" s="170"/>
      <c r="E18" s="170"/>
      <c r="F18" s="170"/>
      <c r="G18" s="170"/>
      <c r="H18" s="170"/>
      <c r="I18" s="169" t="s">
        <v>253</v>
      </c>
      <c r="J18" s="187"/>
      <c r="K18" s="169" t="s">
        <v>254</v>
      </c>
      <c r="L18" s="169"/>
      <c r="M18" s="169" t="s">
        <v>255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20" sqref="A20:K20"/>
    </sheetView>
  </sheetViews>
  <sheetFormatPr defaultColWidth="10.125" defaultRowHeight="14.25"/>
  <cols>
    <col min="1" max="1" width="9.625" style="188" customWidth="1"/>
    <col min="2" max="2" width="11.125" style="188" customWidth="1"/>
    <col min="3" max="3" width="9.125" style="188" customWidth="1"/>
    <col min="4" max="4" width="9.5" style="188" customWidth="1"/>
    <col min="5" max="5" width="10.9" style="188" customWidth="1"/>
    <col min="6" max="6" width="10.375" style="188" customWidth="1"/>
    <col min="7" max="7" width="9.5" style="188" customWidth="1"/>
    <col min="8" max="8" width="9.125" style="188" customWidth="1"/>
    <col min="9" max="9" width="8.125" style="188" customWidth="1"/>
    <col min="10" max="10" width="10.5" style="188" customWidth="1"/>
    <col min="11" max="11" width="12.125" style="188" customWidth="1"/>
    <col min="12" max="16384" width="10.125" style="188"/>
  </cols>
  <sheetData>
    <row r="1" s="188" customFormat="1" ht="26.25" spans="1:11">
      <c r="A1" s="191" t="s">
        <v>147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="188" customFormat="1" spans="1:11">
      <c r="A2" s="192" t="s">
        <v>53</v>
      </c>
      <c r="B2" s="193" t="s">
        <v>54</v>
      </c>
      <c r="C2" s="193"/>
      <c r="D2" s="194" t="s">
        <v>62</v>
      </c>
      <c r="E2" s="195" t="s">
        <v>63</v>
      </c>
      <c r="F2" s="196" t="s">
        <v>148</v>
      </c>
      <c r="G2" s="197" t="s">
        <v>69</v>
      </c>
      <c r="H2" s="197"/>
      <c r="I2" s="229" t="s">
        <v>57</v>
      </c>
      <c r="J2" s="197" t="s">
        <v>58</v>
      </c>
      <c r="K2" s="250"/>
    </row>
    <row r="3" s="188" customFormat="1" spans="1:11">
      <c r="A3" s="198" t="s">
        <v>75</v>
      </c>
      <c r="B3" s="199">
        <v>5459</v>
      </c>
      <c r="C3" s="199"/>
      <c r="D3" s="200" t="s">
        <v>149</v>
      </c>
      <c r="E3" s="201" t="s">
        <v>256</v>
      </c>
      <c r="F3" s="202"/>
      <c r="G3" s="202"/>
      <c r="H3" s="203" t="s">
        <v>151</v>
      </c>
      <c r="I3" s="203"/>
      <c r="J3" s="203"/>
      <c r="K3" s="251"/>
    </row>
    <row r="4" s="188" customFormat="1" spans="1:11">
      <c r="A4" s="204" t="s">
        <v>72</v>
      </c>
      <c r="B4" s="205">
        <v>2</v>
      </c>
      <c r="C4" s="205">
        <v>6</v>
      </c>
      <c r="D4" s="206" t="s">
        <v>152</v>
      </c>
      <c r="E4" s="202"/>
      <c r="F4" s="202"/>
      <c r="G4" s="202"/>
      <c r="H4" s="206" t="s">
        <v>153</v>
      </c>
      <c r="I4" s="206"/>
      <c r="J4" s="222" t="s">
        <v>66</v>
      </c>
      <c r="K4" s="252" t="s">
        <v>67</v>
      </c>
    </row>
    <row r="5" s="188" customFormat="1" spans="1:11">
      <c r="A5" s="204" t="s">
        <v>154</v>
      </c>
      <c r="B5" s="199">
        <v>2</v>
      </c>
      <c r="C5" s="199"/>
      <c r="D5" s="200" t="s">
        <v>155</v>
      </c>
      <c r="E5" s="200"/>
      <c r="F5" s="200" t="s">
        <v>257</v>
      </c>
      <c r="G5" s="200"/>
      <c r="H5" s="206" t="s">
        <v>159</v>
      </c>
      <c r="I5" s="206"/>
      <c r="J5" s="222" t="s">
        <v>66</v>
      </c>
      <c r="K5" s="252" t="s">
        <v>67</v>
      </c>
    </row>
    <row r="6" s="188" customFormat="1" ht="15" spans="1:11">
      <c r="A6" s="207" t="s">
        <v>160</v>
      </c>
      <c r="B6" s="208">
        <v>120</v>
      </c>
      <c r="C6" s="208"/>
      <c r="D6" s="209" t="s">
        <v>161</v>
      </c>
      <c r="E6" s="210"/>
      <c r="F6" s="211">
        <v>2331</v>
      </c>
      <c r="G6" s="209"/>
      <c r="H6" s="212" t="s">
        <v>162</v>
      </c>
      <c r="I6" s="212"/>
      <c r="J6" s="211" t="s">
        <v>66</v>
      </c>
      <c r="K6" s="253" t="s">
        <v>67</v>
      </c>
    </row>
    <row r="7" s="188" customFormat="1" ht="15" spans="1:11">
      <c r="A7" s="213" t="s">
        <v>78</v>
      </c>
      <c r="B7" s="214" t="s">
        <v>258</v>
      </c>
      <c r="C7" s="215"/>
      <c r="D7" s="216"/>
      <c r="E7" s="217"/>
      <c r="F7" s="218"/>
      <c r="G7" s="216"/>
      <c r="H7" s="218"/>
      <c r="I7" s="217"/>
      <c r="J7" s="217"/>
      <c r="K7" s="217"/>
    </row>
    <row r="8" s="188" customFormat="1" spans="1:11">
      <c r="A8" s="219" t="s">
        <v>163</v>
      </c>
      <c r="B8" s="196" t="s">
        <v>164</v>
      </c>
      <c r="C8" s="196" t="s">
        <v>165</v>
      </c>
      <c r="D8" s="196" t="s">
        <v>166</v>
      </c>
      <c r="E8" s="196" t="s">
        <v>167</v>
      </c>
      <c r="F8" s="196" t="s">
        <v>168</v>
      </c>
      <c r="G8" s="220"/>
      <c r="H8" s="221"/>
      <c r="I8" s="221"/>
      <c r="J8" s="221"/>
      <c r="K8" s="254"/>
    </row>
    <row r="9" s="188" customFormat="1" spans="1:11">
      <c r="A9" s="204" t="s">
        <v>169</v>
      </c>
      <c r="B9" s="206"/>
      <c r="C9" s="222" t="s">
        <v>66</v>
      </c>
      <c r="D9" s="222" t="s">
        <v>67</v>
      </c>
      <c r="E9" s="200" t="s">
        <v>170</v>
      </c>
      <c r="F9" s="223" t="s">
        <v>171</v>
      </c>
      <c r="G9" s="224"/>
      <c r="H9" s="225"/>
      <c r="I9" s="225"/>
      <c r="J9" s="225"/>
      <c r="K9" s="255"/>
    </row>
    <row r="10" s="188" customFormat="1" spans="1:11">
      <c r="A10" s="204" t="s">
        <v>172</v>
      </c>
      <c r="B10" s="206"/>
      <c r="C10" s="222" t="s">
        <v>66</v>
      </c>
      <c r="D10" s="222" t="s">
        <v>67</v>
      </c>
      <c r="E10" s="200" t="s">
        <v>173</v>
      </c>
      <c r="F10" s="223" t="s">
        <v>174</v>
      </c>
      <c r="G10" s="224" t="s">
        <v>175</v>
      </c>
      <c r="H10" s="225"/>
      <c r="I10" s="225"/>
      <c r="J10" s="225"/>
      <c r="K10" s="255"/>
    </row>
    <row r="11" s="188" customFormat="1" spans="1:11">
      <c r="A11" s="226" t="s">
        <v>176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56"/>
    </row>
    <row r="12" s="188" customFormat="1" spans="1:11">
      <c r="A12" s="198" t="s">
        <v>89</v>
      </c>
      <c r="B12" s="222" t="s">
        <v>85</v>
      </c>
      <c r="C12" s="222" t="s">
        <v>86</v>
      </c>
      <c r="D12" s="223"/>
      <c r="E12" s="200" t="s">
        <v>87</v>
      </c>
      <c r="F12" s="222" t="s">
        <v>85</v>
      </c>
      <c r="G12" s="222" t="s">
        <v>86</v>
      </c>
      <c r="H12" s="222"/>
      <c r="I12" s="200" t="s">
        <v>177</v>
      </c>
      <c r="J12" s="222" t="s">
        <v>85</v>
      </c>
      <c r="K12" s="252" t="s">
        <v>86</v>
      </c>
    </row>
    <row r="13" s="188" customFormat="1" spans="1:11">
      <c r="A13" s="198" t="s">
        <v>92</v>
      </c>
      <c r="B13" s="222" t="s">
        <v>85</v>
      </c>
      <c r="C13" s="222" t="s">
        <v>86</v>
      </c>
      <c r="D13" s="223"/>
      <c r="E13" s="200" t="s">
        <v>97</v>
      </c>
      <c r="F13" s="222" t="s">
        <v>85</v>
      </c>
      <c r="G13" s="222" t="s">
        <v>86</v>
      </c>
      <c r="H13" s="222"/>
      <c r="I13" s="200" t="s">
        <v>178</v>
      </c>
      <c r="J13" s="222" t="s">
        <v>85</v>
      </c>
      <c r="K13" s="252" t="s">
        <v>86</v>
      </c>
    </row>
    <row r="14" s="188" customFormat="1" ht="15" spans="1:11">
      <c r="A14" s="207" t="s">
        <v>179</v>
      </c>
      <c r="B14" s="211" t="s">
        <v>85</v>
      </c>
      <c r="C14" s="211" t="s">
        <v>86</v>
      </c>
      <c r="D14" s="210"/>
      <c r="E14" s="209" t="s">
        <v>180</v>
      </c>
      <c r="F14" s="211" t="s">
        <v>85</v>
      </c>
      <c r="G14" s="211" t="s">
        <v>86</v>
      </c>
      <c r="H14" s="211"/>
      <c r="I14" s="209" t="s">
        <v>181</v>
      </c>
      <c r="J14" s="211" t="s">
        <v>85</v>
      </c>
      <c r="K14" s="253" t="s">
        <v>86</v>
      </c>
    </row>
    <row r="15" s="188" customFormat="1" ht="15" spans="1:11">
      <c r="A15" s="216"/>
      <c r="B15" s="228"/>
      <c r="C15" s="228"/>
      <c r="D15" s="217"/>
      <c r="E15" s="216"/>
      <c r="F15" s="228"/>
      <c r="G15" s="228"/>
      <c r="H15" s="228"/>
      <c r="I15" s="216"/>
      <c r="J15" s="228"/>
      <c r="K15" s="228"/>
    </row>
    <row r="16" s="189" customFormat="1" spans="1:11">
      <c r="A16" s="192" t="s">
        <v>182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57"/>
    </row>
    <row r="17" s="188" customFormat="1" spans="1:11">
      <c r="A17" s="204" t="s">
        <v>183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58"/>
    </row>
    <row r="18" s="188" customFormat="1" spans="1:11">
      <c r="A18" s="204" t="s">
        <v>184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58"/>
    </row>
    <row r="19" s="188" customFormat="1" spans="1:11">
      <c r="A19" s="266" t="s">
        <v>259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52"/>
    </row>
    <row r="20" s="188" customFormat="1" spans="1:11">
      <c r="A20" s="230" t="s">
        <v>260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59"/>
    </row>
    <row r="21" s="188" customFormat="1" spans="1:11">
      <c r="A21" s="230" t="s">
        <v>261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59"/>
    </row>
    <row r="22" s="188" customFormat="1" spans="1:11">
      <c r="A22" s="230"/>
      <c r="B22" s="231"/>
      <c r="C22" s="231"/>
      <c r="D22" s="231"/>
      <c r="E22" s="231"/>
      <c r="F22" s="231"/>
      <c r="G22" s="231"/>
      <c r="H22" s="231"/>
      <c r="I22" s="231"/>
      <c r="J22" s="231"/>
      <c r="K22" s="259"/>
    </row>
    <row r="23" s="188" customFormat="1" spans="1:11">
      <c r="A23" s="232"/>
      <c r="B23" s="233"/>
      <c r="C23" s="233"/>
      <c r="D23" s="233"/>
      <c r="E23" s="233"/>
      <c r="F23" s="233"/>
      <c r="G23" s="233"/>
      <c r="H23" s="233"/>
      <c r="I23" s="233"/>
      <c r="J23" s="233"/>
      <c r="K23" s="260"/>
    </row>
    <row r="24" s="188" customFormat="1" spans="1:11">
      <c r="A24" s="204" t="s">
        <v>126</v>
      </c>
      <c r="B24" s="206"/>
      <c r="C24" s="222" t="s">
        <v>66</v>
      </c>
      <c r="D24" s="222" t="s">
        <v>67</v>
      </c>
      <c r="E24" s="203"/>
      <c r="F24" s="203"/>
      <c r="G24" s="203"/>
      <c r="H24" s="203"/>
      <c r="I24" s="203"/>
      <c r="J24" s="203"/>
      <c r="K24" s="251"/>
    </row>
    <row r="25" s="188" customFormat="1" ht="15" spans="1:11">
      <c r="A25" s="234" t="s">
        <v>188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61"/>
    </row>
    <row r="26" s="188" customFormat="1" ht="15" spans="1:11">
      <c r="A26" s="236"/>
      <c r="B26" s="236"/>
      <c r="C26" s="236"/>
      <c r="D26" s="236"/>
      <c r="E26" s="236"/>
      <c r="F26" s="236"/>
      <c r="G26" s="236"/>
      <c r="H26" s="236"/>
      <c r="I26" s="236"/>
      <c r="J26" s="236"/>
      <c r="K26" s="236"/>
    </row>
    <row r="27" s="188" customFormat="1" spans="1:11">
      <c r="A27" s="237" t="s">
        <v>189</v>
      </c>
      <c r="B27" s="221"/>
      <c r="C27" s="221"/>
      <c r="D27" s="221"/>
      <c r="E27" s="221"/>
      <c r="F27" s="221"/>
      <c r="G27" s="221"/>
      <c r="H27" s="221"/>
      <c r="I27" s="221"/>
      <c r="J27" s="221"/>
      <c r="K27" s="254"/>
    </row>
    <row r="28" s="188" customFormat="1" spans="1:11">
      <c r="A28" s="238" t="s">
        <v>262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62"/>
    </row>
    <row r="29" s="188" customFormat="1" spans="1:11">
      <c r="A29" s="238"/>
      <c r="B29" s="239"/>
      <c r="C29" s="239"/>
      <c r="D29" s="239"/>
      <c r="E29" s="239"/>
      <c r="F29" s="239"/>
      <c r="G29" s="239"/>
      <c r="H29" s="239"/>
      <c r="I29" s="239"/>
      <c r="J29" s="239"/>
      <c r="K29" s="262"/>
    </row>
    <row r="30" s="188" customFormat="1" spans="1:1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62"/>
    </row>
    <row r="31" s="188" customFormat="1" spans="1:1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62"/>
    </row>
    <row r="32" s="188" customFormat="1" spans="1:11">
      <c r="A32" s="238"/>
      <c r="B32" s="239"/>
      <c r="C32" s="239"/>
      <c r="D32" s="239"/>
      <c r="E32" s="239"/>
      <c r="F32" s="239"/>
      <c r="G32" s="239"/>
      <c r="H32" s="239"/>
      <c r="I32" s="239"/>
      <c r="J32" s="239"/>
      <c r="K32" s="262"/>
    </row>
    <row r="33" s="188" customFormat="1" ht="23.1" customHeight="1" spans="1:11">
      <c r="A33" s="238"/>
      <c r="B33" s="239"/>
      <c r="C33" s="239"/>
      <c r="D33" s="239"/>
      <c r="E33" s="239"/>
      <c r="F33" s="239"/>
      <c r="G33" s="239"/>
      <c r="H33" s="239"/>
      <c r="I33" s="239"/>
      <c r="J33" s="239"/>
      <c r="K33" s="262"/>
    </row>
    <row r="34" s="188" customFormat="1" ht="23.1" customHeight="1" spans="1:11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59"/>
    </row>
    <row r="35" s="188" customFormat="1" ht="23.1" customHeight="1" spans="1:11">
      <c r="A35" s="240"/>
      <c r="B35" s="231"/>
      <c r="C35" s="231"/>
      <c r="D35" s="231"/>
      <c r="E35" s="231"/>
      <c r="F35" s="231"/>
      <c r="G35" s="231"/>
      <c r="H35" s="231"/>
      <c r="I35" s="231"/>
      <c r="J35" s="231"/>
      <c r="K35" s="259"/>
    </row>
    <row r="36" s="188" customFormat="1" ht="23.1" customHeight="1" spans="1:1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63"/>
    </row>
    <row r="37" s="188" customFormat="1" ht="18.75" customHeight="1" spans="1:11">
      <c r="A37" s="243" t="s">
        <v>191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64"/>
    </row>
    <row r="38" s="190" customFormat="1" ht="18.75" customHeight="1" spans="1:11">
      <c r="A38" s="204" t="s">
        <v>192</v>
      </c>
      <c r="B38" s="206"/>
      <c r="C38" s="206"/>
      <c r="D38" s="203" t="s">
        <v>193</v>
      </c>
      <c r="E38" s="203"/>
      <c r="F38" s="245" t="s">
        <v>194</v>
      </c>
      <c r="G38" s="246"/>
      <c r="H38" s="206" t="s">
        <v>195</v>
      </c>
      <c r="I38" s="206"/>
      <c r="J38" s="206" t="s">
        <v>196</v>
      </c>
      <c r="K38" s="258"/>
    </row>
    <row r="39" s="188" customFormat="1" ht="18.75" customHeight="1" spans="1:13">
      <c r="A39" s="204" t="s">
        <v>127</v>
      </c>
      <c r="B39" s="206" t="s">
        <v>197</v>
      </c>
      <c r="C39" s="206"/>
      <c r="D39" s="206"/>
      <c r="E39" s="206"/>
      <c r="F39" s="206"/>
      <c r="G39" s="206"/>
      <c r="H39" s="206"/>
      <c r="I39" s="206"/>
      <c r="J39" s="206"/>
      <c r="K39" s="258"/>
      <c r="M39" s="190"/>
    </row>
    <row r="40" s="188" customFormat="1" ht="30.95" customHeight="1" spans="1:11">
      <c r="A40" s="204" t="s">
        <v>263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58"/>
    </row>
    <row r="41" s="188" customFormat="1" ht="18.75" customHeight="1" spans="1:11">
      <c r="A41" s="204"/>
      <c r="B41" s="206"/>
      <c r="C41" s="206"/>
      <c r="D41" s="206"/>
      <c r="E41" s="206"/>
      <c r="F41" s="206"/>
      <c r="G41" s="206"/>
      <c r="H41" s="206"/>
      <c r="I41" s="206"/>
      <c r="J41" s="206"/>
      <c r="K41" s="258"/>
    </row>
    <row r="42" s="188" customFormat="1" ht="32.1" customHeight="1" spans="1:11">
      <c r="A42" s="207" t="s">
        <v>137</v>
      </c>
      <c r="B42" s="247" t="s">
        <v>199</v>
      </c>
      <c r="C42" s="247"/>
      <c r="D42" s="209" t="s">
        <v>200</v>
      </c>
      <c r="E42" s="210" t="s">
        <v>143</v>
      </c>
      <c r="F42" s="209" t="s">
        <v>140</v>
      </c>
      <c r="G42" s="248" t="s">
        <v>145</v>
      </c>
      <c r="H42" s="249" t="s">
        <v>141</v>
      </c>
      <c r="I42" s="249"/>
      <c r="J42" s="247" t="s">
        <v>146</v>
      </c>
      <c r="K42" s="265"/>
    </row>
    <row r="43" s="188" customFormat="1" ht="16.5" customHeight="1"/>
    <row r="44" s="188" customFormat="1" ht="16.5" customHeight="1"/>
    <row r="45" s="18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445770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0" workbookViewId="0">
      <selection activeCell="A1" sqref="$A1:$XFD1048576"/>
    </sheetView>
  </sheetViews>
  <sheetFormatPr defaultColWidth="9" defaultRowHeight="26.1" customHeight="1"/>
  <cols>
    <col min="1" max="1" width="17.125" style="139" customWidth="1"/>
    <col min="2" max="7" width="9.375" style="139" customWidth="1"/>
    <col min="8" max="8" width="1.375" style="139" customWidth="1"/>
    <col min="9" max="9" width="16.5" style="139" customWidth="1"/>
    <col min="10" max="10" width="17" style="139" customWidth="1"/>
    <col min="11" max="11" width="18.5" style="139" customWidth="1"/>
    <col min="12" max="12" width="16.625" style="139" customWidth="1"/>
    <col min="13" max="13" width="14.125" style="139" customWidth="1"/>
    <col min="14" max="14" width="16.375" style="139" customWidth="1"/>
    <col min="15" max="16384" width="9" style="139"/>
  </cols>
  <sheetData>
    <row r="1" s="139" customFormat="1" ht="30" customHeight="1" spans="1:14">
      <c r="A1" s="140" t="s">
        <v>201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="139" customFormat="1" ht="29.1" customHeight="1" spans="1:14">
      <c r="A2" s="142" t="s">
        <v>62</v>
      </c>
      <c r="B2" s="143" t="s">
        <v>63</v>
      </c>
      <c r="C2" s="143"/>
      <c r="D2" s="144" t="s">
        <v>68</v>
      </c>
      <c r="E2" s="143" t="s">
        <v>69</v>
      </c>
      <c r="F2" s="143"/>
      <c r="G2" s="143"/>
      <c r="H2" s="145"/>
      <c r="I2" s="171" t="s">
        <v>57</v>
      </c>
      <c r="J2" s="143" t="s">
        <v>58</v>
      </c>
      <c r="K2" s="143"/>
      <c r="L2" s="143"/>
      <c r="M2" s="143"/>
      <c r="N2" s="172"/>
    </row>
    <row r="3" s="139" customFormat="1" ht="29.1" customHeight="1" spans="1:14">
      <c r="A3" s="146" t="s">
        <v>202</v>
      </c>
      <c r="B3" s="147" t="s">
        <v>203</v>
      </c>
      <c r="C3" s="147"/>
      <c r="D3" s="147"/>
      <c r="E3" s="147"/>
      <c r="F3" s="147"/>
      <c r="G3" s="147"/>
      <c r="H3" s="148"/>
      <c r="I3" s="173" t="s">
        <v>204</v>
      </c>
      <c r="J3" s="173"/>
      <c r="K3" s="173"/>
      <c r="L3" s="173"/>
      <c r="M3" s="173"/>
      <c r="N3" s="174"/>
    </row>
    <row r="4" s="139" customFormat="1" ht="29.1" customHeight="1" spans="1:14">
      <c r="A4" s="146"/>
      <c r="B4" s="149" t="s">
        <v>111</v>
      </c>
      <c r="C4" s="150" t="s">
        <v>112</v>
      </c>
      <c r="D4" s="151" t="s">
        <v>113</v>
      </c>
      <c r="E4" s="150" t="s">
        <v>114</v>
      </c>
      <c r="F4" s="150" t="s">
        <v>115</v>
      </c>
      <c r="G4" s="150" t="s">
        <v>116</v>
      </c>
      <c r="H4" s="148"/>
      <c r="I4" s="149" t="s">
        <v>111</v>
      </c>
      <c r="J4" s="150" t="s">
        <v>112</v>
      </c>
      <c r="K4" s="151" t="s">
        <v>113</v>
      </c>
      <c r="L4" s="150" t="s">
        <v>114</v>
      </c>
      <c r="M4" s="150" t="s">
        <v>115</v>
      </c>
      <c r="N4" s="150" t="s">
        <v>116</v>
      </c>
    </row>
    <row r="5" s="139" customFormat="1" ht="29.1" customHeight="1" spans="1:14">
      <c r="A5" s="146"/>
      <c r="B5" s="149" t="s">
        <v>205</v>
      </c>
      <c r="C5" s="150" t="s">
        <v>206</v>
      </c>
      <c r="D5" s="151" t="s">
        <v>207</v>
      </c>
      <c r="E5" s="150" t="s">
        <v>208</v>
      </c>
      <c r="F5" s="150" t="s">
        <v>209</v>
      </c>
      <c r="G5" s="150" t="s">
        <v>210</v>
      </c>
      <c r="H5" s="148"/>
      <c r="I5" s="175" t="s">
        <v>120</v>
      </c>
      <c r="J5" s="175" t="s">
        <v>120</v>
      </c>
      <c r="K5" s="175" t="s">
        <v>121</v>
      </c>
      <c r="L5" s="175" t="s">
        <v>121</v>
      </c>
      <c r="M5" s="175" t="s">
        <v>120</v>
      </c>
      <c r="N5" s="175" t="s">
        <v>120</v>
      </c>
    </row>
    <row r="6" s="139" customFormat="1" ht="29.1" customHeight="1" spans="1:14">
      <c r="A6" s="152" t="s">
        <v>211</v>
      </c>
      <c r="B6" s="153">
        <f>C6-1.9</f>
        <v>96.2</v>
      </c>
      <c r="C6" s="153">
        <f>D6-1.9</f>
        <v>98.1</v>
      </c>
      <c r="D6" s="154">
        <v>100</v>
      </c>
      <c r="E6" s="153">
        <f t="shared" ref="E6:G6" si="0">D6+1.9</f>
        <v>101.9</v>
      </c>
      <c r="F6" s="153">
        <f t="shared" si="0"/>
        <v>103.8</v>
      </c>
      <c r="G6" s="153">
        <f t="shared" si="0"/>
        <v>105.7</v>
      </c>
      <c r="H6" s="148"/>
      <c r="I6" s="176" t="s">
        <v>212</v>
      </c>
      <c r="J6" s="176" t="s">
        <v>213</v>
      </c>
      <c r="K6" s="176" t="s">
        <v>214</v>
      </c>
      <c r="L6" s="176" t="s">
        <v>215</v>
      </c>
      <c r="M6" s="176" t="s">
        <v>213</v>
      </c>
      <c r="N6" s="177" t="s">
        <v>216</v>
      </c>
    </row>
    <row r="7" s="139" customFormat="1" ht="29.1" customHeight="1" spans="1:14">
      <c r="A7" s="152" t="s">
        <v>217</v>
      </c>
      <c r="B7" s="153">
        <f>C7-4</f>
        <v>68</v>
      </c>
      <c r="C7" s="153">
        <f>D7-4</f>
        <v>72</v>
      </c>
      <c r="D7" s="155" t="s">
        <v>218</v>
      </c>
      <c r="E7" s="153">
        <f>D7+4</f>
        <v>80</v>
      </c>
      <c r="F7" s="153">
        <f>E7+5</f>
        <v>85</v>
      </c>
      <c r="G7" s="153">
        <f>F7+6</f>
        <v>91</v>
      </c>
      <c r="H7" s="148"/>
      <c r="I7" s="178" t="s">
        <v>219</v>
      </c>
      <c r="J7" s="178" t="s">
        <v>220</v>
      </c>
      <c r="K7" s="178" t="s">
        <v>221</v>
      </c>
      <c r="L7" s="178" t="s">
        <v>221</v>
      </c>
      <c r="M7" s="178" t="s">
        <v>220</v>
      </c>
      <c r="N7" s="179" t="s">
        <v>219</v>
      </c>
    </row>
    <row r="8" s="139" customFormat="1" ht="29.1" customHeight="1" spans="1:14">
      <c r="A8" s="152" t="s">
        <v>222</v>
      </c>
      <c r="B8" s="153">
        <f>C8-3.6</f>
        <v>90.8</v>
      </c>
      <c r="C8" s="153">
        <f>D8-3.6</f>
        <v>94.4</v>
      </c>
      <c r="D8" s="155" t="s">
        <v>223</v>
      </c>
      <c r="E8" s="153">
        <f t="shared" ref="E8:G8" si="1">D8+4</f>
        <v>102</v>
      </c>
      <c r="F8" s="153">
        <f t="shared" si="1"/>
        <v>106</v>
      </c>
      <c r="G8" s="153">
        <f t="shared" si="1"/>
        <v>110</v>
      </c>
      <c r="H8" s="148"/>
      <c r="I8" s="178" t="s">
        <v>224</v>
      </c>
      <c r="J8" s="178" t="s">
        <v>225</v>
      </c>
      <c r="K8" s="178" t="s">
        <v>226</v>
      </c>
      <c r="L8" s="178" t="s">
        <v>227</v>
      </c>
      <c r="M8" s="178" t="s">
        <v>228</v>
      </c>
      <c r="N8" s="180" t="s">
        <v>228</v>
      </c>
    </row>
    <row r="9" s="139" customFormat="1" ht="29.1" customHeight="1" spans="1:14">
      <c r="A9" s="152" t="s">
        <v>229</v>
      </c>
      <c r="B9" s="156">
        <f>C9-2.3/2</f>
        <v>27.2</v>
      </c>
      <c r="C9" s="156">
        <f>D9-2.3/2</f>
        <v>28.35</v>
      </c>
      <c r="D9" s="157">
        <v>29.5</v>
      </c>
      <c r="E9" s="156">
        <f t="shared" ref="E9:G9" si="2">D9+2.6/2</f>
        <v>30.8</v>
      </c>
      <c r="F9" s="156">
        <f t="shared" si="2"/>
        <v>32.1</v>
      </c>
      <c r="G9" s="156">
        <f t="shared" si="2"/>
        <v>33.4</v>
      </c>
      <c r="H9" s="148"/>
      <c r="I9" s="176" t="s">
        <v>230</v>
      </c>
      <c r="J9" s="176" t="s">
        <v>231</v>
      </c>
      <c r="K9" s="176" t="s">
        <v>232</v>
      </c>
      <c r="L9" s="176" t="s">
        <v>233</v>
      </c>
      <c r="M9" s="181" t="s">
        <v>234</v>
      </c>
      <c r="N9" s="182" t="s">
        <v>214</v>
      </c>
    </row>
    <row r="10" s="139" customFormat="1" ht="29.1" customHeight="1" spans="1:14">
      <c r="A10" s="152" t="s">
        <v>235</v>
      </c>
      <c r="B10" s="156">
        <f>C10-0.7</f>
        <v>20.1</v>
      </c>
      <c r="C10" s="156">
        <f>D10-0.7</f>
        <v>20.8</v>
      </c>
      <c r="D10" s="157">
        <v>21.5</v>
      </c>
      <c r="E10" s="156">
        <f>D10+0.7</f>
        <v>22.2</v>
      </c>
      <c r="F10" s="156">
        <f>E10+0.7</f>
        <v>22.9</v>
      </c>
      <c r="G10" s="156">
        <f>F10+0.9</f>
        <v>23.8</v>
      </c>
      <c r="H10" s="148"/>
      <c r="I10" s="178" t="s">
        <v>236</v>
      </c>
      <c r="J10" s="178" t="s">
        <v>237</v>
      </c>
      <c r="K10" s="178" t="s">
        <v>238</v>
      </c>
      <c r="L10" s="178" t="s">
        <v>239</v>
      </c>
      <c r="M10" s="176" t="s">
        <v>240</v>
      </c>
      <c r="N10" s="180" t="s">
        <v>240</v>
      </c>
    </row>
    <row r="11" s="139" customFormat="1" ht="29.1" customHeight="1" spans="1:14">
      <c r="A11" s="152" t="s">
        <v>241</v>
      </c>
      <c r="B11" s="153">
        <f>C11-0.5</f>
        <v>17</v>
      </c>
      <c r="C11" s="153">
        <f>D11-0.5</f>
        <v>17.5</v>
      </c>
      <c r="D11" s="154">
        <v>18</v>
      </c>
      <c r="E11" s="153">
        <f>D11+0.5</f>
        <v>18.5</v>
      </c>
      <c r="F11" s="153">
        <f>E11+0.5</f>
        <v>19</v>
      </c>
      <c r="G11" s="153">
        <f>F11+0.7</f>
        <v>19.7</v>
      </c>
      <c r="H11" s="148"/>
      <c r="I11" s="178" t="s">
        <v>242</v>
      </c>
      <c r="J11" s="178" t="s">
        <v>242</v>
      </c>
      <c r="K11" s="178" t="s">
        <v>242</v>
      </c>
      <c r="L11" s="178" t="s">
        <v>242</v>
      </c>
      <c r="M11" s="178" t="s">
        <v>242</v>
      </c>
      <c r="N11" s="180" t="s">
        <v>243</v>
      </c>
    </row>
    <row r="12" s="139" customFormat="1" ht="29.1" customHeight="1" spans="1:14">
      <c r="A12" s="152" t="s">
        <v>244</v>
      </c>
      <c r="B12" s="153">
        <f>C12-0.7</f>
        <v>26.2</v>
      </c>
      <c r="C12" s="153">
        <f>D12-0.6</f>
        <v>26.9</v>
      </c>
      <c r="D12" s="154">
        <v>27.5</v>
      </c>
      <c r="E12" s="153">
        <f>D12+0.6</f>
        <v>28.1</v>
      </c>
      <c r="F12" s="153">
        <f>E12+0.7</f>
        <v>28.8</v>
      </c>
      <c r="G12" s="153">
        <f>F12+0.6</f>
        <v>29.4</v>
      </c>
      <c r="H12" s="148"/>
      <c r="I12" s="178" t="s">
        <v>245</v>
      </c>
      <c r="J12" s="178" t="s">
        <v>234</v>
      </c>
      <c r="K12" s="178" t="s">
        <v>246</v>
      </c>
      <c r="L12" s="178" t="s">
        <v>247</v>
      </c>
      <c r="M12" s="178" t="s">
        <v>245</v>
      </c>
      <c r="N12" s="180" t="s">
        <v>243</v>
      </c>
    </row>
    <row r="13" s="139" customFormat="1" ht="29.1" customHeight="1" spans="1:14">
      <c r="A13" s="152" t="s">
        <v>248</v>
      </c>
      <c r="B13" s="153">
        <f>C13-0.9</f>
        <v>36.2</v>
      </c>
      <c r="C13" s="153">
        <f>D13-0.9</f>
        <v>37.1</v>
      </c>
      <c r="D13" s="158">
        <v>38</v>
      </c>
      <c r="E13" s="153">
        <f t="shared" ref="E13:G13" si="3">D13+1.1</f>
        <v>39.1</v>
      </c>
      <c r="F13" s="153">
        <f t="shared" si="3"/>
        <v>40.2</v>
      </c>
      <c r="G13" s="153">
        <f t="shared" si="3"/>
        <v>41.3</v>
      </c>
      <c r="H13" s="148"/>
      <c r="I13" s="178" t="s">
        <v>249</v>
      </c>
      <c r="J13" s="178" t="s">
        <v>250</v>
      </c>
      <c r="K13" s="178" t="s">
        <v>250</v>
      </c>
      <c r="L13" s="178" t="s">
        <v>250</v>
      </c>
      <c r="M13" s="178" t="s">
        <v>251</v>
      </c>
      <c r="N13" s="180" t="s">
        <v>234</v>
      </c>
    </row>
    <row r="14" s="139" customFormat="1" ht="29.1" customHeight="1" spans="1:14">
      <c r="A14" s="159"/>
      <c r="B14" s="160"/>
      <c r="C14" s="161"/>
      <c r="D14" s="161"/>
      <c r="E14" s="161"/>
      <c r="F14" s="161"/>
      <c r="G14" s="162"/>
      <c r="H14" s="148"/>
      <c r="I14" s="178"/>
      <c r="J14" s="178"/>
      <c r="K14" s="178"/>
      <c r="L14" s="178"/>
      <c r="M14" s="178"/>
      <c r="N14" s="180"/>
    </row>
    <row r="15" s="139" customFormat="1" ht="29.1" customHeight="1" spans="1:14">
      <c r="A15" s="163"/>
      <c r="B15" s="164"/>
      <c r="C15" s="165"/>
      <c r="D15" s="165"/>
      <c r="E15" s="166"/>
      <c r="F15" s="166"/>
      <c r="G15" s="167"/>
      <c r="H15" s="168"/>
      <c r="I15" s="183"/>
      <c r="J15" s="184"/>
      <c r="K15" s="185"/>
      <c r="L15" s="184"/>
      <c r="M15" s="184"/>
      <c r="N15" s="186"/>
    </row>
    <row r="16" s="139" customFormat="1" ht="15" spans="1:14">
      <c r="A16" s="169" t="s">
        <v>127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</row>
    <row r="17" s="139" customFormat="1" ht="14.25" spans="1:14">
      <c r="A17" s="139" t="s">
        <v>252</v>
      </c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</row>
    <row r="18" s="139" customFormat="1" ht="14.25" spans="1:13">
      <c r="A18" s="170"/>
      <c r="B18" s="170"/>
      <c r="C18" s="170"/>
      <c r="D18" s="170"/>
      <c r="E18" s="170"/>
      <c r="F18" s="170"/>
      <c r="G18" s="170"/>
      <c r="H18" s="170"/>
      <c r="I18" s="169" t="s">
        <v>253</v>
      </c>
      <c r="J18" s="187"/>
      <c r="K18" s="169" t="s">
        <v>254</v>
      </c>
      <c r="L18" s="169"/>
      <c r="M18" s="169" t="s">
        <v>255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B7" sqref="B7:C7"/>
    </sheetView>
  </sheetViews>
  <sheetFormatPr defaultColWidth="10.125" defaultRowHeight="14.25"/>
  <cols>
    <col min="1" max="1" width="9.625" style="188" customWidth="1"/>
    <col min="2" max="2" width="11.125" style="188" customWidth="1"/>
    <col min="3" max="3" width="9.125" style="188" customWidth="1"/>
    <col min="4" max="4" width="9.5" style="188" customWidth="1"/>
    <col min="5" max="5" width="10.9" style="188" customWidth="1"/>
    <col min="6" max="6" width="10.375" style="188" customWidth="1"/>
    <col min="7" max="7" width="9.5" style="188" customWidth="1"/>
    <col min="8" max="8" width="9.125" style="188" customWidth="1"/>
    <col min="9" max="9" width="8.125" style="188" customWidth="1"/>
    <col min="10" max="10" width="10.5" style="188" customWidth="1"/>
    <col min="11" max="11" width="12.125" style="188" customWidth="1"/>
    <col min="12" max="16384" width="10.125" style="188"/>
  </cols>
  <sheetData>
    <row r="1" s="188" customFormat="1" ht="26.25" spans="1:11">
      <c r="A1" s="191" t="s">
        <v>147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="188" customFormat="1" spans="1:11">
      <c r="A2" s="192" t="s">
        <v>53</v>
      </c>
      <c r="B2" s="193" t="s">
        <v>54</v>
      </c>
      <c r="C2" s="193"/>
      <c r="D2" s="194" t="s">
        <v>62</v>
      </c>
      <c r="E2" s="195" t="s">
        <v>63</v>
      </c>
      <c r="F2" s="196" t="s">
        <v>148</v>
      </c>
      <c r="G2" s="197" t="s">
        <v>69</v>
      </c>
      <c r="H2" s="197"/>
      <c r="I2" s="229" t="s">
        <v>57</v>
      </c>
      <c r="J2" s="197" t="s">
        <v>58</v>
      </c>
      <c r="K2" s="250"/>
    </row>
    <row r="3" s="188" customFormat="1" spans="1:11">
      <c r="A3" s="198" t="s">
        <v>75</v>
      </c>
      <c r="B3" s="199">
        <v>5459</v>
      </c>
      <c r="C3" s="199"/>
      <c r="D3" s="200" t="s">
        <v>149</v>
      </c>
      <c r="E3" s="201" t="s">
        <v>264</v>
      </c>
      <c r="F3" s="202"/>
      <c r="G3" s="202"/>
      <c r="H3" s="203" t="s">
        <v>151</v>
      </c>
      <c r="I3" s="203"/>
      <c r="J3" s="203"/>
      <c r="K3" s="251"/>
    </row>
    <row r="4" s="188" customFormat="1" spans="1:11">
      <c r="A4" s="204" t="s">
        <v>72</v>
      </c>
      <c r="B4" s="205">
        <v>2</v>
      </c>
      <c r="C4" s="205">
        <v>6</v>
      </c>
      <c r="D4" s="206" t="s">
        <v>152</v>
      </c>
      <c r="E4" s="202"/>
      <c r="F4" s="202"/>
      <c r="G4" s="202"/>
      <c r="H4" s="206" t="s">
        <v>153</v>
      </c>
      <c r="I4" s="206"/>
      <c r="J4" s="222" t="s">
        <v>66</v>
      </c>
      <c r="K4" s="252" t="s">
        <v>67</v>
      </c>
    </row>
    <row r="5" s="188" customFormat="1" spans="1:11">
      <c r="A5" s="204" t="s">
        <v>154</v>
      </c>
      <c r="B5" s="199">
        <v>3</v>
      </c>
      <c r="C5" s="199"/>
      <c r="D5" s="200" t="s">
        <v>155</v>
      </c>
      <c r="E5" s="200"/>
      <c r="F5" s="200" t="s">
        <v>257</v>
      </c>
      <c r="G5" s="200"/>
      <c r="H5" s="206" t="s">
        <v>159</v>
      </c>
      <c r="I5" s="206"/>
      <c r="J5" s="222" t="s">
        <v>66</v>
      </c>
      <c r="K5" s="252" t="s">
        <v>67</v>
      </c>
    </row>
    <row r="6" s="188" customFormat="1" ht="15" spans="1:11">
      <c r="A6" s="207" t="s">
        <v>160</v>
      </c>
      <c r="B6" s="208"/>
      <c r="C6" s="208"/>
      <c r="D6" s="209" t="s">
        <v>161</v>
      </c>
      <c r="E6" s="210"/>
      <c r="F6" s="211">
        <v>1679</v>
      </c>
      <c r="G6" s="209"/>
      <c r="H6" s="212" t="s">
        <v>162</v>
      </c>
      <c r="I6" s="212"/>
      <c r="J6" s="211" t="s">
        <v>66</v>
      </c>
      <c r="K6" s="253" t="s">
        <v>67</v>
      </c>
    </row>
    <row r="7" s="188" customFormat="1" ht="15" spans="1:11">
      <c r="A7" s="213" t="s">
        <v>78</v>
      </c>
      <c r="B7" s="214" t="s">
        <v>265</v>
      </c>
      <c r="C7" s="215"/>
      <c r="D7" s="216"/>
      <c r="E7" s="217"/>
      <c r="F7" s="218"/>
      <c r="G7" s="216"/>
      <c r="H7" s="218"/>
      <c r="I7" s="217"/>
      <c r="J7" s="217"/>
      <c r="K7" s="217"/>
    </row>
    <row r="8" s="188" customFormat="1" spans="1:11">
      <c r="A8" s="219" t="s">
        <v>163</v>
      </c>
      <c r="B8" s="196" t="s">
        <v>164</v>
      </c>
      <c r="C8" s="196" t="s">
        <v>165</v>
      </c>
      <c r="D8" s="196" t="s">
        <v>166</v>
      </c>
      <c r="E8" s="196" t="s">
        <v>167</v>
      </c>
      <c r="F8" s="196" t="s">
        <v>168</v>
      </c>
      <c r="G8" s="220"/>
      <c r="H8" s="221"/>
      <c r="I8" s="221"/>
      <c r="J8" s="221"/>
      <c r="K8" s="254"/>
    </row>
    <row r="9" s="188" customFormat="1" spans="1:11">
      <c r="A9" s="204" t="s">
        <v>169</v>
      </c>
      <c r="B9" s="206"/>
      <c r="C9" s="222" t="s">
        <v>66</v>
      </c>
      <c r="D9" s="222" t="s">
        <v>67</v>
      </c>
      <c r="E9" s="200" t="s">
        <v>170</v>
      </c>
      <c r="F9" s="223" t="s">
        <v>171</v>
      </c>
      <c r="G9" s="224"/>
      <c r="H9" s="225"/>
      <c r="I9" s="225"/>
      <c r="J9" s="225"/>
      <c r="K9" s="255"/>
    </row>
    <row r="10" s="188" customFormat="1" spans="1:11">
      <c r="A10" s="204" t="s">
        <v>172</v>
      </c>
      <c r="B10" s="206"/>
      <c r="C10" s="222" t="s">
        <v>66</v>
      </c>
      <c r="D10" s="222" t="s">
        <v>67</v>
      </c>
      <c r="E10" s="200" t="s">
        <v>173</v>
      </c>
      <c r="F10" s="223" t="s">
        <v>174</v>
      </c>
      <c r="G10" s="224" t="s">
        <v>175</v>
      </c>
      <c r="H10" s="225"/>
      <c r="I10" s="225"/>
      <c r="J10" s="225"/>
      <c r="K10" s="255"/>
    </row>
    <row r="11" s="188" customFormat="1" spans="1:11">
      <c r="A11" s="226" t="s">
        <v>176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56"/>
    </row>
    <row r="12" s="188" customFormat="1" spans="1:11">
      <c r="A12" s="198" t="s">
        <v>89</v>
      </c>
      <c r="B12" s="222" t="s">
        <v>85</v>
      </c>
      <c r="C12" s="222" t="s">
        <v>86</v>
      </c>
      <c r="D12" s="223"/>
      <c r="E12" s="200" t="s">
        <v>87</v>
      </c>
      <c r="F12" s="222" t="s">
        <v>85</v>
      </c>
      <c r="G12" s="222" t="s">
        <v>86</v>
      </c>
      <c r="H12" s="222"/>
      <c r="I12" s="200" t="s">
        <v>177</v>
      </c>
      <c r="J12" s="222" t="s">
        <v>85</v>
      </c>
      <c r="K12" s="252" t="s">
        <v>86</v>
      </c>
    </row>
    <row r="13" s="188" customFormat="1" spans="1:11">
      <c r="A13" s="198" t="s">
        <v>92</v>
      </c>
      <c r="B13" s="222" t="s">
        <v>85</v>
      </c>
      <c r="C13" s="222" t="s">
        <v>86</v>
      </c>
      <c r="D13" s="223"/>
      <c r="E13" s="200" t="s">
        <v>97</v>
      </c>
      <c r="F13" s="222" t="s">
        <v>85</v>
      </c>
      <c r="G13" s="222" t="s">
        <v>86</v>
      </c>
      <c r="H13" s="222"/>
      <c r="I13" s="200" t="s">
        <v>178</v>
      </c>
      <c r="J13" s="222" t="s">
        <v>85</v>
      </c>
      <c r="K13" s="252" t="s">
        <v>86</v>
      </c>
    </row>
    <row r="14" s="188" customFormat="1" ht="15" spans="1:11">
      <c r="A14" s="207" t="s">
        <v>179</v>
      </c>
      <c r="B14" s="211" t="s">
        <v>85</v>
      </c>
      <c r="C14" s="211" t="s">
        <v>86</v>
      </c>
      <c r="D14" s="210"/>
      <c r="E14" s="209" t="s">
        <v>180</v>
      </c>
      <c r="F14" s="211" t="s">
        <v>85</v>
      </c>
      <c r="G14" s="211" t="s">
        <v>86</v>
      </c>
      <c r="H14" s="211"/>
      <c r="I14" s="209" t="s">
        <v>181</v>
      </c>
      <c r="J14" s="211" t="s">
        <v>85</v>
      </c>
      <c r="K14" s="253" t="s">
        <v>86</v>
      </c>
    </row>
    <row r="15" s="188" customFormat="1" ht="15" spans="1:11">
      <c r="A15" s="216"/>
      <c r="B15" s="228"/>
      <c r="C15" s="228"/>
      <c r="D15" s="217"/>
      <c r="E15" s="216"/>
      <c r="F15" s="228"/>
      <c r="G15" s="228"/>
      <c r="H15" s="228"/>
      <c r="I15" s="216"/>
      <c r="J15" s="228"/>
      <c r="K15" s="228"/>
    </row>
    <row r="16" s="189" customFormat="1" spans="1:11">
      <c r="A16" s="192" t="s">
        <v>182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57"/>
    </row>
    <row r="17" s="188" customFormat="1" spans="1:11">
      <c r="A17" s="204" t="s">
        <v>183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58"/>
    </row>
    <row r="18" s="188" customFormat="1" spans="1:11">
      <c r="A18" s="204" t="s">
        <v>184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58"/>
    </row>
    <row r="19" s="188" customFormat="1" spans="1:11">
      <c r="A19"/>
      <c r="B19"/>
      <c r="C19"/>
      <c r="D19"/>
      <c r="E19"/>
      <c r="F19"/>
      <c r="G19"/>
      <c r="H19"/>
      <c r="I19"/>
      <c r="J19"/>
      <c r="K19"/>
    </row>
    <row r="20" s="188" customFormat="1" spans="1:11">
      <c r="A20"/>
      <c r="B20"/>
      <c r="C20"/>
      <c r="D20"/>
      <c r="E20"/>
      <c r="F20"/>
      <c r="G20"/>
      <c r="H20"/>
      <c r="I20"/>
      <c r="J20"/>
      <c r="K20"/>
    </row>
    <row r="21" s="188" customFormat="1" spans="1:11">
      <c r="A21"/>
      <c r="B21"/>
      <c r="C21"/>
      <c r="D21"/>
      <c r="E21"/>
      <c r="F21"/>
      <c r="G21"/>
      <c r="H21"/>
      <c r="I21"/>
      <c r="J21"/>
      <c r="K21"/>
    </row>
    <row r="22" s="188" customFormat="1" spans="1:11">
      <c r="A22" s="230"/>
      <c r="B22" s="231"/>
      <c r="C22" s="231"/>
      <c r="D22" s="231"/>
      <c r="E22" s="231"/>
      <c r="F22" s="231"/>
      <c r="G22" s="231"/>
      <c r="H22" s="231"/>
      <c r="I22" s="231"/>
      <c r="J22" s="231"/>
      <c r="K22" s="259"/>
    </row>
    <row r="23" s="188" customFormat="1" spans="1:11">
      <c r="A23" s="232"/>
      <c r="B23" s="233"/>
      <c r="C23" s="233"/>
      <c r="D23" s="233"/>
      <c r="E23" s="233"/>
      <c r="F23" s="233"/>
      <c r="G23" s="233"/>
      <c r="H23" s="233"/>
      <c r="I23" s="233"/>
      <c r="J23" s="233"/>
      <c r="K23" s="260"/>
    </row>
    <row r="24" s="188" customFormat="1" spans="1:11">
      <c r="A24" s="204" t="s">
        <v>126</v>
      </c>
      <c r="B24" s="206"/>
      <c r="C24" s="222" t="s">
        <v>66</v>
      </c>
      <c r="D24" s="222" t="s">
        <v>67</v>
      </c>
      <c r="E24" s="203"/>
      <c r="F24" s="203"/>
      <c r="G24" s="203"/>
      <c r="H24" s="203"/>
      <c r="I24" s="203"/>
      <c r="J24" s="203"/>
      <c r="K24" s="251"/>
    </row>
    <row r="25" s="188" customFormat="1" ht="15" spans="1:11">
      <c r="A25" s="234" t="s">
        <v>188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61"/>
    </row>
    <row r="26" s="188" customFormat="1" ht="15" spans="1:11">
      <c r="A26" s="236"/>
      <c r="B26" s="236"/>
      <c r="C26" s="236"/>
      <c r="D26" s="236"/>
      <c r="E26" s="236"/>
      <c r="F26" s="236"/>
      <c r="G26" s="236"/>
      <c r="H26" s="236"/>
      <c r="I26" s="236"/>
      <c r="J26" s="236"/>
      <c r="K26" s="236"/>
    </row>
    <row r="27" s="188" customFormat="1" spans="1:11">
      <c r="A27" s="237" t="s">
        <v>189</v>
      </c>
      <c r="B27" s="221"/>
      <c r="C27" s="221"/>
      <c r="D27" s="221"/>
      <c r="E27" s="221"/>
      <c r="F27" s="221"/>
      <c r="G27" s="221"/>
      <c r="H27" s="221"/>
      <c r="I27" s="221"/>
      <c r="J27" s="221"/>
      <c r="K27" s="254"/>
    </row>
    <row r="28" s="188" customFormat="1" spans="1:11">
      <c r="A28" s="238"/>
      <c r="B28" s="239"/>
      <c r="C28" s="239"/>
      <c r="D28" s="239"/>
      <c r="E28" s="239"/>
      <c r="F28" s="239"/>
      <c r="G28" s="239"/>
      <c r="H28" s="239"/>
      <c r="I28" s="239"/>
      <c r="J28" s="239"/>
      <c r="K28" s="262"/>
    </row>
    <row r="29" s="188" customFormat="1" spans="1:11">
      <c r="A29" s="238"/>
      <c r="B29" s="239"/>
      <c r="C29" s="239"/>
      <c r="D29" s="239"/>
      <c r="E29" s="239"/>
      <c r="F29" s="239"/>
      <c r="G29" s="239"/>
      <c r="H29" s="239"/>
      <c r="I29" s="239"/>
      <c r="J29" s="239"/>
      <c r="K29" s="262"/>
    </row>
    <row r="30" s="188" customFormat="1" spans="1:1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62"/>
    </row>
    <row r="31" s="188" customFormat="1" spans="1:1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62"/>
    </row>
    <row r="32" s="188" customFormat="1" spans="1:11">
      <c r="A32" s="238"/>
      <c r="B32" s="239"/>
      <c r="C32" s="239"/>
      <c r="D32" s="239"/>
      <c r="E32" s="239"/>
      <c r="F32" s="239"/>
      <c r="G32" s="239"/>
      <c r="H32" s="239"/>
      <c r="I32" s="239"/>
      <c r="J32" s="239"/>
      <c r="K32" s="262"/>
    </row>
    <row r="33" s="188" customFormat="1" ht="23.1" customHeight="1" spans="1:11">
      <c r="A33" s="238"/>
      <c r="B33" s="239"/>
      <c r="C33" s="239"/>
      <c r="D33" s="239"/>
      <c r="E33" s="239"/>
      <c r="F33" s="239"/>
      <c r="G33" s="239"/>
      <c r="H33" s="239"/>
      <c r="I33" s="239"/>
      <c r="J33" s="239"/>
      <c r="K33" s="262"/>
    </row>
    <row r="34" s="188" customFormat="1" ht="23.1" customHeight="1" spans="1:11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59"/>
    </row>
    <row r="35" s="188" customFormat="1" ht="23.1" customHeight="1" spans="1:11">
      <c r="A35" s="240"/>
      <c r="B35" s="231"/>
      <c r="C35" s="231"/>
      <c r="D35" s="231"/>
      <c r="E35" s="231"/>
      <c r="F35" s="231"/>
      <c r="G35" s="231"/>
      <c r="H35" s="231"/>
      <c r="I35" s="231"/>
      <c r="J35" s="231"/>
      <c r="K35" s="259"/>
    </row>
    <row r="36" s="188" customFormat="1" ht="23.1" customHeight="1" spans="1:1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63"/>
    </row>
    <row r="37" s="188" customFormat="1" ht="18.75" customHeight="1" spans="1:11">
      <c r="A37" s="243" t="s">
        <v>191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64"/>
    </row>
    <row r="38" s="190" customFormat="1" ht="18.75" customHeight="1" spans="1:11">
      <c r="A38" s="204" t="s">
        <v>192</v>
      </c>
      <c r="B38" s="206"/>
      <c r="C38" s="206"/>
      <c r="D38" s="203" t="s">
        <v>193</v>
      </c>
      <c r="E38" s="203"/>
      <c r="F38" s="245" t="s">
        <v>194</v>
      </c>
      <c r="G38" s="246"/>
      <c r="H38" s="206" t="s">
        <v>195</v>
      </c>
      <c r="I38" s="206"/>
      <c r="J38" s="206" t="s">
        <v>196</v>
      </c>
      <c r="K38" s="258"/>
    </row>
    <row r="39" s="188" customFormat="1" ht="18.75" customHeight="1" spans="1:13">
      <c r="A39" s="204" t="s">
        <v>127</v>
      </c>
      <c r="B39" s="206" t="s">
        <v>197</v>
      </c>
      <c r="C39" s="206"/>
      <c r="D39" s="206"/>
      <c r="E39" s="206"/>
      <c r="F39" s="206"/>
      <c r="G39" s="206"/>
      <c r="H39" s="206"/>
      <c r="I39" s="206"/>
      <c r="J39" s="206"/>
      <c r="K39" s="258"/>
      <c r="M39" s="190"/>
    </row>
    <row r="40" s="188" customFormat="1" ht="30.95" customHeight="1" spans="1:11">
      <c r="A40" s="204"/>
      <c r="B40" s="206"/>
      <c r="C40" s="206"/>
      <c r="D40" s="206"/>
      <c r="E40" s="206"/>
      <c r="F40" s="206"/>
      <c r="G40" s="206"/>
      <c r="H40" s="206"/>
      <c r="I40" s="206"/>
      <c r="J40" s="206"/>
      <c r="K40" s="258"/>
    </row>
    <row r="41" s="188" customFormat="1" ht="18.75" customHeight="1" spans="1:11">
      <c r="A41" s="204"/>
      <c r="B41" s="206"/>
      <c r="C41" s="206"/>
      <c r="D41" s="206"/>
      <c r="E41" s="206"/>
      <c r="F41" s="206"/>
      <c r="G41" s="206"/>
      <c r="H41" s="206"/>
      <c r="I41" s="206"/>
      <c r="J41" s="206"/>
      <c r="K41" s="258"/>
    </row>
    <row r="42" s="188" customFormat="1" ht="32.1" customHeight="1" spans="1:11">
      <c r="A42" s="207" t="s">
        <v>137</v>
      </c>
      <c r="B42" s="247" t="s">
        <v>199</v>
      </c>
      <c r="C42" s="247"/>
      <c r="D42" s="209" t="s">
        <v>200</v>
      </c>
      <c r="E42" s="210"/>
      <c r="F42" s="209" t="s">
        <v>140</v>
      </c>
      <c r="G42" s="248"/>
      <c r="H42" s="249" t="s">
        <v>141</v>
      </c>
      <c r="I42" s="249"/>
      <c r="J42" s="247"/>
      <c r="K42" s="265"/>
    </row>
    <row r="43" s="188" customFormat="1" ht="16.5" customHeight="1"/>
    <row r="44" s="188" customFormat="1" ht="16.5" customHeight="1"/>
    <row r="45" s="188" customFormat="1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445770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39" customWidth="1"/>
    <col min="2" max="7" width="9.375" style="139" customWidth="1"/>
    <col min="8" max="8" width="1.375" style="139" customWidth="1"/>
    <col min="9" max="9" width="16.5" style="139" customWidth="1"/>
    <col min="10" max="10" width="17" style="139" customWidth="1"/>
    <col min="11" max="11" width="18.5" style="139" customWidth="1"/>
    <col min="12" max="12" width="16.625" style="139" customWidth="1"/>
    <col min="13" max="13" width="14.125" style="139" customWidth="1"/>
    <col min="14" max="14" width="16.375" style="139" customWidth="1"/>
    <col min="15" max="16384" width="9" style="139"/>
  </cols>
  <sheetData>
    <row r="1" s="139" customFormat="1" ht="30" customHeight="1" spans="1:14">
      <c r="A1" s="140" t="s">
        <v>201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="139" customFormat="1" ht="29.1" customHeight="1" spans="1:14">
      <c r="A2" s="142" t="s">
        <v>62</v>
      </c>
      <c r="B2" s="143" t="s">
        <v>63</v>
      </c>
      <c r="C2" s="143"/>
      <c r="D2" s="144" t="s">
        <v>68</v>
      </c>
      <c r="E2" s="143" t="s">
        <v>69</v>
      </c>
      <c r="F2" s="143"/>
      <c r="G2" s="143"/>
      <c r="H2" s="145"/>
      <c r="I2" s="171" t="s">
        <v>57</v>
      </c>
      <c r="J2" s="143" t="s">
        <v>58</v>
      </c>
      <c r="K2" s="143"/>
      <c r="L2" s="143"/>
      <c r="M2" s="143"/>
      <c r="N2" s="172"/>
    </row>
    <row r="3" s="139" customFormat="1" ht="29.1" customHeight="1" spans="1:14">
      <c r="A3" s="146" t="s">
        <v>202</v>
      </c>
      <c r="B3" s="147" t="s">
        <v>203</v>
      </c>
      <c r="C3" s="147"/>
      <c r="D3" s="147"/>
      <c r="E3" s="147"/>
      <c r="F3" s="147"/>
      <c r="G3" s="147"/>
      <c r="H3" s="148"/>
      <c r="I3" s="173" t="s">
        <v>204</v>
      </c>
      <c r="J3" s="173"/>
      <c r="K3" s="173"/>
      <c r="L3" s="173"/>
      <c r="M3" s="173"/>
      <c r="N3" s="174"/>
    </row>
    <row r="4" s="139" customFormat="1" ht="29.1" customHeight="1" spans="1:14">
      <c r="A4" s="146"/>
      <c r="B4" s="149" t="s">
        <v>111</v>
      </c>
      <c r="C4" s="150" t="s">
        <v>112</v>
      </c>
      <c r="D4" s="151" t="s">
        <v>113</v>
      </c>
      <c r="E4" s="150" t="s">
        <v>114</v>
      </c>
      <c r="F4" s="150" t="s">
        <v>115</v>
      </c>
      <c r="G4" s="150" t="s">
        <v>116</v>
      </c>
      <c r="H4" s="148"/>
      <c r="I4" s="149" t="s">
        <v>111</v>
      </c>
      <c r="J4" s="150" t="s">
        <v>112</v>
      </c>
      <c r="K4" s="151" t="s">
        <v>113</v>
      </c>
      <c r="L4" s="150" t="s">
        <v>114</v>
      </c>
      <c r="M4" s="150" t="s">
        <v>115</v>
      </c>
      <c r="N4" s="150" t="s">
        <v>116</v>
      </c>
    </row>
    <row r="5" s="139" customFormat="1" ht="29.1" customHeight="1" spans="1:14">
      <c r="A5" s="146"/>
      <c r="B5" s="149" t="s">
        <v>205</v>
      </c>
      <c r="C5" s="150" t="s">
        <v>206</v>
      </c>
      <c r="D5" s="151" t="s">
        <v>207</v>
      </c>
      <c r="E5" s="150" t="s">
        <v>208</v>
      </c>
      <c r="F5" s="150" t="s">
        <v>209</v>
      </c>
      <c r="G5" s="150" t="s">
        <v>210</v>
      </c>
      <c r="H5" s="148"/>
      <c r="I5" s="175" t="s">
        <v>120</v>
      </c>
      <c r="J5" s="175" t="s">
        <v>120</v>
      </c>
      <c r="K5" s="175" t="s">
        <v>121</v>
      </c>
      <c r="L5" s="175" t="s">
        <v>121</v>
      </c>
      <c r="M5" s="175" t="s">
        <v>120</v>
      </c>
      <c r="N5" s="175" t="s">
        <v>120</v>
      </c>
    </row>
    <row r="6" s="139" customFormat="1" ht="29.1" customHeight="1" spans="1:14">
      <c r="A6" s="152" t="s">
        <v>211</v>
      </c>
      <c r="B6" s="153">
        <f>C6-1.9</f>
        <v>96.2</v>
      </c>
      <c r="C6" s="153">
        <f>D6-1.9</f>
        <v>98.1</v>
      </c>
      <c r="D6" s="154">
        <v>100</v>
      </c>
      <c r="E6" s="153">
        <f t="shared" ref="E6:G6" si="0">D6+1.9</f>
        <v>101.9</v>
      </c>
      <c r="F6" s="153">
        <f t="shared" si="0"/>
        <v>103.8</v>
      </c>
      <c r="G6" s="153">
        <f t="shared" si="0"/>
        <v>105.7</v>
      </c>
      <c r="H6" s="148"/>
      <c r="I6" s="176" t="s">
        <v>212</v>
      </c>
      <c r="J6" s="176" t="s">
        <v>213</v>
      </c>
      <c r="K6" s="176" t="s">
        <v>214</v>
      </c>
      <c r="L6" s="176" t="s">
        <v>215</v>
      </c>
      <c r="M6" s="176" t="s">
        <v>213</v>
      </c>
      <c r="N6" s="177" t="s">
        <v>216</v>
      </c>
    </row>
    <row r="7" s="139" customFormat="1" ht="29.1" customHeight="1" spans="1:14">
      <c r="A7" s="152" t="s">
        <v>217</v>
      </c>
      <c r="B7" s="153">
        <f>C7-4</f>
        <v>68</v>
      </c>
      <c r="C7" s="153">
        <f>D7-4</f>
        <v>72</v>
      </c>
      <c r="D7" s="155" t="s">
        <v>218</v>
      </c>
      <c r="E7" s="153">
        <f>D7+4</f>
        <v>80</v>
      </c>
      <c r="F7" s="153">
        <f>E7+5</f>
        <v>85</v>
      </c>
      <c r="G7" s="153">
        <f>F7+6</f>
        <v>91</v>
      </c>
      <c r="H7" s="148"/>
      <c r="I7" s="178" t="s">
        <v>219</v>
      </c>
      <c r="J7" s="178" t="s">
        <v>220</v>
      </c>
      <c r="K7" s="178" t="s">
        <v>221</v>
      </c>
      <c r="L7" s="178" t="s">
        <v>221</v>
      </c>
      <c r="M7" s="178" t="s">
        <v>220</v>
      </c>
      <c r="N7" s="179" t="s">
        <v>219</v>
      </c>
    </row>
    <row r="8" s="139" customFormat="1" ht="29.1" customHeight="1" spans="1:14">
      <c r="A8" s="152" t="s">
        <v>222</v>
      </c>
      <c r="B8" s="153">
        <f>C8-3.6</f>
        <v>90.8</v>
      </c>
      <c r="C8" s="153">
        <f>D8-3.6</f>
        <v>94.4</v>
      </c>
      <c r="D8" s="155" t="s">
        <v>223</v>
      </c>
      <c r="E8" s="153">
        <f t="shared" ref="E8:G8" si="1">D8+4</f>
        <v>102</v>
      </c>
      <c r="F8" s="153">
        <f t="shared" si="1"/>
        <v>106</v>
      </c>
      <c r="G8" s="153">
        <f t="shared" si="1"/>
        <v>110</v>
      </c>
      <c r="H8" s="148"/>
      <c r="I8" s="178" t="s">
        <v>224</v>
      </c>
      <c r="J8" s="178" t="s">
        <v>225</v>
      </c>
      <c r="K8" s="178" t="s">
        <v>226</v>
      </c>
      <c r="L8" s="178" t="s">
        <v>227</v>
      </c>
      <c r="M8" s="178" t="s">
        <v>228</v>
      </c>
      <c r="N8" s="180" t="s">
        <v>228</v>
      </c>
    </row>
    <row r="9" s="139" customFormat="1" ht="29.1" customHeight="1" spans="1:14">
      <c r="A9" s="152" t="s">
        <v>229</v>
      </c>
      <c r="B9" s="156">
        <f>C9-2.3/2</f>
        <v>27.2</v>
      </c>
      <c r="C9" s="156">
        <f>D9-2.3/2</f>
        <v>28.35</v>
      </c>
      <c r="D9" s="157">
        <v>29.5</v>
      </c>
      <c r="E9" s="156">
        <f t="shared" ref="E9:G9" si="2">D9+2.6/2</f>
        <v>30.8</v>
      </c>
      <c r="F9" s="156">
        <f t="shared" si="2"/>
        <v>32.1</v>
      </c>
      <c r="G9" s="156">
        <f t="shared" si="2"/>
        <v>33.4</v>
      </c>
      <c r="H9" s="148"/>
      <c r="I9" s="176" t="s">
        <v>230</v>
      </c>
      <c r="J9" s="176" t="s">
        <v>231</v>
      </c>
      <c r="K9" s="176" t="s">
        <v>232</v>
      </c>
      <c r="L9" s="176" t="s">
        <v>233</v>
      </c>
      <c r="M9" s="181" t="s">
        <v>234</v>
      </c>
      <c r="N9" s="182" t="s">
        <v>214</v>
      </c>
    </row>
    <row r="10" s="139" customFormat="1" ht="29.1" customHeight="1" spans="1:14">
      <c r="A10" s="152" t="s">
        <v>235</v>
      </c>
      <c r="B10" s="156">
        <f>C10-0.7</f>
        <v>20.1</v>
      </c>
      <c r="C10" s="156">
        <f>D10-0.7</f>
        <v>20.8</v>
      </c>
      <c r="D10" s="157">
        <v>21.5</v>
      </c>
      <c r="E10" s="156">
        <f>D10+0.7</f>
        <v>22.2</v>
      </c>
      <c r="F10" s="156">
        <f>E10+0.7</f>
        <v>22.9</v>
      </c>
      <c r="G10" s="156">
        <f>F10+0.9</f>
        <v>23.8</v>
      </c>
      <c r="H10" s="148"/>
      <c r="I10" s="178" t="s">
        <v>236</v>
      </c>
      <c r="J10" s="178" t="s">
        <v>237</v>
      </c>
      <c r="K10" s="178" t="s">
        <v>238</v>
      </c>
      <c r="L10" s="178" t="s">
        <v>239</v>
      </c>
      <c r="M10" s="176" t="s">
        <v>240</v>
      </c>
      <c r="N10" s="180" t="s">
        <v>240</v>
      </c>
    </row>
    <row r="11" s="139" customFormat="1" ht="29.1" customHeight="1" spans="1:14">
      <c r="A11" s="152" t="s">
        <v>241</v>
      </c>
      <c r="B11" s="153">
        <f>C11-0.5</f>
        <v>17</v>
      </c>
      <c r="C11" s="153">
        <f>D11-0.5</f>
        <v>17.5</v>
      </c>
      <c r="D11" s="154">
        <v>18</v>
      </c>
      <c r="E11" s="153">
        <f>D11+0.5</f>
        <v>18.5</v>
      </c>
      <c r="F11" s="153">
        <f>E11+0.5</f>
        <v>19</v>
      </c>
      <c r="G11" s="153">
        <f>F11+0.7</f>
        <v>19.7</v>
      </c>
      <c r="H11" s="148"/>
      <c r="I11" s="178" t="s">
        <v>242</v>
      </c>
      <c r="J11" s="178" t="s">
        <v>242</v>
      </c>
      <c r="K11" s="178" t="s">
        <v>242</v>
      </c>
      <c r="L11" s="178" t="s">
        <v>242</v>
      </c>
      <c r="M11" s="178" t="s">
        <v>242</v>
      </c>
      <c r="N11" s="180" t="s">
        <v>243</v>
      </c>
    </row>
    <row r="12" s="139" customFormat="1" ht="29.1" customHeight="1" spans="1:14">
      <c r="A12" s="152" t="s">
        <v>244</v>
      </c>
      <c r="B12" s="153">
        <f>C12-0.7</f>
        <v>26.2</v>
      </c>
      <c r="C12" s="153">
        <f>D12-0.6</f>
        <v>26.9</v>
      </c>
      <c r="D12" s="154">
        <v>27.5</v>
      </c>
      <c r="E12" s="153">
        <f>D12+0.6</f>
        <v>28.1</v>
      </c>
      <c r="F12" s="153">
        <f>E12+0.7</f>
        <v>28.8</v>
      </c>
      <c r="G12" s="153">
        <f>F12+0.6</f>
        <v>29.4</v>
      </c>
      <c r="H12" s="148"/>
      <c r="I12" s="178" t="s">
        <v>245</v>
      </c>
      <c r="J12" s="178" t="s">
        <v>234</v>
      </c>
      <c r="K12" s="178" t="s">
        <v>246</v>
      </c>
      <c r="L12" s="178" t="s">
        <v>247</v>
      </c>
      <c r="M12" s="178" t="s">
        <v>245</v>
      </c>
      <c r="N12" s="180" t="s">
        <v>243</v>
      </c>
    </row>
    <row r="13" s="139" customFormat="1" ht="29.1" customHeight="1" spans="1:14">
      <c r="A13" s="152" t="s">
        <v>248</v>
      </c>
      <c r="B13" s="153">
        <f>C13-0.9</f>
        <v>36.2</v>
      </c>
      <c r="C13" s="153">
        <f>D13-0.9</f>
        <v>37.1</v>
      </c>
      <c r="D13" s="158">
        <v>38</v>
      </c>
      <c r="E13" s="153">
        <f t="shared" ref="E13:G13" si="3">D13+1.1</f>
        <v>39.1</v>
      </c>
      <c r="F13" s="153">
        <f t="shared" si="3"/>
        <v>40.2</v>
      </c>
      <c r="G13" s="153">
        <f t="shared" si="3"/>
        <v>41.3</v>
      </c>
      <c r="H13" s="148"/>
      <c r="I13" s="178" t="s">
        <v>249</v>
      </c>
      <c r="J13" s="178" t="s">
        <v>250</v>
      </c>
      <c r="K13" s="178" t="s">
        <v>250</v>
      </c>
      <c r="L13" s="178" t="s">
        <v>250</v>
      </c>
      <c r="M13" s="178" t="s">
        <v>251</v>
      </c>
      <c r="N13" s="180" t="s">
        <v>234</v>
      </c>
    </row>
    <row r="14" s="139" customFormat="1" ht="29.1" customHeight="1" spans="1:14">
      <c r="A14" s="159"/>
      <c r="B14" s="160"/>
      <c r="C14" s="161"/>
      <c r="D14" s="161"/>
      <c r="E14" s="161"/>
      <c r="F14" s="161"/>
      <c r="G14" s="162"/>
      <c r="H14" s="148"/>
      <c r="I14" s="178"/>
      <c r="J14" s="178"/>
      <c r="K14" s="178"/>
      <c r="L14" s="178"/>
      <c r="M14" s="178"/>
      <c r="N14" s="180"/>
    </row>
    <row r="15" s="139" customFormat="1" ht="29.1" customHeight="1" spans="1:14">
      <c r="A15" s="163"/>
      <c r="B15" s="164"/>
      <c r="C15" s="165"/>
      <c r="D15" s="165"/>
      <c r="E15" s="166"/>
      <c r="F15" s="166"/>
      <c r="G15" s="167"/>
      <c r="H15" s="168"/>
      <c r="I15" s="183"/>
      <c r="J15" s="184"/>
      <c r="K15" s="185"/>
      <c r="L15" s="184"/>
      <c r="M15" s="184"/>
      <c r="N15" s="186"/>
    </row>
    <row r="16" s="139" customFormat="1" ht="15" spans="1:14">
      <c r="A16" s="169" t="s">
        <v>127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</row>
    <row r="17" s="139" customFormat="1" ht="14.25" spans="1:14">
      <c r="A17" s="139" t="s">
        <v>252</v>
      </c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</row>
    <row r="18" s="139" customFormat="1" ht="14.25" spans="1:13">
      <c r="A18" s="170"/>
      <c r="B18" s="170"/>
      <c r="C18" s="170"/>
      <c r="D18" s="170"/>
      <c r="E18" s="170"/>
      <c r="F18" s="170"/>
      <c r="G18" s="170"/>
      <c r="H18" s="170"/>
      <c r="I18" s="169" t="s">
        <v>253</v>
      </c>
      <c r="J18" s="187"/>
      <c r="K18" s="169" t="s">
        <v>254</v>
      </c>
      <c r="L18" s="169"/>
      <c r="M18" s="169" t="s">
        <v>255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尾期1</vt:lpstr>
      <vt:lpstr>验货尺寸表1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2022-11-27T23:54:36Z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843A812C6B5D45BFB1C9BBE749572BB8</vt:lpwstr>
  </property>
</Properties>
</file>