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<sst xmlns="http://schemas.openxmlformats.org/spreadsheetml/2006/main" count="88" uniqueCount="41">
  <si>
    <t>TOREAD服装跳档规范</t>
  </si>
  <si>
    <t>单位：cm</t>
  </si>
  <si>
    <t>产品代码：</t>
  </si>
  <si>
    <t>款号：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</si>
  <si>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</si>
  <si>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</si>
  <si>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</si>
  <si>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</si>
  <si>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</si>
  <si>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</si>
  <si>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</si>
  <si>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</si>
  <si>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</si>
  <si>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165/80B</t>
  </si>
  <si>
    <t>170/84B</t>
  </si>
  <si>
    <t>175/88B</t>
  </si>
  <si>
    <t>180/92B</t>
  </si>
  <si>
    <t>185/96B</t>
  </si>
  <si>
    <t>190/100B</t>
  </si>
  <si>
    <t>195/104B</t>
  </si>
  <si>
    <t>裤外侧长</t>
  </si>
  <si>
    <t>-0-0.5</t>
  </si>
  <si>
    <t>+0.5-0.5</t>
  </si>
  <si>
    <t>-0.5-0.5</t>
  </si>
  <si>
    <t>腰围（松量）</t>
  </si>
  <si>
    <t>臀围</t>
  </si>
  <si>
    <t>+1+1</t>
  </si>
  <si>
    <t>腿围/2</t>
  </si>
  <si>
    <t>-0-0</t>
  </si>
  <si>
    <t>膝围/2</t>
  </si>
  <si>
    <t>脚口/2（松量）</t>
  </si>
  <si>
    <t>-0-0.3</t>
  </si>
  <si>
    <t>-0.4-0.</t>
  </si>
  <si>
    <t>前裆长</t>
  </si>
  <si>
    <t>-0-0.6</t>
  </si>
  <si>
    <t>后裆长</t>
  </si>
  <si>
    <t>-0.8-0.6</t>
  </si>
  <si>
    <t>-0.6-0.5</t>
  </si>
  <si>
    <t>-0.8-0.5</t>
  </si>
  <si>
    <t>-0.8-1</t>
  </si>
  <si>
    <t>-0.6-0.6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</si>
</sst>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49" applyFont="1" applyFill="1" applyAlignment="1">
      <alignment horizontal="center"/>
    </xf>
    <xf numFmtId="0" fontId="2" fillId="2" borderId="0" xfId="49" applyFont="1" applyFill="1" applyAlignment="1">
      <alignment horizontal="center"/>
    </xf>
    <xf numFmtId="14" fontId="2" fillId="2" borderId="0" xfId="49" applyNumberFormat="1" applyFont="1" applyFill="1" applyAlignment="1">
      <alignment horizontal="right"/>
    </xf>
    <xf numFmtId="0" fontId="2" fillId="2" borderId="0" xfId="49" applyFont="1" applyFill="1" applyAlignment="1">
      <alignment horizontal="right"/>
    </xf>
    <xf numFmtId="0" fontId="2" fillId="2" borderId="1" xfId="49" applyFont="1" applyFill="1" applyBorder="1" applyAlignment="1">
      <alignment horizontal="center"/>
    </xf>
    <xf numFmtId="0" fontId="2" fillId="2" borderId="2" xfId="49" applyFont="1" applyFill="1" applyBorder="1" applyAlignment="1">
      <alignment horizontal="center"/>
    </xf>
    <xf numFmtId="0" fontId="2" fillId="2" borderId="2" xfId="50" applyFont="1" applyFill="1" applyBorder="1" applyAlignment="1">
      <alignment horizontal="center"/>
    </xf>
    <xf numFmtId="0" fontId="3" fillId="2" borderId="0" xfId="49" applyFont="1" applyFill="1" applyAlignment="1">
      <alignment horizontal="center"/>
    </xf>
    <xf numFmtId="0" fontId="2" fillId="2" borderId="1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horizontal="center"/>
    </xf>
    <xf numFmtId="0" fontId="2" fillId="2" borderId="3" xfId="51" applyFont="1" applyFill="1" applyBorder="1" applyAlignment="1">
      <alignment horizontal="center"/>
    </xf>
    <xf numFmtId="0" fontId="2" fillId="2" borderId="4" xfId="51" applyFont="1" applyFill="1" applyBorder="1" applyAlignment="1">
      <alignment horizontal="left" vertical="center"/>
    </xf>
    <xf numFmtId="0" fontId="3" fillId="2" borderId="4" xfId="51" applyFont="1" applyFill="1" applyBorder="1" applyAlignment="1">
      <alignment horizontal="left"/>
    </xf>
    <xf numFmtId="0" fontId="3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/>
    </xf>
    <xf numFmtId="0" fontId="3" fillId="2" borderId="4" xfId="51" applyFont="1" applyFill="1" applyBorder="1" applyAlignment="1">
      <alignment horizontal="left" vertical="center"/>
    </xf>
    <xf numFmtId="0" fontId="3" fillId="2" borderId="3" xfId="5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  <cellStyle name="常规 38 2" xfId="50"/>
    <cellStyle name="常规 11 1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3ss\&#21019;&#35029;\&#22823;&#36135;&#36164;&#26009;\TAMMAL81403-&#26446;&#23431;-&#21019;&#35029;O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产前样"/>
    </sheetNames>
    <sheetDataSet>
      <sheetData sheetId="0" refreshError="1">
        <row r="5">
          <cell r="E5" t="str">
            <v>男式跑步训练裤</v>
          </cell>
        </row>
        <row r="6">
          <cell r="E6" t="str">
            <v>TAMMAL81403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K20" sqref="K20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2"/>
    </row>
    <row r="2" ht="16.5" spans="1:8">
      <c r="A2" s="2" t="s">
        <v>1</v>
      </c>
      <c r="B2" s="2"/>
      <c r="C2" s="2"/>
      <c r="D2" s="2"/>
      <c r="E2" s="2"/>
      <c r="F2" s="2"/>
      <c r="G2" s="3"/>
      <c r="H2" s="4"/>
    </row>
    <row r="3" ht="16.5" spans="1:8">
      <c r="A3" s="5" t="s">
        <v>2</v>
      </c>
      <c r="B3" s="6" t="str">
        <f>[1]封面!E5</f>
        <v>男式跑步训练裤</v>
      </c>
      <c r="C3" s="6"/>
      <c r="D3" s="6"/>
      <c r="E3" s="6"/>
      <c r="F3" s="7" t="s">
        <v>3</v>
      </c>
      <c r="G3" s="6" t="str">
        <f>[1]封面!E6</f>
        <v>TAMMAL81403</v>
      </c>
      <c r="H3" s="6"/>
    </row>
    <row r="4" ht="16.5" spans="1:8">
      <c r="A4" s="8"/>
      <c r="B4" s="8"/>
      <c r="C4" s="8"/>
      <c r="D4" s="8"/>
      <c r="E4" s="8"/>
      <c r="F4" s="8"/>
      <c r="G4" s="8"/>
      <c r="H4" s="8"/>
    </row>
    <row r="5" ht="16.5" spans="1:14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1" t="s">
        <v>10</v>
      </c>
      <c r="H5" s="10" t="s">
        <v>11</v>
      </c>
      <c r="I5" s="10" t="s">
        <v>5</v>
      </c>
      <c r="J5" s="10" t="s">
        <v>6</v>
      </c>
      <c r="K5" s="10" t="s">
        <v>7</v>
      </c>
      <c r="L5" s="10" t="s">
        <v>8</v>
      </c>
      <c r="M5" s="10" t="s">
        <v>9</v>
      </c>
      <c r="N5" s="11" t="s">
        <v>10</v>
      </c>
    </row>
    <row r="6" ht="16.5" spans="1:14">
      <c r="A6" s="12" t="s">
        <v>12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0" t="s">
        <v>19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</row>
    <row r="7" ht="16.5" spans="1:14">
      <c r="A7" s="13" t="s">
        <v>20</v>
      </c>
      <c r="B7" s="14">
        <f>C7-2.1</f>
        <v>95.8</v>
      </c>
      <c r="C7" s="14">
        <f>D7-2.1</f>
        <v>97.9</v>
      </c>
      <c r="D7" s="15">
        <v>100</v>
      </c>
      <c r="E7" s="14">
        <f t="shared" ref="E7:H7" si="0">D7+2.1</f>
        <v>102.1</v>
      </c>
      <c r="F7" s="14">
        <f t="shared" si="0"/>
        <v>104.2</v>
      </c>
      <c r="G7" s="14">
        <f t="shared" si="0"/>
        <v>106.3</v>
      </c>
      <c r="H7" s="14">
        <f t="shared" si="0"/>
        <v>108.4</v>
      </c>
      <c r="I7" s="18" t="s">
        <v>21</v>
      </c>
      <c r="J7" s="18" t="s">
        <v>22</v>
      </c>
      <c r="K7" s="18" t="s">
        <v>23</v>
      </c>
      <c r="L7" s="18" t="s">
        <v>21</v>
      </c>
      <c r="M7" s="18" t="s">
        <v>22</v>
      </c>
      <c r="N7" s="18" t="s">
        <v>23</v>
      </c>
    </row>
    <row r="8" ht="16.5" spans="1:14">
      <c r="A8" s="16" t="s">
        <v>24</v>
      </c>
      <c r="B8" s="14">
        <f>C8-4</f>
        <v>75</v>
      </c>
      <c r="C8" s="14">
        <f>D8-4</f>
        <v>79</v>
      </c>
      <c r="D8" s="15">
        <v>83</v>
      </c>
      <c r="E8" s="14">
        <f>D8+4</f>
        <v>87</v>
      </c>
      <c r="F8" s="14">
        <f>E8+5</f>
        <v>92</v>
      </c>
      <c r="G8" s="17">
        <f>F8+6</f>
        <v>98</v>
      </c>
      <c r="H8" s="14">
        <f>G8+6</f>
        <v>104</v>
      </c>
      <c r="I8" s="18" t="s">
        <v>22</v>
      </c>
      <c r="J8" s="18" t="s">
        <v>22</v>
      </c>
      <c r="K8" s="18" t="s">
        <v>22</v>
      </c>
      <c r="L8" s="18" t="s">
        <v>22</v>
      </c>
      <c r="M8" s="18" t="s">
        <v>22</v>
      </c>
      <c r="N8" s="18" t="s">
        <v>22</v>
      </c>
    </row>
    <row r="9" ht="16.5" spans="1:14">
      <c r="A9" s="16" t="s">
        <v>25</v>
      </c>
      <c r="B9" s="14">
        <f>C9-3.6</f>
        <v>98.8</v>
      </c>
      <c r="C9" s="14">
        <f>D9-3.6</f>
        <v>102.4</v>
      </c>
      <c r="D9" s="15">
        <v>106</v>
      </c>
      <c r="E9" s="14">
        <f>D9+4</f>
        <v>110</v>
      </c>
      <c r="F9" s="14">
        <f t="shared" ref="F9:H9" si="1">E9+4</f>
        <v>114</v>
      </c>
      <c r="G9" s="17">
        <f t="shared" si="1"/>
        <v>118</v>
      </c>
      <c r="H9" s="14">
        <f t="shared" si="1"/>
        <v>122</v>
      </c>
      <c r="I9" s="18" t="s">
        <v>26</v>
      </c>
      <c r="J9" s="18" t="s">
        <v>26</v>
      </c>
      <c r="K9" s="18" t="s">
        <v>26</v>
      </c>
      <c r="L9" s="18" t="s">
        <v>26</v>
      </c>
      <c r="M9" s="18" t="s">
        <v>26</v>
      </c>
      <c r="N9" s="18" t="s">
        <v>26</v>
      </c>
    </row>
    <row r="10" ht="16.5" spans="1:14">
      <c r="A10" s="16" t="s">
        <v>27</v>
      </c>
      <c r="B10" s="14">
        <f>C10-1.15</f>
        <v>30.2</v>
      </c>
      <c r="C10" s="14">
        <f>D10-1.15</f>
        <v>31.35</v>
      </c>
      <c r="D10" s="15">
        <v>32.5</v>
      </c>
      <c r="E10" s="14">
        <f t="shared" ref="E10:H10" si="2">D10+1.3</f>
        <v>33.8</v>
      </c>
      <c r="F10" s="14">
        <f t="shared" si="2"/>
        <v>35.1</v>
      </c>
      <c r="G10" s="14">
        <f t="shared" si="2"/>
        <v>36.4</v>
      </c>
      <c r="H10" s="14">
        <f t="shared" si="2"/>
        <v>37.7</v>
      </c>
      <c r="I10" s="18" t="s">
        <v>23</v>
      </c>
      <c r="J10" s="18" t="s">
        <v>21</v>
      </c>
      <c r="K10" s="18" t="s">
        <v>28</v>
      </c>
      <c r="L10" s="18" t="s">
        <v>23</v>
      </c>
      <c r="M10" s="18" t="s">
        <v>21</v>
      </c>
      <c r="N10" s="18" t="s">
        <v>28</v>
      </c>
    </row>
    <row r="11" ht="16.5" spans="1:14">
      <c r="A11" s="16" t="s">
        <v>29</v>
      </c>
      <c r="B11" s="14">
        <f>C11-0.7</f>
        <v>22.1</v>
      </c>
      <c r="C11" s="14">
        <f>D11-0.7</f>
        <v>22.8</v>
      </c>
      <c r="D11" s="15">
        <v>23.5</v>
      </c>
      <c r="E11" s="14">
        <f>D11+0.7</f>
        <v>24.2</v>
      </c>
      <c r="F11" s="14">
        <f>E11+0.7</f>
        <v>24.9</v>
      </c>
      <c r="G11" s="17">
        <f>F11+0.9</f>
        <v>25.8</v>
      </c>
      <c r="H11" s="14">
        <f>G11+0.9</f>
        <v>26.7</v>
      </c>
      <c r="I11" s="18" t="s">
        <v>23</v>
      </c>
      <c r="J11" s="18" t="s">
        <v>23</v>
      </c>
      <c r="K11" s="18" t="s">
        <v>23</v>
      </c>
      <c r="L11" s="18" t="s">
        <v>23</v>
      </c>
      <c r="M11" s="18" t="s">
        <v>23</v>
      </c>
      <c r="N11" s="18" t="s">
        <v>23</v>
      </c>
    </row>
    <row r="12" ht="16.5" spans="1:14">
      <c r="A12" s="16" t="s">
        <v>30</v>
      </c>
      <c r="B12" s="14">
        <f>C12-0.5</f>
        <v>15</v>
      </c>
      <c r="C12" s="14">
        <f>D12-0.5</f>
        <v>15.5</v>
      </c>
      <c r="D12" s="15">
        <v>16</v>
      </c>
      <c r="E12" s="14">
        <f>D12+0.5</f>
        <v>16.5</v>
      </c>
      <c r="F12" s="14">
        <f>E12+0.5</f>
        <v>17</v>
      </c>
      <c r="G12" s="17">
        <f>F12+0.7</f>
        <v>17.7</v>
      </c>
      <c r="H12" s="14">
        <f>G12+0.7</f>
        <v>18.4</v>
      </c>
      <c r="I12" s="18" t="s">
        <v>21</v>
      </c>
      <c r="J12" s="18" t="s">
        <v>31</v>
      </c>
      <c r="K12" s="18" t="s">
        <v>32</v>
      </c>
      <c r="L12" s="18" t="s">
        <v>21</v>
      </c>
      <c r="M12" s="18" t="s">
        <v>31</v>
      </c>
      <c r="N12" s="18" t="s">
        <v>32</v>
      </c>
    </row>
    <row r="13" ht="16.5" spans="1:14">
      <c r="A13" s="16" t="s">
        <v>33</v>
      </c>
      <c r="B13" s="14">
        <f>C13-0.7</f>
        <v>28.7</v>
      </c>
      <c r="C13" s="14">
        <f>D13-0.6</f>
        <v>29.4</v>
      </c>
      <c r="D13" s="15">
        <v>30</v>
      </c>
      <c r="E13" s="14">
        <f>D13+0.6</f>
        <v>30.6</v>
      </c>
      <c r="F13" s="14">
        <f>E13+0.7</f>
        <v>31.3</v>
      </c>
      <c r="G13" s="17">
        <f>F13+0.6</f>
        <v>31.9</v>
      </c>
      <c r="H13" s="14">
        <f>G13+0.7</f>
        <v>32.6</v>
      </c>
      <c r="I13" s="18" t="s">
        <v>34</v>
      </c>
      <c r="J13" s="18" t="s">
        <v>23</v>
      </c>
      <c r="K13" s="18" t="s">
        <v>23</v>
      </c>
      <c r="L13" s="18" t="s">
        <v>34</v>
      </c>
      <c r="M13" s="18" t="s">
        <v>23</v>
      </c>
      <c r="N13" s="18" t="s">
        <v>23</v>
      </c>
    </row>
    <row r="14" ht="16.5" spans="1:14">
      <c r="A14" s="16" t="s">
        <v>35</v>
      </c>
      <c r="B14" s="14">
        <f>C14-0.9</f>
        <v>39.2</v>
      </c>
      <c r="C14" s="14">
        <f>D14-0.9</f>
        <v>40.1</v>
      </c>
      <c r="D14" s="15">
        <v>41</v>
      </c>
      <c r="E14" s="14">
        <f t="shared" ref="E14:H14" si="3">D14+1.1</f>
        <v>42.1</v>
      </c>
      <c r="F14" s="14">
        <f t="shared" si="3"/>
        <v>43.2</v>
      </c>
      <c r="G14" s="17">
        <f t="shared" si="3"/>
        <v>44.3</v>
      </c>
      <c r="H14" s="14">
        <f t="shared" si="3"/>
        <v>45.4</v>
      </c>
      <c r="I14" s="18" t="s">
        <v>36</v>
      </c>
      <c r="J14" s="18" t="s">
        <v>37</v>
      </c>
      <c r="K14" s="18" t="s">
        <v>38</v>
      </c>
      <c r="L14" s="18" t="s">
        <v>39</v>
      </c>
      <c r="M14" s="18" t="s">
        <v>40</v>
      </c>
      <c r="N14" s="18" t="s">
        <v>40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2022-11-26T13:18:26Z</dcterms:created>
  <dcterms:modified xsi:type="dcterms:W3CDTF">2022-11-26T13:23:17Z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982F98F983EC40CAB984B3759612BA2F</vt:lpwstr>
  </property>
  <property fmtid="{D5CDD505-2E9C-101B-9397-08002B2CF9AE}" pid="3" name="KSOProductBuildVer">
    <vt:lpwstr>2052-11.1.0.12598</vt:lpwstr>
  </property>
</Properties>
</file>