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73\11-26尾期俄罗斯177件\"/>
    </mc:Choice>
  </mc:AlternateContent>
  <xr:revisionPtr revIDLastSave="0" documentId="13_ncr:1_{6AF8BE4E-D67D-4C9B-8876-BFD7BA7B92AD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</calcChain>
</file>

<file path=xl/sharedStrings.xml><?xml version="1.0" encoding="utf-8"?>
<sst xmlns="http://schemas.openxmlformats.org/spreadsheetml/2006/main" count="912" uniqueCount="359">
  <si>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</si>
  <si>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</si>
  <si>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</si>
  <si>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</si>
  <si>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</si>
  <si>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</si>
  <si>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</si>
  <si>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</si>
  <si>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</si>
  <si>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</si>
  <si>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</si>
  <si>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</si>
  <si>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</si>
  <si>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</si>
  <si>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</si>
  <si>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</si>
  <si>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</si>
  <si>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</si>
  <si>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</si>
  <si>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</si>
  <si>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</si>
  <si>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</si>
  <si>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</si>
  <si>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</si>
  <si>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</si>
  <si>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</si>
  <si>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</si>
  <si>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</si>
  <si>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</si>
  <si>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</si>
  <si>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</si>
  <si>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</si>
  <si>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</si>
  <si>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</si>
  <si>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</si>
  <si>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</si>
  <si>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</si>
  <si>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</si>
  <si>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</si>
  <si>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</si>
  <si>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</si>
  <si>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</si>
  <si>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</si>
  <si>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</si>
  <si>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</si>
  <si>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</si>
  <si>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</si>
  <si>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</si>
  <si>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</si>
  <si>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</si>
  <si>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</si>
  <si>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</si>
  <si>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</si>
  <si>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</si>
  <si>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</si>
  <si>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</si>
  <si>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</si>
  <si>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</si>
  <si>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</si>
  <si>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</si>
  <si>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</si>
  <si>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</si>
  <si>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</si>
  <si>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</si>
  <si>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</si>
  <si>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</si>
  <si>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</si>
  <si>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</si>
  <si>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</si>
  <si>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</si>
  <si>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</si>
  <si>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</si>
  <si>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</si>
  <si>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</si>
  <si>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</si>
  <si>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</si>
  <si>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</si>
  <si>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</si>
  <si>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</si>
  <si>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</si>
  <si>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</si>
  <si>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</si>
  <si>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</si>
  <si>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</si>
  <si>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</si>
  <si>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</si>
  <si>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</si>
  <si>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</si>
  <si>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</si>
  <si>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</si>
  <si>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</si>
  <si>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</si>
  <si>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</si>
  <si>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</si>
  <si>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</si>
  <si>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</si>
  <si>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</si>
  <si>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</si>
  <si>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</si>
  <si>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</si>
  <si>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</si>
  <si>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</si>
  <si>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</si>
  <si>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</si>
  <si>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</si>
  <si>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</si>
  <si>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</si>
  <si>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</si>
  <si>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</si>
  <si>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</si>
  <si>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</si>
  <si>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</si>
  <si>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</si>
  <si>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</si>
  <si>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</si>
  <si>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</si>
  <si>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</si>
  <si>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</si>
  <si>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</si>
  <si>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</si>
  <si>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</si>
  <si>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</si>
  <si>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</si>
  <si>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</si>
  <si>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</si>
  <si>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</si>
  <si>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</si>
  <si>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</si>
  <si>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</si>
  <si>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</si>
  <si>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</si>
  <si>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</si>
  <si>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</si>
  <si>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</si>
  <si>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</si>
  <si>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</si>
  <si>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</si>
  <si>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</si>
  <si>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</si>
  <si>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源莱美</t>
  </si>
  <si>
    <t>TAJJAL81573</t>
  </si>
  <si>
    <t>11月30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</si>
  <si>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</si>
  <si>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</si>
  <si>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</si>
  <si>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</si>
  <si>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</si>
  <si>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</si>
  <si>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10449件</t>
  </si>
  <si>
    <t>包装完成数量</t>
  </si>
  <si>
    <t xml:space="preserve">11月30 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</si>
  <si>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</si>
  <si>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</si>
  <si>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</si>
  <si>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</si>
  <si>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</si>
  <si>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</si>
  <si>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洗前/洗后</t>
  </si>
  <si>
    <t>165/88B</t>
  </si>
  <si>
    <t>170/92B</t>
  </si>
  <si>
    <t>175/96B</t>
  </si>
  <si>
    <t>180/100B</t>
  </si>
  <si>
    <t>185/104B</t>
  </si>
  <si>
    <t>190/108B</t>
  </si>
  <si>
    <t>2XL</t>
  </si>
  <si>
    <t>3XL</t>
  </si>
  <si>
    <t>后中长</t>
  </si>
  <si>
    <t>-0.5/-1.5</t>
  </si>
  <si>
    <t>-1.5</t>
  </si>
  <si>
    <t>+0.3</t>
  </si>
  <si>
    <t>胸围</t>
  </si>
  <si>
    <t>+1/-1</t>
  </si>
  <si>
    <t>-1</t>
  </si>
  <si>
    <t>+0</t>
  </si>
  <si>
    <t>腰围</t>
  </si>
  <si>
    <t>摆围</t>
  </si>
  <si>
    <t>+1-1</t>
  </si>
  <si>
    <t>+1</t>
  </si>
  <si>
    <t>肩宽</t>
  </si>
  <si>
    <t>+0.4/-1.3</t>
  </si>
  <si>
    <t>-0.4</t>
  </si>
  <si>
    <t>肩点短袖长</t>
  </si>
  <si>
    <t>+0.6</t>
  </si>
  <si>
    <t>+0.5</t>
  </si>
  <si>
    <t>袖肥/2（参考值）</t>
  </si>
  <si>
    <t>+0.1</t>
  </si>
  <si>
    <t>+1.1</t>
  </si>
  <si>
    <t>短袖口/2</t>
  </si>
  <si>
    <t>+0.4</t>
  </si>
  <si>
    <t>圆领T恤前领宽</t>
  </si>
  <si>
    <t>圆领T恤前领深</t>
  </si>
  <si>
    <t>圆领高</t>
  </si>
  <si>
    <t>无缝袖口高</t>
  </si>
  <si>
    <t>无缝下摆高</t>
  </si>
  <si>
    <t>QC出货报告书</t>
  </si>
  <si>
    <t>产品名称</t>
  </si>
  <si>
    <t>合同日期</t>
  </si>
  <si>
    <t>检验资料确认</t>
  </si>
  <si>
    <t>交货形式</t>
  </si>
  <si>
    <t>送仓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</si>
  <si>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</si>
  <si>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</si>
  <si>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</si>
  <si>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</si>
  <si>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</si>
  <si>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</si>
  <si>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</si>
  <si>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</si>
  <si>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</si>
  <si>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</si>
  <si>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</si>
  <si>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</si>
  <si>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</si>
  <si>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</si>
  <si>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</si>
  <si>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</si>
  <si>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</si>
  <si>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</si>
  <si>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</si>
  <si>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</si>
  <si>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</si>
  <si>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</si>
  <si>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</si>
  <si>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</si>
  <si>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</si>
  <si>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</si>
  <si>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</si>
  <si>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</si>
  <si>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</si>
  <si>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</si>
  <si>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</si>
  <si>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</si>
  <si>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</si>
  <si>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</si>
  <si>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</si>
  <si>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</si>
  <si>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</si>
  <si>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</si>
  <si>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</si>
  <si>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</si>
  <si>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</si>
  <si>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</si>
  <si>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</si>
  <si>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</si>
  <si>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</si>
  <si>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</si>
  <si>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</si>
  <si>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</si>
  <si>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</si>
  <si>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</si>
  <si>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</si>
  <si>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</si>
  <si>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</si>
  <si>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</si>
  <si>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</si>
  <si>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</si>
  <si>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</si>
  <si>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T4012平纹布</t>
  </si>
  <si>
    <t>玲草蓝</t>
  </si>
  <si>
    <t>TAJJAL82588</t>
  </si>
  <si>
    <t>YES</t>
  </si>
  <si>
    <t>白色</t>
  </si>
  <si>
    <t>薄滕紫</t>
  </si>
  <si>
    <t>高级灰</t>
  </si>
  <si>
    <t>黑色</t>
  </si>
  <si>
    <t>迷雾绿</t>
  </si>
  <si>
    <t>制表时间：2022年10月20日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</si>
  <si>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</si>
  <si>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</si>
  <si>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</si>
  <si>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</si>
  <si>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</si>
  <si>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</si>
  <si>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</si>
  <si>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</si>
  <si>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</si>
  <si>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</si>
  <si>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</si>
  <si>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</si>
  <si>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</si>
  <si>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</si>
  <si>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</si>
  <si>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</si>
  <si>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</si>
  <si>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</si>
  <si>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</si>
  <si>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</si>
  <si>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</si>
  <si>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</si>
  <si>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</si>
  <si>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</si>
  <si>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</si>
  <si>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</si>
  <si>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</si>
  <si>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</si>
  <si>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</si>
  <si>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</si>
  <si>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</si>
  <si>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</si>
  <si>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</si>
  <si>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</si>
  <si>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</si>
  <si>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</si>
  <si>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</si>
  <si>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</si>
  <si>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</si>
  <si>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</si>
  <si>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</si>
  <si>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</si>
  <si>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</si>
  <si>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</si>
  <si>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</si>
  <si>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</si>
  <si>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</si>
  <si>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</si>
  <si>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</si>
  <si>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</si>
  <si>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</si>
  <si>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</si>
  <si>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</si>
  <si>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</si>
  <si>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</si>
  <si>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</si>
  <si>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</si>
  <si>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</si>
  <si>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</si>
  <si>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</si>
  <si>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</si>
  <si>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</si>
  <si>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制表时间：2022年10月10日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</si>
  <si>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</si>
  <si>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俄罗斯</t>
    <phoneticPr fontId="36" type="noConversion"/>
  </si>
  <si>
    <t>TAJJAL81573</t>
    <phoneticPr fontId="36" type="noConversion"/>
  </si>
  <si>
    <t>男士短袖T恤</t>
    <phoneticPr fontId="36" type="noConversion"/>
  </si>
  <si>
    <t>中山源莱美</t>
    <phoneticPr fontId="36" type="noConversion"/>
  </si>
  <si>
    <t>迷雾绿</t>
    <phoneticPr fontId="36" type="noConversion"/>
  </si>
  <si>
    <t>-1</t>
    <phoneticPr fontId="36" type="noConversion"/>
  </si>
  <si>
    <t>+2</t>
    <phoneticPr fontId="36" type="noConversion"/>
  </si>
  <si>
    <t>+1</t>
    <phoneticPr fontId="36" type="noConversion"/>
  </si>
  <si>
    <t>-0.2</t>
    <phoneticPr fontId="36" type="noConversion"/>
  </si>
  <si>
    <t>+0.5</t>
    <phoneticPr fontId="36" type="noConversion"/>
  </si>
  <si>
    <t>+0.8</t>
    <phoneticPr fontId="36" type="noConversion"/>
  </si>
  <si>
    <t>+0.2</t>
    <phoneticPr fontId="36" type="noConversion"/>
  </si>
  <si>
    <t>-2</t>
    <phoneticPr fontId="36" type="noConversion"/>
  </si>
  <si>
    <t>-0.4</t>
    <phoneticPr fontId="36" type="noConversion"/>
  </si>
  <si>
    <t>+0</t>
    <phoneticPr fontId="36" type="noConversion"/>
  </si>
  <si>
    <t>+0.4</t>
    <phoneticPr fontId="36" type="noConversion"/>
  </si>
  <si>
    <t>+0.3</t>
    <phoneticPr fontId="36" type="noConversion"/>
  </si>
  <si>
    <t>黑色</t>
    <phoneticPr fontId="36" type="noConversion"/>
  </si>
  <si>
    <t>-0.3</t>
    <phoneticPr fontId="36" type="noConversion"/>
  </si>
  <si>
    <t>-0.7</t>
    <phoneticPr fontId="36" type="noConversion"/>
  </si>
  <si>
    <t>-0.8</t>
    <phoneticPr fontId="36" type="noConversion"/>
  </si>
  <si>
    <t>-0.5</t>
    <phoneticPr fontId="36" type="noConversion"/>
  </si>
  <si>
    <t>+0.7</t>
    <phoneticPr fontId="36" type="noConversion"/>
  </si>
  <si>
    <t>②检验明细：齐色号抽验32件</t>
    <phoneticPr fontId="36" type="noConversion"/>
  </si>
  <si>
    <t>后领吃皱不平1件</t>
    <phoneticPr fontId="36" type="noConversion"/>
  </si>
  <si>
    <t>面布脏污1件</t>
    <phoneticPr fontId="36" type="noConversion"/>
  </si>
  <si>
    <t>张超</t>
    <phoneticPr fontId="36" type="noConversion"/>
  </si>
  <si>
    <t>张鹏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</si>
</sst>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  <xf numFmtId="0" fontId="0" fillId="3" borderId="0" xfId="4" applyFont="1" applyFill="1">
      <alignment vertical="center"/>
    </xf>
    <xf numFmtId="0" fontId="17" fillId="0" borderId="12" xfId="0" applyNumberFormat="1" applyFont="1" applyFill="1" applyBorder="1" applyAlignment="1">
      <alignment vertical="center"/>
    </xf>
    <xf numFmtId="0" fontId="12" fillId="3" borderId="0" xfId="3" applyFont="1" applyFill="1"/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16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3" applyNumberFormat="1" applyFont="1" applyFill="1" applyBorder="1" applyAlignment="1">
      <alignment horizont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0" fontId="11" fillId="3" borderId="0" xfId="3" applyFont="1" applyFill="1"/>
    <xf numFmtId="14" fontId="11" fillId="3" borderId="0" xfId="3" applyNumberFormat="1" applyFont="1" applyFill="1"/>
    <xf numFmtId="0" fontId="18" fillId="0" borderId="0" xfId="2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ill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vertical="center"/>
    </xf>
    <xf numFmtId="0" fontId="20" fillId="0" borderId="22" xfId="2" applyFont="1" applyFill="1" applyBorder="1" applyAlignment="1">
      <alignment vertical="center"/>
    </xf>
    <xf numFmtId="0" fontId="20" fillId="0" borderId="23" xfId="2" applyFont="1" applyFill="1" applyBorder="1" applyAlignment="1">
      <alignment vertical="center"/>
    </xf>
    <xf numFmtId="0" fontId="20" fillId="0" borderId="24" xfId="2" applyFont="1" applyFill="1" applyBorder="1" applyAlignment="1">
      <alignment vertical="center"/>
    </xf>
    <xf numFmtId="0" fontId="20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righ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vertical="center"/>
    </xf>
    <xf numFmtId="0" fontId="20" fillId="0" borderId="26" xfId="2" applyFont="1" applyFill="1" applyBorder="1" applyAlignment="1">
      <alignment vertical="center"/>
    </xf>
    <xf numFmtId="0" fontId="9" fillId="0" borderId="26" xfId="2" applyFont="1" applyFill="1" applyBorder="1" applyAlignment="1">
      <alignment vertical="center"/>
    </xf>
    <xf numFmtId="0" fontId="9" fillId="0" borderId="26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20" fillId="0" borderId="20" xfId="2" applyFont="1" applyFill="1" applyBorder="1" applyAlignment="1">
      <alignment vertical="center"/>
    </xf>
    <xf numFmtId="0" fontId="9" fillId="0" borderId="24" xfId="2" applyFont="1" applyFill="1" applyBorder="1" applyAlignment="1">
      <alignment horizontal="left" vertical="center"/>
    </xf>
    <xf numFmtId="0" fontId="9" fillId="0" borderId="24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horizontal="left" vertical="center"/>
    </xf>
    <xf numFmtId="58" fontId="9" fillId="0" borderId="26" xfId="2" applyNumberFormat="1" applyFont="1" applyFill="1" applyBorder="1" applyAlignment="1">
      <alignment vertical="center"/>
    </xf>
    <xf numFmtId="0" fontId="9" fillId="0" borderId="38" xfId="2" applyFont="1" applyFill="1" applyBorder="1" applyAlignment="1">
      <alignment horizontal="left" vertical="center"/>
    </xf>
    <xf numFmtId="0" fontId="9" fillId="0" borderId="39" xfId="2" applyFont="1" applyFill="1" applyBorder="1" applyAlignment="1">
      <alignment horizontal="left" vertical="center"/>
    </xf>
    <xf numFmtId="0" fontId="12" fillId="4" borderId="0" xfId="3" applyFont="1" applyFill="1"/>
    <xf numFmtId="0" fontId="18" fillId="0" borderId="0" xfId="2" applyFont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38" xfId="2" applyFont="1" applyBorder="1" applyAlignment="1">
      <alignment vertical="center"/>
    </xf>
    <xf numFmtId="0" fontId="13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8" fillId="0" borderId="2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8" fillId="0" borderId="22" xfId="2" applyFont="1" applyBorder="1" applyAlignment="1">
      <alignment vertical="center"/>
    </xf>
    <xf numFmtId="0" fontId="13" fillId="0" borderId="22" xfId="2" applyFont="1" applyBorder="1" applyAlignment="1">
      <alignment vertical="center"/>
    </xf>
    <xf numFmtId="0" fontId="18" fillId="0" borderId="24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8" fillId="0" borderId="24" xfId="2" applyFont="1" applyBorder="1" applyAlignment="1">
      <alignment vertical="center"/>
    </xf>
    <xf numFmtId="0" fontId="13" fillId="0" borderId="24" xfId="2" applyFont="1" applyBorder="1" applyAlignment="1">
      <alignment vertical="center"/>
    </xf>
    <xf numFmtId="0" fontId="17" fillId="0" borderId="26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21" fillId="0" borderId="44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58" fontId="18" fillId="0" borderId="45" xfId="2" applyNumberFormat="1" applyFont="1" applyBorder="1" applyAlignment="1">
      <alignment vertical="center"/>
    </xf>
    <xf numFmtId="0" fontId="17" fillId="0" borderId="38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176" fontId="17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3" fillId="3" borderId="11" xfId="0" applyFont="1" applyFill="1" applyBorder="1" applyAlignment="1">
      <alignment horizontal="left"/>
    </xf>
    <xf numFmtId="176" fontId="17" fillId="3" borderId="2" xfId="1" applyNumberFormat="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2" fillId="3" borderId="11" xfId="3" applyFont="1" applyFill="1" applyBorder="1" applyAlignment="1"/>
    <xf numFmtId="49" fontId="12" fillId="3" borderId="2" xfId="4" applyNumberFormat="1" applyFont="1" applyFill="1" applyBorder="1" applyAlignment="1">
      <alignment horizontal="right" vertical="center"/>
    </xf>
    <xf numFmtId="0" fontId="12" fillId="3" borderId="53" xfId="3" applyFont="1" applyFill="1" applyBorder="1" applyAlignment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8" fillId="0" borderId="0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3" fillId="0" borderId="47" xfId="2" applyFont="1" applyBorder="1" applyAlignment="1">
      <alignment vertical="center"/>
    </xf>
    <xf numFmtId="0" fontId="18" fillId="0" borderId="48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8" fillId="0" borderId="48" xfId="2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3" fillId="0" borderId="47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25" fillId="0" borderId="64" xfId="2" applyFont="1" applyBorder="1" applyAlignment="1">
      <alignment horizontal="left" vertical="center" wrapText="1"/>
    </xf>
    <xf numFmtId="9" fontId="17" fillId="0" borderId="24" xfId="2" applyNumberFormat="1" applyFont="1" applyBorder="1" applyAlignment="1">
      <alignment horizontal="center" vertical="center"/>
    </xf>
    <xf numFmtId="0" fontId="21" fillId="0" borderId="43" xfId="2" applyFont="1" applyBorder="1" applyAlignment="1">
      <alignment vertical="center"/>
    </xf>
    <xf numFmtId="0" fontId="21" fillId="0" borderId="21" xfId="2" applyFont="1" applyBorder="1" applyAlignment="1">
      <alignment vertical="center"/>
    </xf>
    <xf numFmtId="0" fontId="17" fillId="0" borderId="68" xfId="2" applyFont="1" applyBorder="1" applyAlignment="1">
      <alignment vertical="center"/>
    </xf>
    <xf numFmtId="0" fontId="21" fillId="0" borderId="68" xfId="2" applyFont="1" applyBorder="1" applyAlignment="1">
      <alignment vertical="center"/>
    </xf>
    <xf numFmtId="58" fontId="18" fillId="0" borderId="21" xfId="2" applyNumberFormat="1" applyFont="1" applyBorder="1" applyAlignment="1">
      <alignment vertical="center"/>
    </xf>
    <xf numFmtId="0" fontId="18" fillId="0" borderId="68" xfId="2" applyFont="1" applyBorder="1" applyAlignment="1">
      <alignment vertical="center"/>
    </xf>
    <xf numFmtId="0" fontId="17" fillId="0" borderId="52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7" fillId="0" borderId="38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9" fillId="0" borderId="12" xfId="0" applyFont="1" applyBorder="1"/>
    <xf numFmtId="0" fontId="29" fillId="0" borderId="2" xfId="0" applyFont="1" applyBorder="1"/>
    <xf numFmtId="0" fontId="2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24" xfId="2" applyFont="1" applyFill="1" applyBorder="1" applyAlignment="1">
      <alignment vertical="center"/>
    </xf>
    <xf numFmtId="0" fontId="39" fillId="3" borderId="2" xfId="4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8" fillId="3" borderId="5" xfId="4" applyNumberFormat="1" applyFont="1" applyFill="1" applyBorder="1" applyAlignment="1">
      <alignment horizontal="center" vertical="center"/>
    </xf>
    <xf numFmtId="49" fontId="39" fillId="3" borderId="5" xfId="4" applyNumberFormat="1" applyFont="1" applyFill="1" applyBorder="1" applyAlignment="1">
      <alignment horizontal="center" vertical="center"/>
    </xf>
    <xf numFmtId="0" fontId="39" fillId="3" borderId="16" xfId="4" applyFont="1" applyFill="1" applyBorder="1" applyAlignment="1">
      <alignment horizontal="center" vertical="center"/>
    </xf>
    <xf numFmtId="49" fontId="39" fillId="3" borderId="17" xfId="4" applyNumberFormat="1" applyFont="1" applyFill="1" applyBorder="1" applyAlignment="1">
      <alignment horizontal="center" vertical="center"/>
    </xf>
    <xf numFmtId="49" fontId="38" fillId="3" borderId="15" xfId="4" applyNumberFormat="1" applyFont="1" applyFill="1" applyBorder="1" applyAlignment="1">
      <alignment horizontal="center" vertical="center"/>
    </xf>
    <xf numFmtId="49" fontId="39" fillId="3" borderId="15" xfId="4" applyNumberFormat="1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top"/>
    </xf>
    <xf numFmtId="0" fontId="17" fillId="0" borderId="21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17" fillId="0" borderId="2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14" fontId="17" fillId="0" borderId="24" xfId="2" applyNumberFormat="1" applyFont="1" applyBorder="1" applyAlignment="1">
      <alignment horizontal="center" vertical="center"/>
    </xf>
    <xf numFmtId="14" fontId="17" fillId="0" borderId="38" xfId="2" applyNumberFormat="1" applyFont="1" applyBorder="1" applyAlignment="1">
      <alignment horizontal="center" vertical="center"/>
    </xf>
    <xf numFmtId="0" fontId="17" fillId="0" borderId="29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26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14" fontId="17" fillId="0" borderId="26" xfId="2" applyNumberFormat="1" applyFont="1" applyBorder="1" applyAlignment="1">
      <alignment horizontal="center" vertical="center"/>
    </xf>
    <xf numFmtId="14" fontId="17" fillId="0" borderId="39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7" fillId="0" borderId="33" xfId="2" applyNumberFormat="1" applyFont="1" applyBorder="1" applyAlignment="1">
      <alignment horizontal="left" vertical="center"/>
    </xf>
    <xf numFmtId="9" fontId="17" fillId="0" borderId="28" xfId="2" applyNumberFormat="1" applyFont="1" applyBorder="1" applyAlignment="1">
      <alignment horizontal="left" vertical="center"/>
    </xf>
    <xf numFmtId="9" fontId="17" fillId="0" borderId="40" xfId="2" applyNumberFormat="1" applyFont="1" applyBorder="1" applyAlignment="1">
      <alignment horizontal="left" vertical="center"/>
    </xf>
    <xf numFmtId="9" fontId="17" fillId="0" borderId="34" xfId="2" applyNumberFormat="1" applyFont="1" applyBorder="1" applyAlignment="1">
      <alignment horizontal="left" vertical="center"/>
    </xf>
    <xf numFmtId="9" fontId="17" fillId="0" borderId="35" xfId="2" applyNumberFormat="1" applyFont="1" applyBorder="1" applyAlignment="1">
      <alignment horizontal="left" vertical="center"/>
    </xf>
    <xf numFmtId="9" fontId="17" fillId="0" borderId="42" xfId="2" applyNumberFormat="1" applyFont="1" applyBorder="1" applyAlignment="1">
      <alignment horizontal="left" vertical="center"/>
    </xf>
    <xf numFmtId="0" fontId="20" fillId="0" borderId="47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65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17" fillId="0" borderId="66" xfId="2" applyFont="1" applyFill="1" applyBorder="1" applyAlignment="1">
      <alignment horizontal="left" vertical="center"/>
    </xf>
    <xf numFmtId="0" fontId="17" fillId="0" borderId="67" xfId="2" applyFont="1" applyFill="1" applyBorder="1" applyAlignment="1">
      <alignment horizontal="left" vertical="center"/>
    </xf>
    <xf numFmtId="0" fontId="17" fillId="0" borderId="7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71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69" xfId="2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center"/>
    </xf>
    <xf numFmtId="0" fontId="12" fillId="3" borderId="0" xfId="3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5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20" fillId="0" borderId="24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7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21" fillId="0" borderId="46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21" fillId="0" borderId="51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center" vertical="center"/>
    </xf>
    <xf numFmtId="0" fontId="21" fillId="0" borderId="48" xfId="2" applyFont="1" applyFill="1" applyBorder="1" applyAlignment="1">
      <alignment horizontal="center" vertical="center"/>
    </xf>
    <xf numFmtId="0" fontId="21" fillId="0" borderId="52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2" fillId="4" borderId="0" xfId="3" applyFont="1" applyFill="1" applyBorder="1" applyAlignment="1">
      <alignment horizontal="center"/>
    </xf>
    <xf numFmtId="0" fontId="12" fillId="4" borderId="10" xfId="2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top"/>
    </xf>
    <xf numFmtId="0" fontId="9" fillId="0" borderId="22" xfId="2" applyFont="1" applyFill="1" applyBorder="1" applyAlignment="1">
      <alignment horizontal="center" vertical="center"/>
    </xf>
    <xf numFmtId="0" fontId="9" fillId="0" borderId="37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58" fontId="9" fillId="0" borderId="24" xfId="2" applyNumberFormat="1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right" vertical="center"/>
    </xf>
    <xf numFmtId="0" fontId="20" fillId="0" borderId="26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9" fillId="0" borderId="24" xfId="2" applyFont="1" applyFill="1" applyBorder="1" applyAlignment="1">
      <alignment horizontal="left" vertical="center"/>
    </xf>
    <xf numFmtId="0" fontId="9" fillId="0" borderId="38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/>
    </xf>
    <xf numFmtId="0" fontId="9" fillId="0" borderId="41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 wrapText="1"/>
    </xf>
    <xf numFmtId="0" fontId="9" fillId="0" borderId="24" xfId="2" applyFont="1" applyFill="1" applyBorder="1" applyAlignment="1">
      <alignment horizontal="left" vertical="center" wrapText="1"/>
    </xf>
    <xf numFmtId="0" fontId="9" fillId="0" borderId="38" xfId="2" applyFont="1" applyFill="1" applyBorder="1" applyAlignment="1">
      <alignment horizontal="left" vertical="center" wrapText="1"/>
    </xf>
    <xf numFmtId="0" fontId="18" fillId="0" borderId="26" xfId="2" applyFill="1" applyBorder="1" applyAlignment="1">
      <alignment horizontal="center" vertical="center"/>
    </xf>
    <xf numFmtId="0" fontId="18" fillId="0" borderId="39" xfId="2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left" vertical="center"/>
    </xf>
    <xf numFmtId="0" fontId="9" fillId="0" borderId="34" xfId="2" applyFont="1" applyFill="1" applyBorder="1" applyAlignment="1">
      <alignment horizontal="left" vertical="center"/>
    </xf>
    <xf numFmtId="0" fontId="9" fillId="0" borderId="35" xfId="2" applyFont="1" applyFill="1" applyBorder="1" applyAlignment="1">
      <alignment horizontal="left" vertical="center"/>
    </xf>
    <xf numFmtId="0" fontId="9" fillId="0" borderId="4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9" fillId="0" borderId="26" xfId="2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0" fontId="38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3" fillId="0" borderId="23" xfId="2" applyFont="1" applyFill="1" applyBorder="1" applyAlignment="1">
      <alignment horizontal="left" vertical="center"/>
    </xf>
    <xf numFmtId="0" fontId="40" fillId="0" borderId="31" xfId="2" applyFont="1" applyFill="1" applyBorder="1" applyAlignment="1">
      <alignment horizontal="left" vertical="center"/>
    </xf>
    <xf numFmtId="0" fontId="41" fillId="0" borderId="26" xfId="2" applyFont="1" applyFill="1" applyBorder="1" applyAlignment="1">
      <alignment horizontal="center" vertical="center"/>
    </xf>
    <xf numFmtId="0" fontId="41" fillId="0" borderId="26" xfId="2" applyFont="1" applyFill="1" applyBorder="1" applyAlignment="1">
      <alignment vertical="center"/>
    </xf>
    <xf numFmtId="0" fontId="41" fillId="0" borderId="22" xfId="2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1154641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1154641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1154641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1154641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1154641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14</xdr:col>
      <xdr:colOff>400050</xdr:colOff>
      <xdr:row>37</xdr:row>
      <xdr:rowOff>57150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3409950"/>
          <a:ext cx="9239250" cy="367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2" customWidth="1"/>
    <col min="3" max="3" width="10.125" customWidth="1"/>
  </cols>
  <sheetData>
    <row r="1" spans="1:2" ht="21" customHeight="1">
      <c r="A1" s="183"/>
      <c r="B1" s="184" t="s">
        <v>0</v>
      </c>
    </row>
    <row r="2" spans="1:2">
      <c r="A2" s="5">
        <v>1</v>
      </c>
      <c r="B2" s="185" t="s">
        <v>1</v>
      </c>
    </row>
    <row r="3" spans="1:2">
      <c r="A3" s="5">
        <v>2</v>
      </c>
      <c r="B3" s="185" t="s">
        <v>2</v>
      </c>
    </row>
    <row r="4" spans="1:2">
      <c r="A4" s="5">
        <v>3</v>
      </c>
      <c r="B4" s="185" t="s">
        <v>3</v>
      </c>
    </row>
    <row r="5" spans="1:2">
      <c r="A5" s="5">
        <v>4</v>
      </c>
      <c r="B5" s="185" t="s">
        <v>4</v>
      </c>
    </row>
    <row r="6" spans="1:2">
      <c r="A6" s="5">
        <v>5</v>
      </c>
      <c r="B6" s="185" t="s">
        <v>5</v>
      </c>
    </row>
    <row r="7" spans="1:2" ht="13.5" customHeight="1">
      <c r="A7" s="5">
        <v>6</v>
      </c>
      <c r="B7" s="185" t="s">
        <v>6</v>
      </c>
    </row>
    <row r="8" spans="1:2" s="181" customFormat="1" ht="15" customHeight="1">
      <c r="A8" s="186">
        <v>7</v>
      </c>
      <c r="B8" s="187" t="s">
        <v>7</v>
      </c>
    </row>
    <row r="9" spans="1:2">
      <c r="A9" s="5"/>
      <c r="B9" s="185"/>
    </row>
    <row r="10" spans="1:2" ht="18.95" customHeight="1">
      <c r="A10" s="183"/>
      <c r="B10" s="188" t="s">
        <v>8</v>
      </c>
    </row>
    <row r="11" spans="1:2" ht="15.95" customHeight="1">
      <c r="A11" s="5">
        <v>1</v>
      </c>
      <c r="B11" s="189" t="s">
        <v>9</v>
      </c>
    </row>
    <row r="12" spans="1:2">
      <c r="A12" s="5">
        <v>2</v>
      </c>
      <c r="B12" s="185" t="s">
        <v>10</v>
      </c>
    </row>
    <row r="13" spans="1:2">
      <c r="A13" s="5">
        <v>3</v>
      </c>
      <c r="B13" s="187" t="s">
        <v>11</v>
      </c>
    </row>
    <row r="14" spans="1:2">
      <c r="A14" s="5">
        <v>4</v>
      </c>
      <c r="B14" s="185" t="s">
        <v>12</v>
      </c>
    </row>
    <row r="15" spans="1:2">
      <c r="A15" s="5">
        <v>5</v>
      </c>
      <c r="B15" s="185" t="s">
        <v>13</v>
      </c>
    </row>
    <row r="16" spans="1:2">
      <c r="A16" s="5">
        <v>6</v>
      </c>
      <c r="B16" s="185" t="s">
        <v>14</v>
      </c>
    </row>
    <row r="17" spans="1:2">
      <c r="A17" s="5">
        <v>7</v>
      </c>
      <c r="B17" s="185" t="s">
        <v>15</v>
      </c>
    </row>
    <row r="18" spans="1:2">
      <c r="A18" s="5"/>
      <c r="B18" s="185"/>
    </row>
    <row r="19" spans="1:2" ht="20.25">
      <c r="A19" s="183"/>
      <c r="B19" s="184" t="s">
        <v>16</v>
      </c>
    </row>
    <row r="20" spans="1:2">
      <c r="A20" s="5">
        <v>1</v>
      </c>
      <c r="B20" s="190" t="s">
        <v>17</v>
      </c>
    </row>
    <row r="21" spans="1:2">
      <c r="A21" s="5">
        <v>2</v>
      </c>
      <c r="B21" s="185" t="s">
        <v>18</v>
      </c>
    </row>
    <row r="22" spans="1:2">
      <c r="A22" s="5">
        <v>3</v>
      </c>
      <c r="B22" s="185" t="s">
        <v>19</v>
      </c>
    </row>
    <row r="23" spans="1:2">
      <c r="A23" s="5">
        <v>4</v>
      </c>
      <c r="B23" s="185" t="s">
        <v>20</v>
      </c>
    </row>
    <row r="24" spans="1:2">
      <c r="A24" s="5">
        <v>5</v>
      </c>
      <c r="B24" s="185" t="s">
        <v>21</v>
      </c>
    </row>
    <row r="25" spans="1:2">
      <c r="A25" s="5">
        <v>6</v>
      </c>
      <c r="B25" s="185" t="s">
        <v>22</v>
      </c>
    </row>
    <row r="26" spans="1:2">
      <c r="A26" s="5">
        <v>7</v>
      </c>
      <c r="B26" s="185" t="s">
        <v>23</v>
      </c>
    </row>
    <row r="27" spans="1:2">
      <c r="A27" s="5"/>
      <c r="B27" s="185"/>
    </row>
    <row r="28" spans="1:2" ht="20.25">
      <c r="A28" s="183"/>
      <c r="B28" s="184" t="s">
        <v>24</v>
      </c>
    </row>
    <row r="29" spans="1:2">
      <c r="A29" s="5">
        <v>1</v>
      </c>
      <c r="B29" s="190" t="s">
        <v>25</v>
      </c>
    </row>
    <row r="30" spans="1:2">
      <c r="A30" s="5">
        <v>2</v>
      </c>
      <c r="B30" s="185" t="s">
        <v>26</v>
      </c>
    </row>
    <row r="31" spans="1:2">
      <c r="A31" s="5">
        <v>3</v>
      </c>
      <c r="B31" s="185" t="s">
        <v>27</v>
      </c>
    </row>
    <row r="32" spans="1:2">
      <c r="A32" s="5">
        <v>4</v>
      </c>
      <c r="B32" s="185" t="s">
        <v>28</v>
      </c>
    </row>
    <row r="33" spans="1:2">
      <c r="A33" s="5">
        <v>5</v>
      </c>
      <c r="B33" s="185" t="s">
        <v>29</v>
      </c>
    </row>
    <row r="34" spans="1:2">
      <c r="A34" s="5">
        <v>6</v>
      </c>
      <c r="B34" s="185" t="s">
        <v>30</v>
      </c>
    </row>
    <row r="35" spans="1:2">
      <c r="A35" s="5">
        <v>7</v>
      </c>
      <c r="B35" s="185" t="s">
        <v>31</v>
      </c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C20" sqref="C2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5" t="s">
        <v>269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2" spans="1:13" s="1" customFormat="1" ht="16.5">
      <c r="A2" s="414" t="s">
        <v>241</v>
      </c>
      <c r="B2" s="415" t="s">
        <v>246</v>
      </c>
      <c r="C2" s="415" t="s">
        <v>242</v>
      </c>
      <c r="D2" s="415" t="s">
        <v>243</v>
      </c>
      <c r="E2" s="415" t="s">
        <v>244</v>
      </c>
      <c r="F2" s="415" t="s">
        <v>245</v>
      </c>
      <c r="G2" s="414" t="s">
        <v>270</v>
      </c>
      <c r="H2" s="414"/>
      <c r="I2" s="414" t="s">
        <v>271</v>
      </c>
      <c r="J2" s="414"/>
      <c r="K2" s="420" t="s">
        <v>272</v>
      </c>
      <c r="L2" s="422" t="s">
        <v>273</v>
      </c>
      <c r="M2" s="424" t="s">
        <v>274</v>
      </c>
    </row>
    <row r="3" spans="1:13" s="1" customFormat="1" ht="16.5">
      <c r="A3" s="414"/>
      <c r="B3" s="416"/>
      <c r="C3" s="416"/>
      <c r="D3" s="416"/>
      <c r="E3" s="416"/>
      <c r="F3" s="416"/>
      <c r="G3" s="3" t="s">
        <v>275</v>
      </c>
      <c r="H3" s="3" t="s">
        <v>276</v>
      </c>
      <c r="I3" s="3" t="s">
        <v>275</v>
      </c>
      <c r="J3" s="3" t="s">
        <v>276</v>
      </c>
      <c r="K3" s="421"/>
      <c r="L3" s="423"/>
      <c r="M3" s="425"/>
    </row>
    <row r="4" spans="1:13">
      <c r="A4" s="5"/>
      <c r="B4" s="6" t="s">
        <v>139</v>
      </c>
      <c r="C4" s="12">
        <v>21004910</v>
      </c>
      <c r="D4" s="6" t="s">
        <v>257</v>
      </c>
      <c r="E4" s="7" t="s">
        <v>258</v>
      </c>
      <c r="F4" s="8" t="s">
        <v>259</v>
      </c>
      <c r="G4" s="6">
        <v>0.6</v>
      </c>
      <c r="H4" s="6">
        <v>1</v>
      </c>
      <c r="I4" s="6">
        <v>1</v>
      </c>
      <c r="J4" s="6">
        <v>2</v>
      </c>
      <c r="K4" s="6"/>
      <c r="L4" s="6"/>
      <c r="M4" s="6" t="s">
        <v>260</v>
      </c>
    </row>
    <row r="5" spans="1:13">
      <c r="A5" s="5"/>
      <c r="B5" s="6" t="s">
        <v>139</v>
      </c>
      <c r="C5" s="12">
        <v>20530011</v>
      </c>
      <c r="D5" s="6" t="s">
        <v>257</v>
      </c>
      <c r="E5" s="7" t="s">
        <v>261</v>
      </c>
      <c r="F5" s="8" t="s">
        <v>259</v>
      </c>
      <c r="G5" s="6">
        <v>0.2</v>
      </c>
      <c r="H5" s="6">
        <v>0.8</v>
      </c>
      <c r="I5" s="6">
        <v>1</v>
      </c>
      <c r="J5" s="6">
        <v>1.3</v>
      </c>
      <c r="K5" s="6"/>
      <c r="L5" s="6"/>
      <c r="M5" s="6" t="s">
        <v>260</v>
      </c>
    </row>
    <row r="6" spans="1:13">
      <c r="A6" s="5"/>
      <c r="B6" s="6" t="s">
        <v>139</v>
      </c>
      <c r="C6" s="12">
        <v>21004908</v>
      </c>
      <c r="D6" s="6" t="s">
        <v>257</v>
      </c>
      <c r="E6" s="7" t="s">
        <v>262</v>
      </c>
      <c r="F6" s="8" t="s">
        <v>259</v>
      </c>
      <c r="G6" s="6">
        <v>0.4</v>
      </c>
      <c r="H6" s="6">
        <v>1</v>
      </c>
      <c r="I6" s="6">
        <v>1</v>
      </c>
      <c r="J6" s="6">
        <v>2</v>
      </c>
      <c r="K6" s="6"/>
      <c r="L6" s="6"/>
      <c r="M6" s="6" t="s">
        <v>260</v>
      </c>
    </row>
    <row r="7" spans="1:13">
      <c r="A7" s="5"/>
      <c r="B7" s="6" t="s">
        <v>139</v>
      </c>
      <c r="C7" s="12">
        <v>21004907</v>
      </c>
      <c r="D7" s="6" t="s">
        <v>257</v>
      </c>
      <c r="E7" s="7" t="s">
        <v>263</v>
      </c>
      <c r="F7" s="8" t="s">
        <v>140</v>
      </c>
      <c r="G7" s="6">
        <v>1</v>
      </c>
      <c r="H7" s="6">
        <v>1</v>
      </c>
      <c r="I7" s="6">
        <v>1</v>
      </c>
      <c r="J7" s="6">
        <v>2</v>
      </c>
      <c r="K7" s="6"/>
      <c r="L7" s="6"/>
      <c r="M7" s="6" t="s">
        <v>260</v>
      </c>
    </row>
    <row r="8" spans="1:13">
      <c r="A8" s="5"/>
      <c r="B8" s="6" t="s">
        <v>139</v>
      </c>
      <c r="C8" s="12">
        <v>21006497</v>
      </c>
      <c r="D8" s="6" t="s">
        <v>257</v>
      </c>
      <c r="E8" s="13" t="s">
        <v>264</v>
      </c>
      <c r="F8" s="8" t="s">
        <v>140</v>
      </c>
      <c r="G8" s="6">
        <v>1</v>
      </c>
      <c r="H8" s="6">
        <v>1.2</v>
      </c>
      <c r="I8" s="6">
        <v>1</v>
      </c>
      <c r="J8" s="6">
        <v>2</v>
      </c>
      <c r="K8" s="5"/>
      <c r="L8" s="5"/>
      <c r="M8" s="6" t="s">
        <v>260</v>
      </c>
    </row>
    <row r="9" spans="1:13">
      <c r="A9" s="5"/>
      <c r="B9" s="6" t="s">
        <v>139</v>
      </c>
      <c r="C9" s="12">
        <v>21004905</v>
      </c>
      <c r="D9" s="6" t="s">
        <v>257</v>
      </c>
      <c r="E9" s="13" t="s">
        <v>265</v>
      </c>
      <c r="F9" s="8" t="s">
        <v>140</v>
      </c>
      <c r="G9" s="6">
        <v>0.5</v>
      </c>
      <c r="H9" s="6">
        <v>0.5</v>
      </c>
      <c r="I9" s="6">
        <v>1</v>
      </c>
      <c r="J9" s="6">
        <v>1.6</v>
      </c>
      <c r="K9" s="5"/>
      <c r="L9" s="5"/>
      <c r="M9" s="6" t="s">
        <v>260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06" t="s">
        <v>277</v>
      </c>
      <c r="B12" s="407"/>
      <c r="C12" s="407"/>
      <c r="D12" s="407"/>
      <c r="E12" s="408"/>
      <c r="F12" s="409"/>
      <c r="G12" s="411"/>
      <c r="H12" s="406" t="s">
        <v>278</v>
      </c>
      <c r="I12" s="407"/>
      <c r="J12" s="407"/>
      <c r="K12" s="408"/>
      <c r="L12" s="417"/>
      <c r="M12" s="418"/>
    </row>
    <row r="13" spans="1:13" ht="16.5">
      <c r="A13" s="419" t="s">
        <v>279</v>
      </c>
      <c r="B13" s="419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5" t="s">
        <v>280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</row>
    <row r="2" spans="1:23" s="1" customFormat="1" ht="15.95" customHeight="1">
      <c r="A2" s="415" t="s">
        <v>281</v>
      </c>
      <c r="B2" s="415" t="s">
        <v>246</v>
      </c>
      <c r="C2" s="415" t="s">
        <v>242</v>
      </c>
      <c r="D2" s="415" t="s">
        <v>243</v>
      </c>
      <c r="E2" s="415" t="s">
        <v>244</v>
      </c>
      <c r="F2" s="415" t="s">
        <v>245</v>
      </c>
      <c r="G2" s="426" t="s">
        <v>282</v>
      </c>
      <c r="H2" s="427"/>
      <c r="I2" s="428"/>
      <c r="J2" s="426" t="s">
        <v>283</v>
      </c>
      <c r="K2" s="427"/>
      <c r="L2" s="428"/>
      <c r="M2" s="426" t="s">
        <v>284</v>
      </c>
      <c r="N2" s="427"/>
      <c r="O2" s="428"/>
      <c r="P2" s="426" t="s">
        <v>285</v>
      </c>
      <c r="Q2" s="427"/>
      <c r="R2" s="428"/>
      <c r="S2" s="427" t="s">
        <v>286</v>
      </c>
      <c r="T2" s="427"/>
      <c r="U2" s="428"/>
      <c r="V2" s="430" t="s">
        <v>287</v>
      </c>
      <c r="W2" s="430" t="s">
        <v>255</v>
      </c>
    </row>
    <row r="3" spans="1:23" s="1" customFormat="1" ht="16.5">
      <c r="A3" s="416"/>
      <c r="B3" s="429"/>
      <c r="C3" s="429"/>
      <c r="D3" s="429"/>
      <c r="E3" s="429"/>
      <c r="F3" s="429"/>
      <c r="G3" s="3" t="s">
        <v>288</v>
      </c>
      <c r="H3" s="3" t="s">
        <v>61</v>
      </c>
      <c r="I3" s="3" t="s">
        <v>246</v>
      </c>
      <c r="J3" s="3" t="s">
        <v>288</v>
      </c>
      <c r="K3" s="3" t="s">
        <v>61</v>
      </c>
      <c r="L3" s="3" t="s">
        <v>246</v>
      </c>
      <c r="M3" s="3" t="s">
        <v>288</v>
      </c>
      <c r="N3" s="3" t="s">
        <v>61</v>
      </c>
      <c r="O3" s="3" t="s">
        <v>246</v>
      </c>
      <c r="P3" s="3" t="s">
        <v>288</v>
      </c>
      <c r="Q3" s="3" t="s">
        <v>61</v>
      </c>
      <c r="R3" s="3" t="s">
        <v>246</v>
      </c>
      <c r="S3" s="3" t="s">
        <v>288</v>
      </c>
      <c r="T3" s="3" t="s">
        <v>61</v>
      </c>
      <c r="U3" s="3" t="s">
        <v>246</v>
      </c>
      <c r="V3" s="431"/>
      <c r="W3" s="431"/>
    </row>
    <row r="4" spans="1:23">
      <c r="A4" s="432" t="s">
        <v>289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33"/>
      <c r="B5" s="6"/>
      <c r="C5" s="20"/>
      <c r="D5" s="20"/>
      <c r="E5" s="20"/>
      <c r="F5" s="20"/>
      <c r="G5" s="426" t="s">
        <v>290</v>
      </c>
      <c r="H5" s="427"/>
      <c r="I5" s="428"/>
      <c r="J5" s="426" t="s">
        <v>291</v>
      </c>
      <c r="K5" s="427"/>
      <c r="L5" s="428"/>
      <c r="M5" s="426" t="s">
        <v>292</v>
      </c>
      <c r="N5" s="427"/>
      <c r="O5" s="428"/>
      <c r="P5" s="426" t="s">
        <v>293</v>
      </c>
      <c r="Q5" s="427"/>
      <c r="R5" s="428"/>
      <c r="S5" s="427" t="s">
        <v>294</v>
      </c>
      <c r="T5" s="427"/>
      <c r="U5" s="428"/>
      <c r="V5" s="6"/>
      <c r="W5" s="6"/>
    </row>
    <row r="6" spans="1:23" ht="16.5">
      <c r="A6" s="433"/>
      <c r="B6" s="6"/>
      <c r="C6" s="20"/>
      <c r="D6" s="20"/>
      <c r="E6" s="20"/>
      <c r="F6" s="20"/>
      <c r="G6" s="3" t="s">
        <v>288</v>
      </c>
      <c r="H6" s="3" t="s">
        <v>61</v>
      </c>
      <c r="I6" s="3" t="s">
        <v>246</v>
      </c>
      <c r="J6" s="3" t="s">
        <v>288</v>
      </c>
      <c r="K6" s="3" t="s">
        <v>61</v>
      </c>
      <c r="L6" s="3" t="s">
        <v>246</v>
      </c>
      <c r="M6" s="3" t="s">
        <v>288</v>
      </c>
      <c r="N6" s="3" t="s">
        <v>61</v>
      </c>
      <c r="O6" s="3" t="s">
        <v>246</v>
      </c>
      <c r="P6" s="3" t="s">
        <v>288</v>
      </c>
      <c r="Q6" s="3" t="s">
        <v>61</v>
      </c>
      <c r="R6" s="3" t="s">
        <v>246</v>
      </c>
      <c r="S6" s="3" t="s">
        <v>288</v>
      </c>
      <c r="T6" s="3" t="s">
        <v>61</v>
      </c>
      <c r="U6" s="3" t="s">
        <v>246</v>
      </c>
      <c r="V6" s="6"/>
      <c r="W6" s="6"/>
    </row>
    <row r="7" spans="1:23">
      <c r="A7" s="434"/>
      <c r="B7" s="6"/>
      <c r="C7" s="20"/>
      <c r="D7" s="20"/>
      <c r="E7" s="20"/>
      <c r="F7" s="2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5" t="s">
        <v>295</v>
      </c>
      <c r="B8" s="435"/>
      <c r="C8" s="435"/>
      <c r="D8" s="435"/>
      <c r="E8" s="435"/>
      <c r="F8" s="43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6"/>
      <c r="B9" s="436"/>
      <c r="C9" s="436"/>
      <c r="D9" s="436"/>
      <c r="E9" s="436"/>
      <c r="F9" s="43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5" t="s">
        <v>296</v>
      </c>
      <c r="B10" s="435"/>
      <c r="C10" s="435"/>
      <c r="D10" s="435"/>
      <c r="E10" s="435"/>
      <c r="F10" s="43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6"/>
      <c r="B11" s="436"/>
      <c r="C11" s="436"/>
      <c r="D11" s="436"/>
      <c r="E11" s="436"/>
      <c r="F11" s="4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5" t="s">
        <v>297</v>
      </c>
      <c r="B12" s="435"/>
      <c r="C12" s="435"/>
      <c r="D12" s="435"/>
      <c r="E12" s="435"/>
      <c r="F12" s="43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6"/>
      <c r="B13" s="436"/>
      <c r="C13" s="436"/>
      <c r="D13" s="436"/>
      <c r="E13" s="436"/>
      <c r="F13" s="43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5" t="s">
        <v>298</v>
      </c>
      <c r="B14" s="435"/>
      <c r="C14" s="435"/>
      <c r="D14" s="435"/>
      <c r="E14" s="435"/>
      <c r="F14" s="43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6"/>
      <c r="B15" s="436"/>
      <c r="C15" s="436"/>
      <c r="D15" s="436"/>
      <c r="E15" s="436"/>
      <c r="F15" s="43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6" t="s">
        <v>299</v>
      </c>
      <c r="B17" s="407"/>
      <c r="C17" s="407"/>
      <c r="D17" s="407"/>
      <c r="E17" s="408"/>
      <c r="F17" s="409"/>
      <c r="G17" s="411"/>
      <c r="H17" s="19"/>
      <c r="I17" s="19"/>
      <c r="J17" s="406" t="s">
        <v>300</v>
      </c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8"/>
      <c r="V17" s="9"/>
      <c r="W17" s="11"/>
    </row>
    <row r="18" spans="1:23" ht="56.25" customHeight="1">
      <c r="A18" s="412" t="s">
        <v>301</v>
      </c>
      <c r="B18" s="412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5" t="s">
        <v>302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1" customFormat="1" ht="16.5">
      <c r="A2" s="15" t="s">
        <v>303</v>
      </c>
      <c r="B2" s="16" t="s">
        <v>242</v>
      </c>
      <c r="C2" s="16" t="s">
        <v>243</v>
      </c>
      <c r="D2" s="16" t="s">
        <v>244</v>
      </c>
      <c r="E2" s="16" t="s">
        <v>245</v>
      </c>
      <c r="F2" s="16" t="s">
        <v>246</v>
      </c>
      <c r="G2" s="15" t="s">
        <v>304</v>
      </c>
      <c r="H2" s="15" t="s">
        <v>305</v>
      </c>
      <c r="I2" s="15" t="s">
        <v>306</v>
      </c>
      <c r="J2" s="15" t="s">
        <v>305</v>
      </c>
      <c r="K2" s="15" t="s">
        <v>307</v>
      </c>
      <c r="L2" s="15" t="s">
        <v>305</v>
      </c>
      <c r="M2" s="16" t="s">
        <v>287</v>
      </c>
      <c r="N2" s="16" t="s">
        <v>255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303</v>
      </c>
      <c r="B4" s="18" t="s">
        <v>308</v>
      </c>
      <c r="C4" s="18" t="s">
        <v>288</v>
      </c>
      <c r="D4" s="18" t="s">
        <v>244</v>
      </c>
      <c r="E4" s="16" t="s">
        <v>245</v>
      </c>
      <c r="F4" s="16" t="s">
        <v>246</v>
      </c>
      <c r="G4" s="15" t="s">
        <v>304</v>
      </c>
      <c r="H4" s="15" t="s">
        <v>305</v>
      </c>
      <c r="I4" s="15" t="s">
        <v>306</v>
      </c>
      <c r="J4" s="15" t="s">
        <v>305</v>
      </c>
      <c r="K4" s="15" t="s">
        <v>307</v>
      </c>
      <c r="L4" s="15" t="s">
        <v>305</v>
      </c>
      <c r="M4" s="16" t="s">
        <v>287</v>
      </c>
      <c r="N4" s="16" t="s">
        <v>255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6" t="s">
        <v>299</v>
      </c>
      <c r="B11" s="407"/>
      <c r="C11" s="407"/>
      <c r="D11" s="408"/>
      <c r="E11" s="409"/>
      <c r="F11" s="410"/>
      <c r="G11" s="411"/>
      <c r="H11" s="19"/>
      <c r="I11" s="406" t="s">
        <v>300</v>
      </c>
      <c r="J11" s="407"/>
      <c r="K11" s="407"/>
      <c r="L11" s="9"/>
      <c r="M11" s="9"/>
      <c r="N11" s="11"/>
    </row>
    <row r="12" spans="1:14" ht="16.5">
      <c r="A12" s="412" t="s">
        <v>309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14" sqref="K14:K1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405" t="s">
        <v>310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2" s="1" customFormat="1" ht="16.5">
      <c r="A2" s="3" t="s">
        <v>281</v>
      </c>
      <c r="B2" s="4" t="s">
        <v>246</v>
      </c>
      <c r="C2" s="4" t="s">
        <v>242</v>
      </c>
      <c r="D2" s="4" t="s">
        <v>243</v>
      </c>
      <c r="E2" s="4" t="s">
        <v>244</v>
      </c>
      <c r="F2" s="4" t="s">
        <v>245</v>
      </c>
      <c r="G2" s="3" t="s">
        <v>311</v>
      </c>
      <c r="H2" s="3" t="s">
        <v>312</v>
      </c>
      <c r="I2" s="3" t="s">
        <v>313</v>
      </c>
      <c r="J2" s="3" t="s">
        <v>314</v>
      </c>
      <c r="K2" s="4" t="s">
        <v>287</v>
      </c>
      <c r="L2" s="4" t="s">
        <v>255</v>
      </c>
    </row>
    <row r="3" spans="1:12">
      <c r="A3" s="5"/>
      <c r="B3" s="6" t="s">
        <v>139</v>
      </c>
      <c r="C3" s="12">
        <v>21004910</v>
      </c>
      <c r="D3" s="6" t="s">
        <v>257</v>
      </c>
      <c r="E3" s="7" t="s">
        <v>258</v>
      </c>
      <c r="F3" s="8" t="s">
        <v>259</v>
      </c>
      <c r="G3" s="6" t="s">
        <v>315</v>
      </c>
      <c r="H3" s="6" t="s">
        <v>316</v>
      </c>
      <c r="I3" s="6"/>
      <c r="J3" s="6"/>
      <c r="K3" s="6" t="s">
        <v>317</v>
      </c>
      <c r="L3" s="6"/>
    </row>
    <row r="4" spans="1:12">
      <c r="A4" s="5"/>
      <c r="B4" s="6" t="s">
        <v>139</v>
      </c>
      <c r="C4" s="12">
        <v>20530011</v>
      </c>
      <c r="D4" s="6" t="s">
        <v>257</v>
      </c>
      <c r="E4" s="7" t="s">
        <v>261</v>
      </c>
      <c r="F4" s="8" t="s">
        <v>259</v>
      </c>
      <c r="G4" s="6" t="s">
        <v>315</v>
      </c>
      <c r="H4" s="6" t="s">
        <v>316</v>
      </c>
      <c r="I4" s="6"/>
      <c r="J4" s="6"/>
      <c r="K4" s="6" t="s">
        <v>317</v>
      </c>
      <c r="L4" s="6"/>
    </row>
    <row r="5" spans="1:12">
      <c r="A5" s="5"/>
      <c r="B5" s="6" t="s">
        <v>139</v>
      </c>
      <c r="C5" s="12">
        <v>21004908</v>
      </c>
      <c r="D5" s="6" t="s">
        <v>257</v>
      </c>
      <c r="E5" s="7" t="s">
        <v>262</v>
      </c>
      <c r="F5" s="8" t="s">
        <v>259</v>
      </c>
      <c r="G5" s="6" t="s">
        <v>315</v>
      </c>
      <c r="H5" s="6" t="s">
        <v>316</v>
      </c>
      <c r="I5" s="6"/>
      <c r="J5" s="6"/>
      <c r="K5" s="6" t="s">
        <v>317</v>
      </c>
      <c r="L5" s="6"/>
    </row>
    <row r="6" spans="1:12">
      <c r="A6" s="5"/>
      <c r="B6" s="6" t="s">
        <v>139</v>
      </c>
      <c r="C6" s="12">
        <v>21004907</v>
      </c>
      <c r="D6" s="6" t="s">
        <v>257</v>
      </c>
      <c r="E6" s="7" t="s">
        <v>263</v>
      </c>
      <c r="F6" s="8" t="s">
        <v>140</v>
      </c>
      <c r="G6" s="6" t="s">
        <v>315</v>
      </c>
      <c r="H6" s="6" t="s">
        <v>316</v>
      </c>
      <c r="I6" s="6"/>
      <c r="J6" s="6"/>
      <c r="K6" s="6" t="s">
        <v>317</v>
      </c>
      <c r="L6" s="6"/>
    </row>
    <row r="7" spans="1:12">
      <c r="A7" s="5"/>
      <c r="B7" s="6" t="s">
        <v>139</v>
      </c>
      <c r="C7" s="12">
        <v>21006497</v>
      </c>
      <c r="D7" s="6" t="s">
        <v>257</v>
      </c>
      <c r="E7" s="13" t="s">
        <v>264</v>
      </c>
      <c r="F7" s="8" t="s">
        <v>140</v>
      </c>
      <c r="G7" s="6" t="s">
        <v>315</v>
      </c>
      <c r="H7" s="6" t="s">
        <v>316</v>
      </c>
      <c r="I7" s="6"/>
      <c r="J7" s="6"/>
      <c r="K7" s="6" t="s">
        <v>317</v>
      </c>
      <c r="L7" s="5"/>
    </row>
    <row r="8" spans="1:12">
      <c r="A8" s="5"/>
      <c r="B8" s="6" t="s">
        <v>139</v>
      </c>
      <c r="C8" s="12">
        <v>21004905</v>
      </c>
      <c r="D8" s="6" t="s">
        <v>257</v>
      </c>
      <c r="E8" s="13" t="s">
        <v>265</v>
      </c>
      <c r="F8" s="8" t="s">
        <v>140</v>
      </c>
      <c r="G8" s="6" t="s">
        <v>315</v>
      </c>
      <c r="H8" s="6" t="s">
        <v>316</v>
      </c>
      <c r="I8" s="5"/>
      <c r="J8" s="5"/>
      <c r="K8" s="6" t="s">
        <v>317</v>
      </c>
      <c r="L8" s="5"/>
    </row>
    <row r="9" spans="1:12">
      <c r="A9" s="5"/>
      <c r="B9" s="6" t="s">
        <v>139</v>
      </c>
      <c r="C9" s="12">
        <v>21004910</v>
      </c>
      <c r="D9" s="6" t="s">
        <v>257</v>
      </c>
      <c r="E9" s="7" t="s">
        <v>258</v>
      </c>
      <c r="F9" s="8" t="s">
        <v>259</v>
      </c>
      <c r="G9" s="6" t="s">
        <v>318</v>
      </c>
      <c r="H9" s="5"/>
      <c r="I9" s="6" t="s">
        <v>316</v>
      </c>
      <c r="J9" s="5"/>
      <c r="K9" s="14" t="s">
        <v>319</v>
      </c>
      <c r="L9" s="5"/>
    </row>
    <row r="10" spans="1:12">
      <c r="A10" s="5"/>
      <c r="B10" s="6" t="s">
        <v>139</v>
      </c>
      <c r="C10" s="12">
        <v>20530011</v>
      </c>
      <c r="D10" s="6" t="s">
        <v>257</v>
      </c>
      <c r="E10" s="7" t="s">
        <v>261</v>
      </c>
      <c r="F10" s="8" t="s">
        <v>259</v>
      </c>
      <c r="G10" s="6" t="s">
        <v>318</v>
      </c>
      <c r="H10" s="5"/>
      <c r="I10" s="6" t="s">
        <v>316</v>
      </c>
      <c r="J10" s="5"/>
      <c r="K10" s="14" t="s">
        <v>319</v>
      </c>
      <c r="L10" s="5"/>
    </row>
    <row r="11" spans="1:12">
      <c r="A11" s="5"/>
      <c r="B11" s="6" t="s">
        <v>139</v>
      </c>
      <c r="C11" s="12">
        <v>21004908</v>
      </c>
      <c r="D11" s="6" t="s">
        <v>257</v>
      </c>
      <c r="E11" s="7" t="s">
        <v>262</v>
      </c>
      <c r="F11" s="8" t="s">
        <v>259</v>
      </c>
      <c r="G11" s="6" t="s">
        <v>318</v>
      </c>
      <c r="H11" s="5"/>
      <c r="I11" s="6" t="s">
        <v>316</v>
      </c>
      <c r="J11" s="5"/>
      <c r="K11" s="14" t="s">
        <v>319</v>
      </c>
      <c r="L11" s="5"/>
    </row>
    <row r="12" spans="1:12">
      <c r="A12" s="5"/>
      <c r="B12" s="6" t="s">
        <v>139</v>
      </c>
      <c r="C12" s="12">
        <v>21004907</v>
      </c>
      <c r="D12" s="6" t="s">
        <v>257</v>
      </c>
      <c r="E12" s="7" t="s">
        <v>263</v>
      </c>
      <c r="F12" s="8" t="s">
        <v>140</v>
      </c>
      <c r="G12" s="6" t="s">
        <v>318</v>
      </c>
      <c r="H12" s="5"/>
      <c r="I12" s="6" t="s">
        <v>316</v>
      </c>
      <c r="J12" s="5"/>
      <c r="K12" s="14" t="s">
        <v>319</v>
      </c>
      <c r="L12" s="5"/>
    </row>
    <row r="13" spans="1:12">
      <c r="A13" s="5"/>
      <c r="B13" s="6" t="s">
        <v>139</v>
      </c>
      <c r="C13" s="12">
        <v>21006497</v>
      </c>
      <c r="D13" s="6" t="s">
        <v>257</v>
      </c>
      <c r="E13" s="13" t="s">
        <v>264</v>
      </c>
      <c r="F13" s="8" t="s">
        <v>140</v>
      </c>
      <c r="G13" s="6" t="s">
        <v>318</v>
      </c>
      <c r="H13" s="5"/>
      <c r="I13" s="6" t="s">
        <v>316</v>
      </c>
      <c r="J13" s="5"/>
      <c r="K13" s="14" t="s">
        <v>319</v>
      </c>
      <c r="L13" s="5"/>
    </row>
    <row r="14" spans="1:12">
      <c r="A14" s="5"/>
      <c r="B14" s="6" t="s">
        <v>139</v>
      </c>
      <c r="C14" s="12">
        <v>21004905</v>
      </c>
      <c r="D14" s="6" t="s">
        <v>257</v>
      </c>
      <c r="E14" s="13" t="s">
        <v>265</v>
      </c>
      <c r="F14" s="8" t="s">
        <v>140</v>
      </c>
      <c r="G14" s="6" t="s">
        <v>318</v>
      </c>
      <c r="H14" s="5"/>
      <c r="I14" s="6" t="s">
        <v>316</v>
      </c>
      <c r="J14" s="5"/>
      <c r="K14" s="14" t="s">
        <v>319</v>
      </c>
      <c r="L14" s="5"/>
    </row>
    <row r="15" spans="1:12">
      <c r="A15" s="5"/>
      <c r="B15" s="6" t="s">
        <v>139</v>
      </c>
      <c r="C15" s="12">
        <v>21004907</v>
      </c>
      <c r="D15" s="6" t="s">
        <v>257</v>
      </c>
      <c r="E15" s="7" t="s">
        <v>263</v>
      </c>
      <c r="F15" s="8" t="s">
        <v>140</v>
      </c>
      <c r="G15" s="6" t="s">
        <v>320</v>
      </c>
      <c r="H15" s="6"/>
      <c r="I15" s="5"/>
      <c r="J15" s="5" t="s">
        <v>321</v>
      </c>
      <c r="K15" s="14" t="s">
        <v>319</v>
      </c>
      <c r="L15" s="5"/>
    </row>
    <row r="16" spans="1:12">
      <c r="A16" s="5"/>
      <c r="B16" s="6" t="s">
        <v>139</v>
      </c>
      <c r="C16" s="12">
        <v>21006497</v>
      </c>
      <c r="D16" s="6" t="s">
        <v>257</v>
      </c>
      <c r="E16" s="13" t="s">
        <v>264</v>
      </c>
      <c r="F16" s="8" t="s">
        <v>140</v>
      </c>
      <c r="G16" s="6" t="s">
        <v>320</v>
      </c>
      <c r="H16" s="5"/>
      <c r="I16" s="5"/>
      <c r="J16" s="5" t="s">
        <v>321</v>
      </c>
      <c r="K16" s="14" t="s">
        <v>319</v>
      </c>
      <c r="L16" s="5"/>
    </row>
    <row r="17" spans="1:12">
      <c r="A17" s="5"/>
      <c r="B17" s="6" t="s">
        <v>139</v>
      </c>
      <c r="C17" s="12">
        <v>21004905</v>
      </c>
      <c r="D17" s="6" t="s">
        <v>257</v>
      </c>
      <c r="E17" s="13" t="s">
        <v>265</v>
      </c>
      <c r="F17" s="8" t="s">
        <v>140</v>
      </c>
      <c r="G17" s="6" t="s">
        <v>320</v>
      </c>
      <c r="H17" s="5"/>
      <c r="I17" s="5"/>
      <c r="J17" s="5" t="s">
        <v>321</v>
      </c>
      <c r="K17" s="14" t="s">
        <v>319</v>
      </c>
      <c r="L17" s="5"/>
    </row>
    <row r="18" spans="1:12" s="2" customFormat="1" ht="18.75">
      <c r="A18" s="406" t="s">
        <v>277</v>
      </c>
      <c r="B18" s="407"/>
      <c r="C18" s="407"/>
      <c r="D18" s="407"/>
      <c r="E18" s="408"/>
      <c r="F18" s="409"/>
      <c r="G18" s="411"/>
      <c r="H18" s="406" t="s">
        <v>322</v>
      </c>
      <c r="I18" s="407"/>
      <c r="J18" s="407"/>
      <c r="K18" s="9"/>
      <c r="L18" s="11"/>
    </row>
    <row r="19" spans="1:12" ht="72" customHeight="1">
      <c r="A19" s="412" t="s">
        <v>323</v>
      </c>
      <c r="B19" s="412"/>
      <c r="C19" s="413"/>
      <c r="D19" s="413"/>
      <c r="E19" s="413"/>
      <c r="F19" s="413"/>
      <c r="G19" s="413"/>
      <c r="H19" s="413"/>
      <c r="I19" s="413"/>
      <c r="J19" s="413"/>
      <c r="K19" s="413"/>
      <c r="L19" s="413"/>
    </row>
  </sheetData>
  <mergeCells count="5">
    <mergeCell ref="A1:J1"/>
    <mergeCell ref="A18:E18"/>
    <mergeCell ref="F18:G18"/>
    <mergeCell ref="H18:J18"/>
    <mergeCell ref="A19:L19"/>
  </mergeCells>
  <phoneticPr fontId="36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B4" sqref="B4:B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5" t="s">
        <v>324</v>
      </c>
      <c r="B1" s="405"/>
      <c r="C1" s="405"/>
      <c r="D1" s="405"/>
      <c r="E1" s="405"/>
      <c r="F1" s="405"/>
      <c r="G1" s="405"/>
      <c r="H1" s="405"/>
      <c r="I1" s="405"/>
    </row>
    <row r="2" spans="1:9" s="1" customFormat="1" ht="16.5">
      <c r="A2" s="414" t="s">
        <v>241</v>
      </c>
      <c r="B2" s="415" t="s">
        <v>246</v>
      </c>
      <c r="C2" s="415" t="s">
        <v>288</v>
      </c>
      <c r="D2" s="415" t="s">
        <v>244</v>
      </c>
      <c r="E2" s="415" t="s">
        <v>245</v>
      </c>
      <c r="F2" s="3" t="s">
        <v>325</v>
      </c>
      <c r="G2" s="3" t="s">
        <v>271</v>
      </c>
      <c r="H2" s="420" t="s">
        <v>272</v>
      </c>
      <c r="I2" s="424" t="s">
        <v>274</v>
      </c>
    </row>
    <row r="3" spans="1:9" s="1" customFormat="1" ht="16.5">
      <c r="A3" s="414"/>
      <c r="B3" s="416"/>
      <c r="C3" s="416"/>
      <c r="D3" s="416"/>
      <c r="E3" s="416"/>
      <c r="F3" s="3" t="s">
        <v>326</v>
      </c>
      <c r="G3" s="3" t="s">
        <v>275</v>
      </c>
      <c r="H3" s="421"/>
      <c r="I3" s="425"/>
    </row>
    <row r="4" spans="1:9">
      <c r="A4" s="5"/>
      <c r="B4" s="5" t="s">
        <v>327</v>
      </c>
      <c r="C4" s="6" t="s">
        <v>328</v>
      </c>
      <c r="D4" s="7" t="s">
        <v>258</v>
      </c>
      <c r="E4" s="8" t="s">
        <v>259</v>
      </c>
      <c r="F4" s="6">
        <v>8</v>
      </c>
      <c r="G4" s="6">
        <v>0.1</v>
      </c>
      <c r="H4" s="6">
        <v>8.1</v>
      </c>
      <c r="I4" s="6" t="s">
        <v>260</v>
      </c>
    </row>
    <row r="5" spans="1:9">
      <c r="A5" s="5"/>
      <c r="B5" s="5" t="s">
        <v>327</v>
      </c>
      <c r="C5" s="6" t="s">
        <v>328</v>
      </c>
      <c r="D5" s="7" t="s">
        <v>261</v>
      </c>
      <c r="E5" s="8" t="s">
        <v>259</v>
      </c>
      <c r="F5" s="6">
        <v>8</v>
      </c>
      <c r="G5" s="6">
        <v>0.2</v>
      </c>
      <c r="H5" s="6">
        <v>8.1999999999999993</v>
      </c>
      <c r="I5" s="6" t="s">
        <v>260</v>
      </c>
    </row>
    <row r="6" spans="1:9">
      <c r="A6" s="5"/>
      <c r="B6" s="5" t="s">
        <v>327</v>
      </c>
      <c r="C6" s="6" t="s">
        <v>328</v>
      </c>
      <c r="D6" s="7" t="s">
        <v>262</v>
      </c>
      <c r="E6" s="8" t="s">
        <v>259</v>
      </c>
      <c r="F6" s="6">
        <v>8</v>
      </c>
      <c r="G6" s="6">
        <v>0.1</v>
      </c>
      <c r="H6" s="6">
        <v>8.1</v>
      </c>
      <c r="I6" s="6" t="s">
        <v>260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6" t="s">
        <v>329</v>
      </c>
      <c r="B12" s="407"/>
      <c r="C12" s="407"/>
      <c r="D12" s="408"/>
      <c r="E12" s="10"/>
      <c r="F12" s="406" t="s">
        <v>322</v>
      </c>
      <c r="G12" s="407"/>
      <c r="H12" s="408"/>
      <c r="I12" s="11"/>
    </row>
    <row r="13" spans="1:9" ht="45.75" customHeight="1">
      <c r="A13" s="412" t="s">
        <v>330</v>
      </c>
      <c r="B13" s="412"/>
      <c r="C13" s="413"/>
      <c r="D13" s="413"/>
      <c r="E13" s="413"/>
      <c r="F13" s="413"/>
      <c r="G13" s="413"/>
      <c r="H13" s="413"/>
      <c r="I13" s="4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C7" sqref="C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1" t="s">
        <v>32</v>
      </c>
      <c r="C2" s="202"/>
      <c r="D2" s="202"/>
      <c r="E2" s="202"/>
      <c r="F2" s="202"/>
      <c r="G2" s="202"/>
      <c r="H2" s="202"/>
      <c r="I2" s="203"/>
    </row>
    <row r="3" spans="2:9" ht="27.95" customHeight="1">
      <c r="B3" s="169"/>
      <c r="C3" s="170"/>
      <c r="D3" s="204" t="s">
        <v>33</v>
      </c>
      <c r="E3" s="205"/>
      <c r="F3" s="206" t="s">
        <v>34</v>
      </c>
      <c r="G3" s="207"/>
      <c r="H3" s="204" t="s">
        <v>35</v>
      </c>
      <c r="I3" s="208"/>
    </row>
    <row r="4" spans="2:9" ht="27.95" customHeight="1">
      <c r="B4" s="169" t="s">
        <v>36</v>
      </c>
      <c r="C4" s="170" t="s">
        <v>37</v>
      </c>
      <c r="D4" s="170" t="s">
        <v>38</v>
      </c>
      <c r="E4" s="170" t="s">
        <v>39</v>
      </c>
      <c r="F4" s="171" t="s">
        <v>38</v>
      </c>
      <c r="G4" s="171" t="s">
        <v>39</v>
      </c>
      <c r="H4" s="170" t="s">
        <v>38</v>
      </c>
      <c r="I4" s="178" t="s">
        <v>39</v>
      </c>
    </row>
    <row r="5" spans="2:9" ht="27.95" customHeight="1">
      <c r="B5" s="172" t="s">
        <v>40</v>
      </c>
      <c r="C5" s="5">
        <v>13</v>
      </c>
      <c r="D5" s="5">
        <v>0</v>
      </c>
      <c r="E5" s="5">
        <v>1</v>
      </c>
      <c r="F5" s="173">
        <v>0</v>
      </c>
      <c r="G5" s="173">
        <v>1</v>
      </c>
      <c r="H5" s="5">
        <v>1</v>
      </c>
      <c r="I5" s="179">
        <v>2</v>
      </c>
    </row>
    <row r="6" spans="2:9" ht="27.95" customHeight="1">
      <c r="B6" s="172" t="s">
        <v>41</v>
      </c>
      <c r="C6" s="5">
        <v>20</v>
      </c>
      <c r="D6" s="5">
        <v>0</v>
      </c>
      <c r="E6" s="5">
        <v>1</v>
      </c>
      <c r="F6" s="173">
        <v>1</v>
      </c>
      <c r="G6" s="173">
        <v>2</v>
      </c>
      <c r="H6" s="5">
        <v>2</v>
      </c>
      <c r="I6" s="179">
        <v>3</v>
      </c>
    </row>
    <row r="7" spans="2:9" ht="27.95" customHeight="1">
      <c r="B7" s="172" t="s">
        <v>42</v>
      </c>
      <c r="C7" s="5">
        <v>32</v>
      </c>
      <c r="D7" s="5">
        <v>0</v>
      </c>
      <c r="E7" s="5">
        <v>1</v>
      </c>
      <c r="F7" s="173">
        <v>2</v>
      </c>
      <c r="G7" s="173">
        <v>3</v>
      </c>
      <c r="H7" s="5">
        <v>3</v>
      </c>
      <c r="I7" s="179">
        <v>4</v>
      </c>
    </row>
    <row r="8" spans="2:9" ht="27.95" customHeight="1">
      <c r="B8" s="172" t="s">
        <v>43</v>
      </c>
      <c r="C8" s="5">
        <v>50</v>
      </c>
      <c r="D8" s="5">
        <v>1</v>
      </c>
      <c r="E8" s="5">
        <v>2</v>
      </c>
      <c r="F8" s="173">
        <v>3</v>
      </c>
      <c r="G8" s="173">
        <v>4</v>
      </c>
      <c r="H8" s="5">
        <v>5</v>
      </c>
      <c r="I8" s="179">
        <v>6</v>
      </c>
    </row>
    <row r="9" spans="2:9" ht="27.95" customHeight="1">
      <c r="B9" s="172" t="s">
        <v>44</v>
      </c>
      <c r="C9" s="5">
        <v>80</v>
      </c>
      <c r="D9" s="5">
        <v>2</v>
      </c>
      <c r="E9" s="5">
        <v>3</v>
      </c>
      <c r="F9" s="173">
        <v>5</v>
      </c>
      <c r="G9" s="173">
        <v>6</v>
      </c>
      <c r="H9" s="5">
        <v>7</v>
      </c>
      <c r="I9" s="179">
        <v>8</v>
      </c>
    </row>
    <row r="10" spans="2:9" ht="27.95" customHeight="1">
      <c r="B10" s="172" t="s">
        <v>45</v>
      </c>
      <c r="C10" s="5">
        <v>125</v>
      </c>
      <c r="D10" s="5">
        <v>3</v>
      </c>
      <c r="E10" s="5">
        <v>4</v>
      </c>
      <c r="F10" s="173">
        <v>7</v>
      </c>
      <c r="G10" s="173">
        <v>8</v>
      </c>
      <c r="H10" s="5">
        <v>10</v>
      </c>
      <c r="I10" s="179">
        <v>11</v>
      </c>
    </row>
    <row r="11" spans="2:9" ht="27.95" customHeight="1">
      <c r="B11" s="172" t="s">
        <v>46</v>
      </c>
      <c r="C11" s="5">
        <v>200</v>
      </c>
      <c r="D11" s="5">
        <v>5</v>
      </c>
      <c r="E11" s="5">
        <v>6</v>
      </c>
      <c r="F11" s="173">
        <v>10</v>
      </c>
      <c r="G11" s="173">
        <v>11</v>
      </c>
      <c r="H11" s="5">
        <v>14</v>
      </c>
      <c r="I11" s="179">
        <v>15</v>
      </c>
    </row>
    <row r="12" spans="2:9" ht="27.95" customHeight="1">
      <c r="B12" s="174" t="s">
        <v>47</v>
      </c>
      <c r="C12" s="175">
        <v>315</v>
      </c>
      <c r="D12" s="175">
        <v>7</v>
      </c>
      <c r="E12" s="175">
        <v>8</v>
      </c>
      <c r="F12" s="176">
        <v>14</v>
      </c>
      <c r="G12" s="176">
        <v>15</v>
      </c>
      <c r="H12" s="175">
        <v>21</v>
      </c>
      <c r="I12" s="180">
        <v>22</v>
      </c>
    </row>
    <row r="14" spans="2:9">
      <c r="B14" s="177" t="s">
        <v>48</v>
      </c>
      <c r="C14" s="177"/>
      <c r="D14" s="177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7" zoomScale="125" zoomScaleNormal="125" zoomScalePageLayoutView="125" workbookViewId="0">
      <selection activeCell="A15" sqref="A15:K15"/>
    </sheetView>
  </sheetViews>
  <sheetFormatPr defaultColWidth="10.375" defaultRowHeight="16.5" customHeight="1"/>
  <cols>
    <col min="1" max="9" width="10.375" style="87"/>
    <col min="10" max="10" width="8.875" style="87" customWidth="1"/>
    <col min="11" max="11" width="12" style="87" customWidth="1"/>
    <col min="12" max="16384" width="10.375" style="87"/>
  </cols>
  <sheetData>
    <row r="1" spans="1:11" ht="20.25">
      <c r="A1" s="209" t="s">
        <v>49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4.25">
      <c r="A2" s="88" t="s">
        <v>50</v>
      </c>
      <c r="B2" s="210"/>
      <c r="C2" s="210"/>
      <c r="D2" s="211" t="s">
        <v>51</v>
      </c>
      <c r="E2" s="211"/>
      <c r="F2" s="210"/>
      <c r="G2" s="210"/>
      <c r="H2" s="89" t="s">
        <v>52</v>
      </c>
      <c r="I2" s="212"/>
      <c r="J2" s="212"/>
      <c r="K2" s="213"/>
    </row>
    <row r="3" spans="1:11" ht="14.25">
      <c r="A3" s="214" t="s">
        <v>53</v>
      </c>
      <c r="B3" s="215"/>
      <c r="C3" s="216"/>
      <c r="D3" s="217" t="s">
        <v>54</v>
      </c>
      <c r="E3" s="218"/>
      <c r="F3" s="218"/>
      <c r="G3" s="219"/>
      <c r="H3" s="217" t="s">
        <v>55</v>
      </c>
      <c r="I3" s="218"/>
      <c r="J3" s="218"/>
      <c r="K3" s="219"/>
    </row>
    <row r="4" spans="1:11" ht="14.25">
      <c r="A4" s="92" t="s">
        <v>56</v>
      </c>
      <c r="B4" s="220"/>
      <c r="C4" s="221"/>
      <c r="D4" s="222" t="s">
        <v>57</v>
      </c>
      <c r="E4" s="223"/>
      <c r="F4" s="224"/>
      <c r="G4" s="225"/>
      <c r="H4" s="222" t="s">
        <v>58</v>
      </c>
      <c r="I4" s="223"/>
      <c r="J4" s="107" t="s">
        <v>59</v>
      </c>
      <c r="K4" s="116" t="s">
        <v>60</v>
      </c>
    </row>
    <row r="5" spans="1:11" ht="14.25">
      <c r="A5" s="95" t="s">
        <v>61</v>
      </c>
      <c r="B5" s="220"/>
      <c r="C5" s="221"/>
      <c r="D5" s="222" t="s">
        <v>62</v>
      </c>
      <c r="E5" s="223"/>
      <c r="F5" s="224"/>
      <c r="G5" s="225"/>
      <c r="H5" s="222" t="s">
        <v>63</v>
      </c>
      <c r="I5" s="223"/>
      <c r="J5" s="107" t="s">
        <v>59</v>
      </c>
      <c r="K5" s="116" t="s">
        <v>60</v>
      </c>
    </row>
    <row r="6" spans="1:11" ht="14.25">
      <c r="A6" s="92" t="s">
        <v>64</v>
      </c>
      <c r="B6" s="96"/>
      <c r="C6" s="97"/>
      <c r="D6" s="95" t="s">
        <v>65</v>
      </c>
      <c r="E6" s="109"/>
      <c r="F6" s="224"/>
      <c r="G6" s="225"/>
      <c r="H6" s="222" t="s">
        <v>66</v>
      </c>
      <c r="I6" s="223"/>
      <c r="J6" s="107" t="s">
        <v>59</v>
      </c>
      <c r="K6" s="116" t="s">
        <v>60</v>
      </c>
    </row>
    <row r="7" spans="1:11" ht="14.25">
      <c r="A7" s="92" t="s">
        <v>67</v>
      </c>
      <c r="B7" s="226"/>
      <c r="C7" s="227"/>
      <c r="D7" s="95" t="s">
        <v>68</v>
      </c>
      <c r="E7" s="108"/>
      <c r="F7" s="224"/>
      <c r="G7" s="225"/>
      <c r="H7" s="222" t="s">
        <v>69</v>
      </c>
      <c r="I7" s="223"/>
      <c r="J7" s="107" t="s">
        <v>59</v>
      </c>
      <c r="K7" s="116" t="s">
        <v>60</v>
      </c>
    </row>
    <row r="8" spans="1:11" ht="14.25">
      <c r="A8" s="145"/>
      <c r="B8" s="228"/>
      <c r="C8" s="229"/>
      <c r="D8" s="230" t="s">
        <v>70</v>
      </c>
      <c r="E8" s="231"/>
      <c r="F8" s="232"/>
      <c r="G8" s="233"/>
      <c r="H8" s="230" t="s">
        <v>71</v>
      </c>
      <c r="I8" s="231"/>
      <c r="J8" s="110" t="s">
        <v>59</v>
      </c>
      <c r="K8" s="117" t="s">
        <v>60</v>
      </c>
    </row>
    <row r="9" spans="1:11" ht="14.25">
      <c r="A9" s="234" t="s">
        <v>72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4.25">
      <c r="A10" s="237" t="s">
        <v>73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9"/>
    </row>
    <row r="11" spans="1:11" ht="14.25">
      <c r="A11" s="146" t="s">
        <v>74</v>
      </c>
      <c r="B11" s="147" t="s">
        <v>75</v>
      </c>
      <c r="C11" s="148" t="s">
        <v>76</v>
      </c>
      <c r="D11" s="149"/>
      <c r="E11" s="150" t="s">
        <v>77</v>
      </c>
      <c r="F11" s="147" t="s">
        <v>75</v>
      </c>
      <c r="G11" s="148" t="s">
        <v>76</v>
      </c>
      <c r="H11" s="148" t="s">
        <v>78</v>
      </c>
      <c r="I11" s="150" t="s">
        <v>79</v>
      </c>
      <c r="J11" s="147" t="s">
        <v>75</v>
      </c>
      <c r="K11" s="164" t="s">
        <v>76</v>
      </c>
    </row>
    <row r="12" spans="1:11" ht="14.25">
      <c r="A12" s="95" t="s">
        <v>80</v>
      </c>
      <c r="B12" s="106" t="s">
        <v>75</v>
      </c>
      <c r="C12" s="107" t="s">
        <v>76</v>
      </c>
      <c r="D12" s="108"/>
      <c r="E12" s="109" t="s">
        <v>81</v>
      </c>
      <c r="F12" s="106" t="s">
        <v>75</v>
      </c>
      <c r="G12" s="107" t="s">
        <v>76</v>
      </c>
      <c r="H12" s="107" t="s">
        <v>78</v>
      </c>
      <c r="I12" s="109" t="s">
        <v>82</v>
      </c>
      <c r="J12" s="106" t="s">
        <v>75</v>
      </c>
      <c r="K12" s="116" t="s">
        <v>76</v>
      </c>
    </row>
    <row r="13" spans="1:11" ht="14.25">
      <c r="A13" s="95" t="s">
        <v>83</v>
      </c>
      <c r="B13" s="106" t="s">
        <v>75</v>
      </c>
      <c r="C13" s="107" t="s">
        <v>76</v>
      </c>
      <c r="D13" s="108"/>
      <c r="E13" s="109" t="s">
        <v>84</v>
      </c>
      <c r="F13" s="107" t="s">
        <v>85</v>
      </c>
      <c r="G13" s="107" t="s">
        <v>86</v>
      </c>
      <c r="H13" s="107" t="s">
        <v>78</v>
      </c>
      <c r="I13" s="109" t="s">
        <v>87</v>
      </c>
      <c r="J13" s="106" t="s">
        <v>75</v>
      </c>
      <c r="K13" s="116" t="s">
        <v>76</v>
      </c>
    </row>
    <row r="14" spans="1:11" ht="14.25">
      <c r="A14" s="230" t="s">
        <v>88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40"/>
    </row>
    <row r="15" spans="1:11" ht="14.25">
      <c r="A15" s="237" t="s">
        <v>89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9"/>
    </row>
    <row r="16" spans="1:11" ht="14.25">
      <c r="A16" s="151" t="s">
        <v>90</v>
      </c>
      <c r="B16" s="148" t="s">
        <v>85</v>
      </c>
      <c r="C16" s="148" t="s">
        <v>86</v>
      </c>
      <c r="D16" s="152"/>
      <c r="E16" s="153" t="s">
        <v>91</v>
      </c>
      <c r="F16" s="148" t="s">
        <v>85</v>
      </c>
      <c r="G16" s="148" t="s">
        <v>86</v>
      </c>
      <c r="H16" s="154"/>
      <c r="I16" s="153" t="s">
        <v>92</v>
      </c>
      <c r="J16" s="148" t="s">
        <v>85</v>
      </c>
      <c r="K16" s="164" t="s">
        <v>86</v>
      </c>
    </row>
    <row r="17" spans="1:22" ht="16.5" customHeight="1">
      <c r="A17" s="98" t="s">
        <v>93</v>
      </c>
      <c r="B17" s="107" t="s">
        <v>85</v>
      </c>
      <c r="C17" s="107" t="s">
        <v>86</v>
      </c>
      <c r="D17" s="93"/>
      <c r="E17" s="111" t="s">
        <v>94</v>
      </c>
      <c r="F17" s="107" t="s">
        <v>85</v>
      </c>
      <c r="G17" s="107" t="s">
        <v>86</v>
      </c>
      <c r="H17" s="155"/>
      <c r="I17" s="111" t="s">
        <v>95</v>
      </c>
      <c r="J17" s="107" t="s">
        <v>85</v>
      </c>
      <c r="K17" s="116" t="s">
        <v>86</v>
      </c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2" ht="18" customHeight="1">
      <c r="A18" s="241" t="s">
        <v>96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s="144" customFormat="1" ht="18" customHeight="1">
      <c r="A19" s="237" t="s">
        <v>97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9"/>
    </row>
    <row r="20" spans="1:22" ht="16.5" customHeight="1">
      <c r="A20" s="244" t="s">
        <v>98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>
      <c r="A21" s="156" t="s">
        <v>99</v>
      </c>
      <c r="B21" s="111" t="s">
        <v>100</v>
      </c>
      <c r="C21" s="111" t="s">
        <v>101</v>
      </c>
      <c r="D21" s="111" t="s">
        <v>102</v>
      </c>
      <c r="E21" s="111" t="s">
        <v>103</v>
      </c>
      <c r="F21" s="111" t="s">
        <v>104</v>
      </c>
      <c r="G21" s="111" t="s">
        <v>105</v>
      </c>
      <c r="H21" s="111" t="s">
        <v>106</v>
      </c>
      <c r="I21" s="111" t="s">
        <v>107</v>
      </c>
      <c r="J21" s="111" t="s">
        <v>108</v>
      </c>
      <c r="K21" s="119" t="s">
        <v>109</v>
      </c>
    </row>
    <row r="22" spans="1:22" ht="16.5" customHeight="1">
      <c r="A22" s="99"/>
      <c r="B22" s="157"/>
      <c r="C22" s="157"/>
      <c r="D22" s="157"/>
      <c r="E22" s="157"/>
      <c r="F22" s="157"/>
      <c r="G22" s="157"/>
      <c r="H22" s="157"/>
      <c r="I22" s="157"/>
      <c r="J22" s="157"/>
      <c r="K22" s="166"/>
    </row>
    <row r="23" spans="1:22" ht="16.5" customHeight="1">
      <c r="A23" s="99"/>
      <c r="B23" s="157"/>
      <c r="C23" s="157"/>
      <c r="D23" s="157"/>
      <c r="E23" s="157"/>
      <c r="F23" s="157"/>
      <c r="G23" s="157"/>
      <c r="H23" s="157"/>
      <c r="I23" s="157"/>
      <c r="J23" s="157"/>
      <c r="K23" s="167"/>
    </row>
    <row r="24" spans="1:22" ht="16.5" customHeight="1">
      <c r="A24" s="99"/>
      <c r="B24" s="157"/>
      <c r="C24" s="157"/>
      <c r="D24" s="157"/>
      <c r="E24" s="157"/>
      <c r="F24" s="157"/>
      <c r="G24" s="157"/>
      <c r="H24" s="157"/>
      <c r="I24" s="157"/>
      <c r="J24" s="157"/>
      <c r="K24" s="167"/>
    </row>
    <row r="25" spans="1:22" ht="16.5" customHeight="1">
      <c r="A25" s="99"/>
      <c r="B25" s="157"/>
      <c r="C25" s="157"/>
      <c r="D25" s="157"/>
      <c r="E25" s="157"/>
      <c r="F25" s="157"/>
      <c r="G25" s="157"/>
      <c r="H25" s="157"/>
      <c r="I25" s="157"/>
      <c r="J25" s="157"/>
      <c r="K25" s="168"/>
    </row>
    <row r="26" spans="1:22" ht="16.5" customHeight="1">
      <c r="A26" s="99"/>
      <c r="B26" s="157"/>
      <c r="C26" s="157"/>
      <c r="D26" s="157"/>
      <c r="E26" s="157"/>
      <c r="F26" s="157"/>
      <c r="G26" s="157"/>
      <c r="H26" s="157"/>
      <c r="I26" s="157"/>
      <c r="J26" s="157"/>
      <c r="K26" s="168"/>
    </row>
    <row r="27" spans="1:22" ht="16.5" customHeight="1">
      <c r="A27" s="99"/>
      <c r="B27" s="157"/>
      <c r="C27" s="157"/>
      <c r="D27" s="157"/>
      <c r="E27" s="157"/>
      <c r="F27" s="157"/>
      <c r="G27" s="157"/>
      <c r="H27" s="157"/>
      <c r="I27" s="157"/>
      <c r="J27" s="157"/>
      <c r="K27" s="168"/>
    </row>
    <row r="28" spans="1:22" ht="16.5" customHeight="1">
      <c r="A28" s="99"/>
      <c r="B28" s="157"/>
      <c r="C28" s="157"/>
      <c r="D28" s="157"/>
      <c r="E28" s="157"/>
      <c r="F28" s="157"/>
      <c r="G28" s="157"/>
      <c r="H28" s="157"/>
      <c r="I28" s="157"/>
      <c r="J28" s="157"/>
      <c r="K28" s="168"/>
    </row>
    <row r="29" spans="1:22" ht="18" customHeight="1">
      <c r="A29" s="247" t="s">
        <v>110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9"/>
    </row>
    <row r="30" spans="1:22" ht="18.75" customHeight="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22" ht="18.75" customHeight="1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5"/>
    </row>
    <row r="32" spans="1:22" ht="18" customHeight="1">
      <c r="A32" s="247" t="s">
        <v>111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4.25">
      <c r="A33" s="256" t="s">
        <v>112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4.25">
      <c r="A34" s="259" t="s">
        <v>113</v>
      </c>
      <c r="B34" s="260"/>
      <c r="C34" s="107" t="s">
        <v>59</v>
      </c>
      <c r="D34" s="107" t="s">
        <v>60</v>
      </c>
      <c r="E34" s="261" t="s">
        <v>114</v>
      </c>
      <c r="F34" s="262"/>
      <c r="G34" s="262"/>
      <c r="H34" s="262"/>
      <c r="I34" s="262"/>
      <c r="J34" s="262"/>
      <c r="K34" s="263"/>
    </row>
    <row r="35" spans="1:11" ht="14.25">
      <c r="A35" s="264" t="s">
        <v>115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</row>
    <row r="36" spans="1:11" ht="14.25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14.25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270"/>
    </row>
    <row r="38" spans="1:11" ht="14.25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270"/>
    </row>
    <row r="39" spans="1:11" ht="14.25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70"/>
    </row>
    <row r="40" spans="1:11" ht="14.25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70"/>
    </row>
    <row r="41" spans="1:11" ht="14.25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4.25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4.25">
      <c r="A43" s="271" t="s">
        <v>116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3"/>
    </row>
    <row r="44" spans="1:11" ht="14.25">
      <c r="A44" s="237" t="s">
        <v>117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4.25">
      <c r="A45" s="151" t="s">
        <v>118</v>
      </c>
      <c r="B45" s="148" t="s">
        <v>85</v>
      </c>
      <c r="C45" s="148" t="s">
        <v>86</v>
      </c>
      <c r="D45" s="148" t="s">
        <v>78</v>
      </c>
      <c r="E45" s="153" t="s">
        <v>119</v>
      </c>
      <c r="F45" s="148" t="s">
        <v>85</v>
      </c>
      <c r="G45" s="148" t="s">
        <v>86</v>
      </c>
      <c r="H45" s="148" t="s">
        <v>78</v>
      </c>
      <c r="I45" s="153" t="s">
        <v>120</v>
      </c>
      <c r="J45" s="148" t="s">
        <v>85</v>
      </c>
      <c r="K45" s="164" t="s">
        <v>86</v>
      </c>
    </row>
    <row r="46" spans="1:11" ht="14.25">
      <c r="A46" s="98" t="s">
        <v>77</v>
      </c>
      <c r="B46" s="107" t="s">
        <v>85</v>
      </c>
      <c r="C46" s="107" t="s">
        <v>86</v>
      </c>
      <c r="D46" s="107" t="s">
        <v>78</v>
      </c>
      <c r="E46" s="111" t="s">
        <v>84</v>
      </c>
      <c r="F46" s="107" t="s">
        <v>85</v>
      </c>
      <c r="G46" s="107" t="s">
        <v>86</v>
      </c>
      <c r="H46" s="107" t="s">
        <v>78</v>
      </c>
      <c r="I46" s="111" t="s">
        <v>95</v>
      </c>
      <c r="J46" s="107" t="s">
        <v>85</v>
      </c>
      <c r="K46" s="116" t="s">
        <v>86</v>
      </c>
    </row>
    <row r="47" spans="1:11" ht="14.25">
      <c r="A47" s="230" t="s">
        <v>88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40"/>
    </row>
    <row r="48" spans="1:11" ht="14.25">
      <c r="A48" s="264" t="s">
        <v>121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</row>
    <row r="49" spans="1:11" ht="14.25">
      <c r="A49" s="265"/>
      <c r="B49" s="266"/>
      <c r="C49" s="266"/>
      <c r="D49" s="266"/>
      <c r="E49" s="266"/>
      <c r="F49" s="266"/>
      <c r="G49" s="266"/>
      <c r="H49" s="266"/>
      <c r="I49" s="266"/>
      <c r="J49" s="266"/>
      <c r="K49" s="267"/>
    </row>
    <row r="50" spans="1:11" ht="14.25">
      <c r="A50" s="158" t="s">
        <v>122</v>
      </c>
      <c r="B50" s="274" t="s">
        <v>123</v>
      </c>
      <c r="C50" s="274"/>
      <c r="D50" s="159" t="s">
        <v>124</v>
      </c>
      <c r="E50" s="160"/>
      <c r="F50" s="161" t="s">
        <v>125</v>
      </c>
      <c r="G50" s="162"/>
      <c r="H50" s="275" t="s">
        <v>126</v>
      </c>
      <c r="I50" s="276"/>
      <c r="J50" s="277"/>
      <c r="K50" s="278"/>
    </row>
    <row r="51" spans="1:11" ht="14.25">
      <c r="A51" s="264" t="s">
        <v>127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</row>
    <row r="52" spans="1:11" ht="14.25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81"/>
    </row>
    <row r="53" spans="1:11" ht="14.25">
      <c r="A53" s="158" t="s">
        <v>122</v>
      </c>
      <c r="B53" s="274" t="s">
        <v>123</v>
      </c>
      <c r="C53" s="274"/>
      <c r="D53" s="159" t="s">
        <v>124</v>
      </c>
      <c r="E53" s="163"/>
      <c r="F53" s="161" t="s">
        <v>128</v>
      </c>
      <c r="G53" s="162"/>
      <c r="H53" s="275" t="s">
        <v>126</v>
      </c>
      <c r="I53" s="276"/>
      <c r="J53" s="277"/>
      <c r="K53" s="27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Q11" sqref="Q11"/>
    </sheetView>
  </sheetViews>
  <sheetFormatPr defaultColWidth="9" defaultRowHeight="26.1" customHeight="1"/>
  <cols>
    <col min="1" max="1" width="17.125" style="40" customWidth="1"/>
    <col min="2" max="7" width="9.375" style="40" customWidth="1"/>
    <col min="8" max="8" width="1.375" style="40" customWidth="1"/>
    <col min="9" max="9" width="16.5" style="40" customWidth="1"/>
    <col min="10" max="10" width="17" style="40" customWidth="1"/>
    <col min="11" max="11" width="18.5" style="40" customWidth="1"/>
    <col min="12" max="12" width="16.625" style="40" customWidth="1"/>
    <col min="13" max="13" width="14.125" style="40" customWidth="1"/>
    <col min="14" max="14" width="16.375" style="40" customWidth="1"/>
    <col min="15" max="16384" width="9" style="40"/>
  </cols>
  <sheetData>
    <row r="1" spans="1:14" ht="30" customHeight="1">
      <c r="A1" s="282" t="s">
        <v>129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.1" customHeight="1">
      <c r="A2" s="21" t="s">
        <v>56</v>
      </c>
      <c r="B2" s="284"/>
      <c r="C2" s="284"/>
      <c r="D2" s="22" t="s">
        <v>61</v>
      </c>
      <c r="E2" s="284"/>
      <c r="F2" s="284"/>
      <c r="G2" s="284"/>
      <c r="H2" s="290"/>
      <c r="I2" s="41" t="s">
        <v>52</v>
      </c>
      <c r="J2" s="284"/>
      <c r="K2" s="284"/>
      <c r="L2" s="284"/>
      <c r="M2" s="284"/>
      <c r="N2" s="285"/>
    </row>
    <row r="3" spans="1:14" ht="29.1" customHeight="1">
      <c r="A3" s="289" t="s">
        <v>130</v>
      </c>
      <c r="B3" s="286" t="s">
        <v>131</v>
      </c>
      <c r="C3" s="286"/>
      <c r="D3" s="286"/>
      <c r="E3" s="286"/>
      <c r="F3" s="286"/>
      <c r="G3" s="286"/>
      <c r="H3" s="291"/>
      <c r="I3" s="287" t="s">
        <v>132</v>
      </c>
      <c r="J3" s="287"/>
      <c r="K3" s="287"/>
      <c r="L3" s="287"/>
      <c r="M3" s="287"/>
      <c r="N3" s="288"/>
    </row>
    <row r="4" spans="1:14" ht="29.1" customHeight="1">
      <c r="A4" s="289"/>
      <c r="B4" s="23" t="s">
        <v>102</v>
      </c>
      <c r="C4" s="23" t="s">
        <v>103</v>
      </c>
      <c r="D4" s="24" t="s">
        <v>104</v>
      </c>
      <c r="E4" s="23" t="s">
        <v>105</v>
      </c>
      <c r="F4" s="23" t="s">
        <v>106</v>
      </c>
      <c r="G4" s="23" t="s">
        <v>107</v>
      </c>
      <c r="H4" s="291"/>
      <c r="I4" s="42"/>
      <c r="J4" s="42"/>
      <c r="K4" s="42"/>
      <c r="L4" s="42"/>
      <c r="M4" s="42"/>
      <c r="N4" s="43"/>
    </row>
    <row r="5" spans="1:14" ht="29.1" customHeight="1">
      <c r="A5" s="289"/>
      <c r="B5" s="120"/>
      <c r="C5" s="120"/>
      <c r="D5" s="24"/>
      <c r="E5" s="120"/>
      <c r="F5" s="120"/>
      <c r="G5" s="120"/>
      <c r="H5" s="291"/>
      <c r="I5" s="44"/>
      <c r="J5" s="44"/>
      <c r="K5" s="44"/>
      <c r="L5" s="44"/>
      <c r="M5" s="44"/>
      <c r="N5" s="45"/>
    </row>
    <row r="6" spans="1:14" ht="29.1" customHeight="1">
      <c r="A6" s="121"/>
      <c r="B6" s="120"/>
      <c r="C6" s="120"/>
      <c r="D6" s="122"/>
      <c r="E6" s="120"/>
      <c r="F6" s="120"/>
      <c r="G6" s="120"/>
      <c r="H6" s="291"/>
      <c r="I6" s="46"/>
      <c r="J6" s="46"/>
      <c r="K6" s="46"/>
      <c r="L6" s="46"/>
      <c r="M6" s="46"/>
      <c r="N6" s="47"/>
    </row>
    <row r="7" spans="1:14" ht="29.1" customHeight="1">
      <c r="A7" s="121"/>
      <c r="B7" s="120"/>
      <c r="C7" s="120"/>
      <c r="D7" s="122"/>
      <c r="E7" s="120"/>
      <c r="F7" s="120"/>
      <c r="G7" s="120"/>
      <c r="H7" s="291"/>
      <c r="I7" s="48"/>
      <c r="J7" s="48"/>
      <c r="K7" s="48"/>
      <c r="L7" s="48"/>
      <c r="M7" s="49"/>
      <c r="N7" s="136"/>
    </row>
    <row r="8" spans="1:14" ht="29.1" customHeight="1">
      <c r="A8" s="121"/>
      <c r="B8" s="120"/>
      <c r="C8" s="120"/>
      <c r="D8" s="122"/>
      <c r="E8" s="120"/>
      <c r="F8" s="120"/>
      <c r="G8" s="120"/>
      <c r="H8" s="291"/>
      <c r="I8" s="48"/>
      <c r="J8" s="48"/>
      <c r="K8" s="48"/>
      <c r="L8" s="48"/>
      <c r="M8" s="49"/>
      <c r="N8" s="136"/>
    </row>
    <row r="9" spans="1:14" ht="29.1" customHeight="1">
      <c r="A9" s="121"/>
      <c r="B9" s="120"/>
      <c r="C9" s="120"/>
      <c r="D9" s="122"/>
      <c r="E9" s="120"/>
      <c r="F9" s="120"/>
      <c r="G9" s="120"/>
      <c r="H9" s="291"/>
      <c r="I9" s="46"/>
      <c r="J9" s="46"/>
      <c r="K9" s="46"/>
      <c r="L9" s="46"/>
      <c r="M9" s="51"/>
      <c r="N9" s="52"/>
    </row>
    <row r="10" spans="1:14" ht="29.1" customHeight="1">
      <c r="A10" s="121"/>
      <c r="B10" s="120"/>
      <c r="C10" s="120"/>
      <c r="D10" s="122"/>
      <c r="E10" s="120"/>
      <c r="F10" s="120"/>
      <c r="G10" s="120"/>
      <c r="H10" s="291"/>
      <c r="I10" s="48"/>
      <c r="J10" s="48"/>
      <c r="K10" s="48"/>
      <c r="L10" s="48"/>
      <c r="M10" s="49"/>
      <c r="N10" s="137"/>
    </row>
    <row r="11" spans="1:14" ht="29.1" customHeight="1">
      <c r="A11" s="121"/>
      <c r="B11" s="120"/>
      <c r="C11" s="120"/>
      <c r="D11" s="122"/>
      <c r="E11" s="120"/>
      <c r="F11" s="120"/>
      <c r="G11" s="120"/>
      <c r="H11" s="291"/>
      <c r="I11" s="48"/>
      <c r="J11" s="48"/>
      <c r="K11" s="48"/>
      <c r="L11" s="48"/>
      <c r="M11" s="49"/>
      <c r="N11" s="136"/>
    </row>
    <row r="12" spans="1:14" ht="29.1" customHeight="1">
      <c r="A12" s="121"/>
      <c r="B12" s="120"/>
      <c r="C12" s="120"/>
      <c r="D12" s="122"/>
      <c r="E12" s="120"/>
      <c r="F12" s="120"/>
      <c r="G12" s="120"/>
      <c r="H12" s="291"/>
      <c r="I12" s="48"/>
      <c r="J12" s="48"/>
      <c r="K12" s="48"/>
      <c r="L12" s="48"/>
      <c r="M12" s="49"/>
      <c r="N12" s="136"/>
    </row>
    <row r="13" spans="1:14" ht="29.1" customHeight="1">
      <c r="A13" s="123"/>
      <c r="B13" s="124"/>
      <c r="C13" s="125"/>
      <c r="D13" s="126"/>
      <c r="E13" s="125"/>
      <c r="F13" s="125"/>
      <c r="G13" s="125"/>
      <c r="H13" s="291"/>
      <c r="I13" s="48"/>
      <c r="J13" s="48"/>
      <c r="K13" s="48"/>
      <c r="L13" s="48"/>
      <c r="M13" s="49"/>
      <c r="N13" s="50"/>
    </row>
    <row r="14" spans="1:14" ht="29.1" customHeight="1">
      <c r="A14" s="127"/>
      <c r="B14" s="48"/>
      <c r="C14" s="128"/>
      <c r="D14" s="128"/>
      <c r="E14" s="128"/>
      <c r="F14" s="128"/>
      <c r="G14" s="48"/>
      <c r="H14" s="291"/>
      <c r="I14" s="48"/>
      <c r="J14" s="48"/>
      <c r="K14" s="48"/>
      <c r="L14" s="48"/>
      <c r="M14" s="49"/>
      <c r="N14" s="138"/>
    </row>
    <row r="15" spans="1:14" ht="29.1" customHeight="1">
      <c r="A15" s="129"/>
      <c r="B15" s="130"/>
      <c r="C15" s="131"/>
      <c r="D15" s="131"/>
      <c r="E15" s="132"/>
      <c r="F15" s="132"/>
      <c r="G15" s="130"/>
      <c r="H15" s="292"/>
      <c r="I15" s="139"/>
      <c r="J15" s="140"/>
      <c r="K15" s="141"/>
      <c r="L15" s="142"/>
      <c r="M15" s="142"/>
      <c r="N15" s="143"/>
    </row>
    <row r="16" spans="1:14" ht="14.25">
      <c r="A16" s="133" t="s">
        <v>114</v>
      </c>
      <c r="B16" s="134"/>
      <c r="C16" s="134"/>
      <c r="D16" s="135"/>
      <c r="E16" s="135"/>
      <c r="F16" s="135"/>
      <c r="G16" s="135"/>
      <c r="H16" s="38"/>
      <c r="I16" s="38"/>
      <c r="J16" s="38"/>
      <c r="K16" s="38"/>
      <c r="L16" s="38"/>
      <c r="M16" s="38"/>
      <c r="N16" s="38"/>
    </row>
    <row r="17" spans="1:14" ht="14.25">
      <c r="A17" s="40" t="s">
        <v>133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56" t="s">
        <v>134</v>
      </c>
      <c r="J18" s="57"/>
      <c r="K18" s="56" t="s">
        <v>135</v>
      </c>
      <c r="L18" s="56"/>
      <c r="M18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B5" sqref="B5:C5"/>
    </sheetView>
  </sheetViews>
  <sheetFormatPr defaultColWidth="10" defaultRowHeight="16.5" customHeight="1"/>
  <cols>
    <col min="1" max="16384" width="10" style="87"/>
  </cols>
  <sheetData>
    <row r="1" spans="1:11" ht="22.5" customHeight="1">
      <c r="A1" s="293" t="s">
        <v>137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7.25" customHeight="1">
      <c r="A2" s="88" t="s">
        <v>50</v>
      </c>
      <c r="B2" s="210" t="s">
        <v>138</v>
      </c>
      <c r="C2" s="210"/>
      <c r="D2" s="211" t="s">
        <v>51</v>
      </c>
      <c r="E2" s="211"/>
      <c r="F2" s="210" t="s">
        <v>139</v>
      </c>
      <c r="G2" s="210"/>
      <c r="H2" s="89" t="s">
        <v>52</v>
      </c>
      <c r="I2" s="212" t="s">
        <v>139</v>
      </c>
      <c r="J2" s="212"/>
      <c r="K2" s="213"/>
    </row>
    <row r="3" spans="1:11" ht="16.5" customHeight="1">
      <c r="A3" s="214" t="s">
        <v>53</v>
      </c>
      <c r="B3" s="215"/>
      <c r="C3" s="216"/>
      <c r="D3" s="217" t="s">
        <v>54</v>
      </c>
      <c r="E3" s="218"/>
      <c r="F3" s="218"/>
      <c r="G3" s="219"/>
      <c r="H3" s="217" t="s">
        <v>55</v>
      </c>
      <c r="I3" s="218"/>
      <c r="J3" s="218"/>
      <c r="K3" s="219"/>
    </row>
    <row r="4" spans="1:11" ht="16.5" customHeight="1">
      <c r="A4" s="92" t="s">
        <v>56</v>
      </c>
      <c r="B4" s="294" t="s">
        <v>140</v>
      </c>
      <c r="C4" s="295"/>
      <c r="D4" s="222" t="s">
        <v>57</v>
      </c>
      <c r="E4" s="223"/>
      <c r="F4" s="224" t="s">
        <v>141</v>
      </c>
      <c r="G4" s="225"/>
      <c r="H4" s="222" t="s">
        <v>142</v>
      </c>
      <c r="I4" s="223"/>
      <c r="J4" s="107" t="s">
        <v>59</v>
      </c>
      <c r="K4" s="116" t="s">
        <v>60</v>
      </c>
    </row>
    <row r="5" spans="1:11" ht="16.5" customHeight="1">
      <c r="A5" s="95" t="s">
        <v>61</v>
      </c>
      <c r="B5" s="296" t="s">
        <v>143</v>
      </c>
      <c r="C5" s="297"/>
      <c r="D5" s="222" t="s">
        <v>144</v>
      </c>
      <c r="E5" s="223"/>
      <c r="F5" s="294">
        <v>10449</v>
      </c>
      <c r="G5" s="295"/>
      <c r="H5" s="222" t="s">
        <v>145</v>
      </c>
      <c r="I5" s="223"/>
      <c r="J5" s="107" t="s">
        <v>59</v>
      </c>
      <c r="K5" s="116" t="s">
        <v>60</v>
      </c>
    </row>
    <row r="6" spans="1:11" ht="16.5" customHeight="1">
      <c r="A6" s="92" t="s">
        <v>64</v>
      </c>
      <c r="B6" s="96">
        <v>3</v>
      </c>
      <c r="C6" s="97">
        <v>6</v>
      </c>
      <c r="D6" s="222" t="s">
        <v>146</v>
      </c>
      <c r="E6" s="223"/>
      <c r="F6" s="294">
        <v>5000</v>
      </c>
      <c r="G6" s="295"/>
      <c r="H6" s="298" t="s">
        <v>147</v>
      </c>
      <c r="I6" s="299"/>
      <c r="J6" s="299"/>
      <c r="K6" s="300"/>
    </row>
    <row r="7" spans="1:11" ht="16.5" customHeight="1">
      <c r="A7" s="92" t="s">
        <v>67</v>
      </c>
      <c r="B7" s="294" t="s">
        <v>148</v>
      </c>
      <c r="C7" s="295"/>
      <c r="D7" s="92" t="s">
        <v>149</v>
      </c>
      <c r="E7" s="94"/>
      <c r="F7" s="294">
        <v>2000</v>
      </c>
      <c r="G7" s="295"/>
      <c r="H7" s="301"/>
      <c r="I7" s="220"/>
      <c r="J7" s="220"/>
      <c r="K7" s="221"/>
    </row>
    <row r="8" spans="1:11" ht="16.5" customHeight="1">
      <c r="A8" s="100"/>
      <c r="B8" s="228"/>
      <c r="C8" s="229"/>
      <c r="D8" s="230" t="s">
        <v>70</v>
      </c>
      <c r="E8" s="231"/>
      <c r="F8" s="232" t="s">
        <v>150</v>
      </c>
      <c r="G8" s="233"/>
      <c r="H8" s="302"/>
      <c r="I8" s="303"/>
      <c r="J8" s="303"/>
      <c r="K8" s="304"/>
    </row>
    <row r="9" spans="1:11" ht="16.5" customHeight="1">
      <c r="A9" s="305" t="s">
        <v>151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>
      <c r="A10" s="101" t="s">
        <v>74</v>
      </c>
      <c r="B10" s="102" t="s">
        <v>75</v>
      </c>
      <c r="C10" s="103" t="s">
        <v>76</v>
      </c>
      <c r="D10" s="104"/>
      <c r="E10" s="105" t="s">
        <v>79</v>
      </c>
      <c r="F10" s="102" t="s">
        <v>75</v>
      </c>
      <c r="G10" s="103" t="s">
        <v>76</v>
      </c>
      <c r="H10" s="102"/>
      <c r="I10" s="105" t="s">
        <v>77</v>
      </c>
      <c r="J10" s="102" t="s">
        <v>75</v>
      </c>
      <c r="K10" s="118" t="s">
        <v>76</v>
      </c>
    </row>
    <row r="11" spans="1:11" ht="16.5" customHeight="1">
      <c r="A11" s="95" t="s">
        <v>80</v>
      </c>
      <c r="B11" s="106" t="s">
        <v>75</v>
      </c>
      <c r="C11" s="107" t="s">
        <v>76</v>
      </c>
      <c r="D11" s="108"/>
      <c r="E11" s="109" t="s">
        <v>82</v>
      </c>
      <c r="F11" s="106" t="s">
        <v>75</v>
      </c>
      <c r="G11" s="107" t="s">
        <v>76</v>
      </c>
      <c r="H11" s="106"/>
      <c r="I11" s="109" t="s">
        <v>87</v>
      </c>
      <c r="J11" s="106" t="s">
        <v>75</v>
      </c>
      <c r="K11" s="116" t="s">
        <v>76</v>
      </c>
    </row>
    <row r="12" spans="1:11" ht="16.5" customHeight="1">
      <c r="A12" s="230" t="s">
        <v>114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40"/>
    </row>
    <row r="13" spans="1:11" ht="16.5" customHeight="1">
      <c r="A13" s="306" t="s">
        <v>152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6.5" customHeight="1">
      <c r="A14" s="307"/>
      <c r="B14" s="308"/>
      <c r="C14" s="308"/>
      <c r="D14" s="308"/>
      <c r="E14" s="308"/>
      <c r="F14" s="308"/>
      <c r="G14" s="308"/>
      <c r="H14" s="308"/>
      <c r="I14" s="309"/>
      <c r="J14" s="309"/>
      <c r="K14" s="310"/>
    </row>
    <row r="15" spans="1:11" ht="16.5" customHeight="1">
      <c r="A15" s="311"/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306" t="s">
        <v>153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1" ht="16.5" customHeight="1">
      <c r="A18" s="307"/>
      <c r="B18" s="308"/>
      <c r="C18" s="308"/>
      <c r="D18" s="308"/>
      <c r="E18" s="308"/>
      <c r="F18" s="308"/>
      <c r="G18" s="308"/>
      <c r="H18" s="308"/>
      <c r="I18" s="309"/>
      <c r="J18" s="309"/>
      <c r="K18" s="310"/>
    </row>
    <row r="19" spans="1:11" ht="16.5" customHeight="1">
      <c r="A19" s="311"/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18" t="s">
        <v>111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spans="1:11" ht="16.5" customHeight="1">
      <c r="A22" s="319" t="s">
        <v>112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ht="16.5" customHeight="1">
      <c r="A23" s="259" t="s">
        <v>113</v>
      </c>
      <c r="B23" s="260"/>
      <c r="C23" s="107" t="s">
        <v>59</v>
      </c>
      <c r="D23" s="107" t="s">
        <v>60</v>
      </c>
      <c r="E23" s="322"/>
      <c r="F23" s="322"/>
      <c r="G23" s="322"/>
      <c r="H23" s="322"/>
      <c r="I23" s="322"/>
      <c r="J23" s="322"/>
      <c r="K23" s="323"/>
    </row>
    <row r="24" spans="1:11" ht="16.5" customHeight="1">
      <c r="A24" s="324" t="s">
        <v>154</v>
      </c>
      <c r="B24" s="325"/>
      <c r="C24" s="325"/>
      <c r="D24" s="325"/>
      <c r="E24" s="325"/>
      <c r="F24" s="325"/>
      <c r="G24" s="325"/>
      <c r="H24" s="325"/>
      <c r="I24" s="325"/>
      <c r="J24" s="325"/>
      <c r="K24" s="326"/>
    </row>
    <row r="25" spans="1:11" ht="16.5" customHeight="1">
      <c r="A25" s="327"/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ht="16.5" customHeight="1">
      <c r="A26" s="305" t="s">
        <v>117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>
      <c r="A27" s="90" t="s">
        <v>118</v>
      </c>
      <c r="B27" s="103" t="s">
        <v>85</v>
      </c>
      <c r="C27" s="103" t="s">
        <v>86</v>
      </c>
      <c r="D27" s="103" t="s">
        <v>78</v>
      </c>
      <c r="E27" s="91" t="s">
        <v>119</v>
      </c>
      <c r="F27" s="103" t="s">
        <v>85</v>
      </c>
      <c r="G27" s="103" t="s">
        <v>86</v>
      </c>
      <c r="H27" s="103" t="s">
        <v>78</v>
      </c>
      <c r="I27" s="91" t="s">
        <v>120</v>
      </c>
      <c r="J27" s="103" t="s">
        <v>85</v>
      </c>
      <c r="K27" s="118" t="s">
        <v>86</v>
      </c>
    </row>
    <row r="28" spans="1:11" ht="16.5" customHeight="1">
      <c r="A28" s="98" t="s">
        <v>77</v>
      </c>
      <c r="B28" s="107" t="s">
        <v>85</v>
      </c>
      <c r="C28" s="107" t="s">
        <v>86</v>
      </c>
      <c r="D28" s="107" t="s">
        <v>78</v>
      </c>
      <c r="E28" s="111" t="s">
        <v>84</v>
      </c>
      <c r="F28" s="107" t="s">
        <v>85</v>
      </c>
      <c r="G28" s="107" t="s">
        <v>86</v>
      </c>
      <c r="H28" s="107" t="s">
        <v>78</v>
      </c>
      <c r="I28" s="111" t="s">
        <v>95</v>
      </c>
      <c r="J28" s="107" t="s">
        <v>85</v>
      </c>
      <c r="K28" s="116" t="s">
        <v>86</v>
      </c>
    </row>
    <row r="29" spans="1:11" ht="16.5" customHeight="1">
      <c r="A29" s="222" t="s">
        <v>88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 ht="16.5" customHeight="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11" ht="16.5" customHeight="1">
      <c r="A31" s="332" t="s">
        <v>155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</row>
    <row r="32" spans="1:11" ht="17.25" customHeight="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17.25" customHeight="1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70"/>
    </row>
    <row r="34" spans="1:11" ht="17.25" customHeight="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270"/>
    </row>
    <row r="35" spans="1:11" ht="17.25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70"/>
    </row>
    <row r="36" spans="1:11" ht="17.25" customHeight="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1" ht="17.25" customHeight="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270"/>
    </row>
    <row r="38" spans="1:11" ht="17.25" customHeight="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270"/>
    </row>
    <row r="39" spans="1:11" ht="17.25" customHeight="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70"/>
    </row>
    <row r="40" spans="1:11" ht="17.25" customHeight="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70"/>
    </row>
    <row r="41" spans="1:11" ht="17.25" customHeight="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7.25" customHeight="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7.25" customHeight="1">
      <c r="A43" s="271" t="s">
        <v>116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3"/>
    </row>
    <row r="44" spans="1:11" ht="16.5" customHeight="1">
      <c r="A44" s="332" t="s">
        <v>156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32"/>
    </row>
    <row r="45" spans="1:11" ht="18" customHeight="1">
      <c r="A45" s="336" t="s">
        <v>114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8"/>
    </row>
    <row r="46" spans="1:11" ht="18" customHeight="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38"/>
    </row>
    <row r="47" spans="1:11" ht="18" customHeight="1">
      <c r="A47" s="327"/>
      <c r="B47" s="328"/>
      <c r="C47" s="328"/>
      <c r="D47" s="328"/>
      <c r="E47" s="328"/>
      <c r="F47" s="328"/>
      <c r="G47" s="328"/>
      <c r="H47" s="328"/>
      <c r="I47" s="328"/>
      <c r="J47" s="328"/>
      <c r="K47" s="329"/>
    </row>
    <row r="48" spans="1:11" ht="21" customHeight="1">
      <c r="A48" s="112" t="s">
        <v>122</v>
      </c>
      <c r="B48" s="339" t="s">
        <v>123</v>
      </c>
      <c r="C48" s="339"/>
      <c r="D48" s="113" t="s">
        <v>124</v>
      </c>
      <c r="E48" s="114"/>
      <c r="F48" s="113" t="s">
        <v>125</v>
      </c>
      <c r="G48" s="115"/>
      <c r="H48" s="340" t="s">
        <v>126</v>
      </c>
      <c r="I48" s="340"/>
      <c r="J48" s="339"/>
      <c r="K48" s="341"/>
    </row>
    <row r="49" spans="1:11" ht="16.5" customHeight="1">
      <c r="A49" s="342" t="s">
        <v>127</v>
      </c>
      <c r="B49" s="343"/>
      <c r="C49" s="343"/>
      <c r="D49" s="343"/>
      <c r="E49" s="343"/>
      <c r="F49" s="343"/>
      <c r="G49" s="343"/>
      <c r="H49" s="343"/>
      <c r="I49" s="343"/>
      <c r="J49" s="343"/>
      <c r="K49" s="34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112" t="s">
        <v>122</v>
      </c>
      <c r="B52" s="339" t="s">
        <v>123</v>
      </c>
      <c r="C52" s="339"/>
      <c r="D52" s="113" t="s">
        <v>124</v>
      </c>
      <c r="E52" s="113"/>
      <c r="F52" s="113" t="s">
        <v>125</v>
      </c>
      <c r="G52" s="113"/>
      <c r="H52" s="340" t="s">
        <v>126</v>
      </c>
      <c r="I52" s="340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2"/>
  <sheetViews>
    <sheetView topLeftCell="A4" workbookViewId="0">
      <selection activeCell="I5" sqref="I5:K13"/>
    </sheetView>
  </sheetViews>
  <sheetFormatPr defaultColWidth="9" defaultRowHeight="26.1" customHeight="1"/>
  <cols>
    <col min="1" max="1" width="17.125" style="40" customWidth="1"/>
    <col min="2" max="5" width="9.375" style="40" customWidth="1"/>
    <col min="6" max="6" width="9.375" style="86" customWidth="1"/>
    <col min="7" max="7" width="9.375" style="40" customWidth="1"/>
    <col min="8" max="8" width="1.375" style="40" customWidth="1"/>
    <col min="9" max="14" width="15.625" style="40" customWidth="1"/>
    <col min="15" max="16384" width="9" style="40"/>
  </cols>
  <sheetData>
    <row r="1" spans="1:14" ht="30" customHeight="1">
      <c r="A1" s="282" t="s">
        <v>129</v>
      </c>
      <c r="B1" s="283"/>
      <c r="C1" s="283"/>
      <c r="D1" s="283"/>
      <c r="E1" s="283"/>
      <c r="F1" s="353"/>
      <c r="G1" s="283"/>
      <c r="H1" s="283"/>
      <c r="I1" s="283"/>
      <c r="J1" s="283"/>
      <c r="K1" s="283"/>
      <c r="L1" s="283"/>
      <c r="M1" s="283"/>
      <c r="N1" s="283"/>
    </row>
    <row r="2" spans="1:14" ht="29.1" customHeight="1">
      <c r="A2" s="21" t="s">
        <v>56</v>
      </c>
      <c r="B2" s="284" t="s">
        <v>140</v>
      </c>
      <c r="C2" s="284"/>
      <c r="D2" s="22" t="s">
        <v>61</v>
      </c>
      <c r="E2" s="284" t="s">
        <v>143</v>
      </c>
      <c r="F2" s="354"/>
      <c r="G2" s="284"/>
      <c r="H2" s="290"/>
      <c r="I2" s="41" t="s">
        <v>52</v>
      </c>
      <c r="J2" s="284" t="s">
        <v>139</v>
      </c>
      <c r="K2" s="284"/>
      <c r="L2" s="284"/>
      <c r="M2" s="284"/>
      <c r="N2" s="285"/>
    </row>
    <row r="3" spans="1:14" ht="29.1" customHeight="1">
      <c r="A3" s="289" t="s">
        <v>130</v>
      </c>
      <c r="B3" s="286" t="s">
        <v>131</v>
      </c>
      <c r="C3" s="286"/>
      <c r="D3" s="286"/>
      <c r="E3" s="286"/>
      <c r="F3" s="355"/>
      <c r="G3" s="286"/>
      <c r="H3" s="291"/>
      <c r="I3" s="287" t="s">
        <v>132</v>
      </c>
      <c r="J3" s="287"/>
      <c r="K3" s="287"/>
      <c r="L3" s="287"/>
      <c r="M3" s="287"/>
      <c r="N3" s="288"/>
    </row>
    <row r="4" spans="1:14" ht="29.1" customHeight="1">
      <c r="A4" s="289"/>
      <c r="B4" s="23" t="s">
        <v>102</v>
      </c>
      <c r="C4" s="23" t="s">
        <v>103</v>
      </c>
      <c r="D4" s="24" t="s">
        <v>104</v>
      </c>
      <c r="E4" s="23" t="s">
        <v>105</v>
      </c>
      <c r="F4" s="25" t="s">
        <v>106</v>
      </c>
      <c r="G4" s="23" t="s">
        <v>107</v>
      </c>
      <c r="H4" s="291"/>
      <c r="I4" s="42" t="s">
        <v>157</v>
      </c>
      <c r="J4" s="42" t="s">
        <v>157</v>
      </c>
      <c r="K4" s="42" t="s">
        <v>157</v>
      </c>
      <c r="L4" s="42" t="s">
        <v>157</v>
      </c>
      <c r="M4" s="42"/>
      <c r="N4" s="43"/>
    </row>
    <row r="5" spans="1:14" ht="29.1" customHeight="1">
      <c r="A5" s="289"/>
      <c r="B5" s="26" t="s">
        <v>158</v>
      </c>
      <c r="C5" s="26" t="s">
        <v>159</v>
      </c>
      <c r="D5" s="27" t="s">
        <v>160</v>
      </c>
      <c r="E5" s="26" t="s">
        <v>161</v>
      </c>
      <c r="F5" s="28" t="s">
        <v>162</v>
      </c>
      <c r="G5" s="26" t="s">
        <v>163</v>
      </c>
      <c r="H5" s="291"/>
      <c r="I5" s="44" t="s">
        <v>102</v>
      </c>
      <c r="J5" s="44" t="s">
        <v>104</v>
      </c>
      <c r="K5" s="44" t="s">
        <v>164</v>
      </c>
      <c r="L5" s="44" t="s">
        <v>165</v>
      </c>
      <c r="M5" s="44"/>
      <c r="N5" s="45"/>
    </row>
    <row r="6" spans="1:14" ht="29.1" customHeight="1">
      <c r="A6" s="29" t="s">
        <v>166</v>
      </c>
      <c r="B6" s="30">
        <f>C6-1</f>
        <v>66</v>
      </c>
      <c r="C6" s="30">
        <f>D6-2</f>
        <v>67</v>
      </c>
      <c r="D6" s="31">
        <v>69</v>
      </c>
      <c r="E6" s="30">
        <f>D6+2</f>
        <v>71</v>
      </c>
      <c r="F6" s="30">
        <f>E6+2</f>
        <v>73</v>
      </c>
      <c r="G6" s="30">
        <f>F6+1</f>
        <v>74</v>
      </c>
      <c r="H6" s="291"/>
      <c r="I6" s="46" t="s">
        <v>167</v>
      </c>
      <c r="J6" s="46" t="s">
        <v>168</v>
      </c>
      <c r="K6" s="46" t="s">
        <v>169</v>
      </c>
      <c r="L6" s="46"/>
      <c r="M6" s="46"/>
      <c r="N6" s="47"/>
    </row>
    <row r="7" spans="1:14" ht="29.1" customHeight="1">
      <c r="A7" s="29" t="s">
        <v>170</v>
      </c>
      <c r="B7" s="32">
        <f t="shared" ref="B7:B9" si="0">C7-4</f>
        <v>102</v>
      </c>
      <c r="C7" s="32">
        <f t="shared" ref="C7:C9" si="1">D7-4</f>
        <v>106</v>
      </c>
      <c r="D7" s="27">
        <v>110</v>
      </c>
      <c r="E7" s="32">
        <f t="shared" ref="E7:E9" si="2">D7+4</f>
        <v>114</v>
      </c>
      <c r="F7" s="30">
        <f>E7+4</f>
        <v>118</v>
      </c>
      <c r="G7" s="32">
        <f t="shared" ref="G7:G9" si="3">F7+6</f>
        <v>124</v>
      </c>
      <c r="H7" s="291"/>
      <c r="I7" s="46" t="s">
        <v>171</v>
      </c>
      <c r="J7" s="46" t="s">
        <v>172</v>
      </c>
      <c r="K7" s="46" t="s">
        <v>173</v>
      </c>
      <c r="L7" s="46"/>
      <c r="M7" s="51"/>
      <c r="N7" s="47"/>
    </row>
    <row r="8" spans="1:14" ht="29.1" customHeight="1">
      <c r="A8" s="29" t="s">
        <v>174</v>
      </c>
      <c r="B8" s="32">
        <f t="shared" si="0"/>
        <v>98</v>
      </c>
      <c r="C8" s="32">
        <f t="shared" si="1"/>
        <v>102</v>
      </c>
      <c r="D8" s="27">
        <v>106</v>
      </c>
      <c r="E8" s="32">
        <f t="shared" si="2"/>
        <v>110</v>
      </c>
      <c r="F8" s="30">
        <f>E8+5</f>
        <v>115</v>
      </c>
      <c r="G8" s="32">
        <f t="shared" si="3"/>
        <v>121</v>
      </c>
      <c r="H8" s="291"/>
      <c r="I8" s="46" t="s">
        <v>171</v>
      </c>
      <c r="J8" s="46" t="s">
        <v>173</v>
      </c>
      <c r="K8" s="46" t="s">
        <v>173</v>
      </c>
      <c r="L8" s="46"/>
      <c r="M8" s="51"/>
      <c r="N8" s="47"/>
    </row>
    <row r="9" spans="1:14" ht="29.1" customHeight="1">
      <c r="A9" s="29" t="s">
        <v>175</v>
      </c>
      <c r="B9" s="32">
        <f t="shared" si="0"/>
        <v>98</v>
      </c>
      <c r="C9" s="32">
        <f t="shared" si="1"/>
        <v>102</v>
      </c>
      <c r="D9" s="27">
        <v>106</v>
      </c>
      <c r="E9" s="32">
        <f t="shared" si="2"/>
        <v>110</v>
      </c>
      <c r="F9" s="30">
        <f>E9+5</f>
        <v>115</v>
      </c>
      <c r="G9" s="32">
        <f t="shared" si="3"/>
        <v>121</v>
      </c>
      <c r="H9" s="291"/>
      <c r="I9" s="46" t="s">
        <v>176</v>
      </c>
      <c r="J9" s="46" t="s">
        <v>177</v>
      </c>
      <c r="K9" s="46" t="s">
        <v>177</v>
      </c>
      <c r="L9" s="46"/>
      <c r="M9" s="51"/>
      <c r="N9" s="47"/>
    </row>
    <row r="10" spans="1:14" ht="29.1" customHeight="1">
      <c r="A10" s="29" t="s">
        <v>178</v>
      </c>
      <c r="B10" s="32">
        <f>C10-1.2</f>
        <v>42.599999999999994</v>
      </c>
      <c r="C10" s="32">
        <f>D10-1.2</f>
        <v>43.8</v>
      </c>
      <c r="D10" s="27">
        <v>45</v>
      </c>
      <c r="E10" s="32">
        <f>D10+1.2</f>
        <v>46.2</v>
      </c>
      <c r="F10" s="30">
        <f>E10+1.2</f>
        <v>47.400000000000006</v>
      </c>
      <c r="G10" s="32">
        <f>F10+1.4</f>
        <v>48.800000000000004</v>
      </c>
      <c r="H10" s="291"/>
      <c r="I10" s="46" t="s">
        <v>179</v>
      </c>
      <c r="J10" s="46" t="s">
        <v>173</v>
      </c>
      <c r="K10" s="46" t="s">
        <v>180</v>
      </c>
      <c r="L10" s="46"/>
      <c r="M10" s="51"/>
      <c r="N10" s="47"/>
    </row>
    <row r="11" spans="1:14" ht="29.1" customHeight="1">
      <c r="A11" s="29" t="s">
        <v>181</v>
      </c>
      <c r="B11" s="32">
        <f>C11-0.5</f>
        <v>21</v>
      </c>
      <c r="C11" s="32">
        <f>D11-0.5</f>
        <v>21.5</v>
      </c>
      <c r="D11" s="27">
        <v>22</v>
      </c>
      <c r="E11" s="32">
        <f t="shared" ref="E11:G11" si="4">D11+0.5</f>
        <v>22.5</v>
      </c>
      <c r="F11" s="30">
        <f t="shared" si="4"/>
        <v>23</v>
      </c>
      <c r="G11" s="32">
        <f t="shared" si="4"/>
        <v>23.5</v>
      </c>
      <c r="H11" s="291"/>
      <c r="I11" s="48" t="s">
        <v>182</v>
      </c>
      <c r="J11" s="48" t="s">
        <v>173</v>
      </c>
      <c r="K11" s="48" t="s">
        <v>183</v>
      </c>
      <c r="L11" s="48"/>
      <c r="M11" s="49"/>
      <c r="N11" s="50"/>
    </row>
    <row r="12" spans="1:14" ht="29.1" customHeight="1">
      <c r="A12" s="29" t="s">
        <v>184</v>
      </c>
      <c r="B12" s="33">
        <f>C12-0.7</f>
        <v>18.100000000000001</v>
      </c>
      <c r="C12" s="33">
        <f>D12-0.7</f>
        <v>18.8</v>
      </c>
      <c r="D12" s="27">
        <v>19.5</v>
      </c>
      <c r="E12" s="33">
        <f>D12+0.7</f>
        <v>20.2</v>
      </c>
      <c r="F12" s="34">
        <f>E12+0.7</f>
        <v>20.9</v>
      </c>
      <c r="G12" s="33">
        <f>F12+0.95</f>
        <v>21.849999999999998</v>
      </c>
      <c r="H12" s="291"/>
      <c r="I12" s="48" t="s">
        <v>185</v>
      </c>
      <c r="J12" s="48" t="s">
        <v>173</v>
      </c>
      <c r="K12" s="48" t="s">
        <v>186</v>
      </c>
      <c r="L12" s="48"/>
      <c r="M12" s="49"/>
      <c r="N12" s="50"/>
    </row>
    <row r="13" spans="1:14" ht="29.1" customHeight="1">
      <c r="A13" s="29" t="s">
        <v>187</v>
      </c>
      <c r="B13" s="32">
        <f>C13-0.7</f>
        <v>16.600000000000001</v>
      </c>
      <c r="C13" s="32">
        <f>D13-0.7</f>
        <v>17.3</v>
      </c>
      <c r="D13" s="27">
        <v>18</v>
      </c>
      <c r="E13" s="32">
        <f>D13+0.7</f>
        <v>18.7</v>
      </c>
      <c r="F13" s="30">
        <f>E13+0.7</f>
        <v>19.399999999999999</v>
      </c>
      <c r="G13" s="32">
        <f>F13+0.95</f>
        <v>20.349999999999998</v>
      </c>
      <c r="H13" s="291"/>
      <c r="I13" s="46" t="s">
        <v>185</v>
      </c>
      <c r="J13" s="46" t="s">
        <v>188</v>
      </c>
      <c r="K13" s="46" t="s">
        <v>173</v>
      </c>
      <c r="L13" s="46"/>
      <c r="M13" s="51"/>
      <c r="N13" s="52"/>
    </row>
    <row r="14" spans="1:14" ht="29.1" customHeight="1">
      <c r="A14" s="29" t="s">
        <v>189</v>
      </c>
      <c r="B14" s="32">
        <f>C14-0</f>
        <v>19.100000000000001</v>
      </c>
      <c r="C14" s="32">
        <f>D14-0.4</f>
        <v>19.100000000000001</v>
      </c>
      <c r="D14" s="27">
        <v>19.5</v>
      </c>
      <c r="E14" s="32">
        <f>D14+0.4</f>
        <v>19.899999999999999</v>
      </c>
      <c r="F14" s="30">
        <f>E14+0.4</f>
        <v>20.299999999999997</v>
      </c>
      <c r="G14" s="32">
        <f>F14+0.6</f>
        <v>20.9</v>
      </c>
      <c r="H14" s="291"/>
      <c r="I14" s="48"/>
      <c r="J14" s="48"/>
      <c r="K14" s="48"/>
      <c r="L14" s="48"/>
      <c r="M14" s="49"/>
      <c r="N14" s="50"/>
    </row>
    <row r="15" spans="1:14" ht="29.1" customHeight="1">
      <c r="A15" s="29" t="s">
        <v>190</v>
      </c>
      <c r="B15" s="32">
        <f>C15-0</f>
        <v>10.8</v>
      </c>
      <c r="C15" s="32">
        <f>D15-0.2</f>
        <v>10.8</v>
      </c>
      <c r="D15" s="27">
        <v>11</v>
      </c>
      <c r="E15" s="32">
        <f>D15+0.2</f>
        <v>11.2</v>
      </c>
      <c r="F15" s="30">
        <f>E15+0.2</f>
        <v>11.399999999999999</v>
      </c>
      <c r="G15" s="32">
        <f>F15+0.25</f>
        <v>11.649999999999999</v>
      </c>
      <c r="H15" s="291"/>
      <c r="I15" s="48"/>
      <c r="J15" s="48"/>
      <c r="K15" s="48"/>
      <c r="L15" s="48"/>
      <c r="M15" s="49"/>
      <c r="N15" s="50"/>
    </row>
    <row r="16" spans="1:14" ht="29.1" customHeight="1">
      <c r="A16" s="35" t="s">
        <v>191</v>
      </c>
      <c r="B16" s="36">
        <v>1.5</v>
      </c>
      <c r="C16" s="36">
        <v>1.5</v>
      </c>
      <c r="D16" s="36">
        <v>1.5</v>
      </c>
      <c r="E16" s="36">
        <v>1.5</v>
      </c>
      <c r="F16" s="37">
        <v>1.5</v>
      </c>
      <c r="G16" s="36">
        <v>1.5</v>
      </c>
      <c r="H16" s="291"/>
      <c r="I16" s="48"/>
      <c r="J16" s="48"/>
      <c r="K16" s="48"/>
      <c r="L16" s="48"/>
      <c r="M16" s="49"/>
      <c r="N16" s="50"/>
    </row>
    <row r="17" spans="1:14" ht="29.1" customHeight="1">
      <c r="A17" s="35" t="s">
        <v>192</v>
      </c>
      <c r="B17" s="36">
        <v>2</v>
      </c>
      <c r="C17" s="36">
        <v>2</v>
      </c>
      <c r="D17" s="36">
        <v>2</v>
      </c>
      <c r="E17" s="36">
        <v>2</v>
      </c>
      <c r="F17" s="37">
        <v>2</v>
      </c>
      <c r="G17" s="36">
        <v>2</v>
      </c>
      <c r="H17" s="291"/>
      <c r="I17" s="48"/>
      <c r="J17" s="48"/>
      <c r="K17" s="48"/>
      <c r="L17" s="48"/>
      <c r="M17" s="49"/>
      <c r="N17" s="50"/>
    </row>
    <row r="18" spans="1:14" ht="29.1" customHeight="1">
      <c r="A18" s="39" t="s">
        <v>193</v>
      </c>
      <c r="B18" s="36">
        <v>2</v>
      </c>
      <c r="C18" s="36">
        <v>2</v>
      </c>
      <c r="D18" s="36">
        <v>2</v>
      </c>
      <c r="E18" s="36">
        <v>2</v>
      </c>
      <c r="F18" s="37">
        <v>2</v>
      </c>
      <c r="G18" s="36">
        <v>2</v>
      </c>
      <c r="H18" s="291"/>
      <c r="I18" s="48"/>
      <c r="J18" s="48"/>
      <c r="K18" s="48"/>
      <c r="L18" s="48"/>
      <c r="M18" s="49"/>
      <c r="N18" s="50"/>
    </row>
    <row r="19" spans="1:14" ht="29.1" customHeight="1">
      <c r="H19" s="292"/>
      <c r="I19" s="53"/>
      <c r="J19" s="53"/>
      <c r="K19" s="54"/>
      <c r="L19" s="53"/>
      <c r="M19" s="53"/>
      <c r="N19" s="55"/>
    </row>
    <row r="20" spans="1:14" ht="14.25">
      <c r="H20" s="38"/>
      <c r="I20" s="38"/>
      <c r="J20" s="38"/>
      <c r="K20" s="38"/>
      <c r="L20" s="38"/>
      <c r="M20" s="38"/>
      <c r="N20" s="38"/>
    </row>
    <row r="21" spans="1:14" ht="14.25">
      <c r="H21" s="38"/>
      <c r="I21" s="38"/>
      <c r="J21" s="38"/>
      <c r="K21" s="38"/>
      <c r="L21" s="38"/>
      <c r="M21" s="38"/>
      <c r="N21" s="38"/>
    </row>
    <row r="22" spans="1:14" ht="14.25">
      <c r="H22" s="38"/>
      <c r="I22" s="56" t="s">
        <v>134</v>
      </c>
      <c r="J22" s="57"/>
      <c r="K22" s="56" t="s">
        <v>135</v>
      </c>
      <c r="L22" s="56"/>
      <c r="M22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6" type="noConversion"/>
  <pageMargins left="0.156944444444444" right="0.118055555555556" top="0.75" bottom="0.75" header="0.3" footer="0.3"/>
  <pageSetup paperSize="9" scale="7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zoomScalePageLayoutView="125" workbookViewId="0">
      <selection activeCell="M11" sqref="M11"/>
    </sheetView>
  </sheetViews>
  <sheetFormatPr defaultColWidth="10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9.12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32" width="10.125" style="60" customWidth="1"/>
    <col min="33" max="16384" width="10" style="60"/>
  </cols>
  <sheetData>
    <row r="1" spans="1:11" ht="26.25" customHeight="1">
      <c r="A1" s="356" t="s">
        <v>194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4.25" customHeight="1">
      <c r="A2" s="61" t="s">
        <v>50</v>
      </c>
      <c r="B2" s="210" t="s">
        <v>138</v>
      </c>
      <c r="C2" s="210"/>
      <c r="D2" s="62" t="s">
        <v>56</v>
      </c>
      <c r="E2" s="63" t="s">
        <v>140</v>
      </c>
      <c r="F2" s="64" t="s">
        <v>195</v>
      </c>
      <c r="G2" s="357" t="s">
        <v>143</v>
      </c>
      <c r="H2" s="357"/>
      <c r="I2" s="81" t="s">
        <v>52</v>
      </c>
      <c r="J2" s="441" t="s">
        <v>334</v>
      </c>
      <c r="K2" s="358"/>
    </row>
    <row r="3" spans="1:11" ht="14.25" customHeight="1">
      <c r="A3" s="65" t="s">
        <v>67</v>
      </c>
      <c r="B3" s="359">
        <v>10499</v>
      </c>
      <c r="C3" s="359"/>
      <c r="D3" s="66" t="s">
        <v>196</v>
      </c>
      <c r="E3" s="360" t="s">
        <v>141</v>
      </c>
      <c r="F3" s="361"/>
      <c r="G3" s="361"/>
      <c r="H3" s="322" t="s">
        <v>197</v>
      </c>
      <c r="I3" s="322"/>
      <c r="J3" s="322"/>
      <c r="K3" s="323"/>
    </row>
    <row r="4" spans="1:11" ht="14.25" customHeight="1">
      <c r="A4" s="67" t="s">
        <v>64</v>
      </c>
      <c r="B4" s="68">
        <v>3</v>
      </c>
      <c r="C4" s="68">
        <v>5</v>
      </c>
      <c r="D4" s="69" t="s">
        <v>198</v>
      </c>
      <c r="E4" s="361" t="s">
        <v>199</v>
      </c>
      <c r="F4" s="361"/>
      <c r="G4" s="361"/>
      <c r="H4" s="260" t="s">
        <v>200</v>
      </c>
      <c r="I4" s="260"/>
      <c r="J4" s="78" t="s">
        <v>59</v>
      </c>
      <c r="K4" s="84" t="s">
        <v>60</v>
      </c>
    </row>
    <row r="5" spans="1:11" ht="14.25" customHeight="1">
      <c r="A5" s="67" t="s">
        <v>201</v>
      </c>
      <c r="B5" s="359">
        <v>1</v>
      </c>
      <c r="C5" s="359"/>
      <c r="D5" s="66" t="s">
        <v>202</v>
      </c>
      <c r="E5" s="191" t="s">
        <v>331</v>
      </c>
      <c r="F5" s="66" t="s">
        <v>203</v>
      </c>
      <c r="G5" s="66" t="s">
        <v>204</v>
      </c>
      <c r="H5" s="260" t="s">
        <v>205</v>
      </c>
      <c r="I5" s="260"/>
      <c r="J5" s="78" t="s">
        <v>59</v>
      </c>
      <c r="K5" s="84" t="s">
        <v>60</v>
      </c>
    </row>
    <row r="6" spans="1:11" ht="15" customHeight="1">
      <c r="A6" s="70" t="s">
        <v>206</v>
      </c>
      <c r="B6" s="362">
        <v>32</v>
      </c>
      <c r="C6" s="362"/>
      <c r="D6" s="71" t="s">
        <v>207</v>
      </c>
      <c r="E6" s="72">
        <v>177</v>
      </c>
      <c r="F6" s="73"/>
      <c r="G6" s="71"/>
      <c r="H6" s="363" t="s">
        <v>208</v>
      </c>
      <c r="I6" s="363"/>
      <c r="J6" s="73" t="s">
        <v>59</v>
      </c>
      <c r="K6" s="85" t="s">
        <v>60</v>
      </c>
    </row>
    <row r="7" spans="1:11" ht="15" customHeight="1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 ht="14.25" customHeight="1">
      <c r="A8" s="77" t="s">
        <v>209</v>
      </c>
      <c r="B8" s="64" t="s">
        <v>210</v>
      </c>
      <c r="C8" s="64" t="s">
        <v>211</v>
      </c>
      <c r="D8" s="64" t="s">
        <v>212</v>
      </c>
      <c r="E8" s="64" t="s">
        <v>213</v>
      </c>
      <c r="F8" s="64" t="s">
        <v>214</v>
      </c>
      <c r="G8" s="364"/>
      <c r="H8" s="365"/>
      <c r="I8" s="365"/>
      <c r="J8" s="365"/>
      <c r="K8" s="366"/>
    </row>
    <row r="9" spans="1:11" ht="14.25" customHeight="1">
      <c r="A9" s="259" t="s">
        <v>215</v>
      </c>
      <c r="B9" s="260"/>
      <c r="C9" s="78" t="s">
        <v>59</v>
      </c>
      <c r="D9" s="78" t="s">
        <v>60</v>
      </c>
      <c r="E9" s="66" t="s">
        <v>216</v>
      </c>
      <c r="F9" s="79" t="s">
        <v>217</v>
      </c>
      <c r="G9" s="367"/>
      <c r="H9" s="368"/>
      <c r="I9" s="368"/>
      <c r="J9" s="368"/>
      <c r="K9" s="369"/>
    </row>
    <row r="10" spans="1:11" ht="14.25" customHeight="1">
      <c r="A10" s="259" t="s">
        <v>218</v>
      </c>
      <c r="B10" s="260"/>
      <c r="C10" s="78" t="s">
        <v>59</v>
      </c>
      <c r="D10" s="78" t="s">
        <v>60</v>
      </c>
      <c r="E10" s="66" t="s">
        <v>219</v>
      </c>
      <c r="F10" s="79" t="s">
        <v>220</v>
      </c>
      <c r="G10" s="367" t="s">
        <v>221</v>
      </c>
      <c r="H10" s="368"/>
      <c r="I10" s="368"/>
      <c r="J10" s="368"/>
      <c r="K10" s="369"/>
    </row>
    <row r="11" spans="1:11" ht="14.25" customHeight="1">
      <c r="A11" s="370" t="s">
        <v>151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 ht="14.25" customHeight="1">
      <c r="A12" s="65" t="s">
        <v>79</v>
      </c>
      <c r="B12" s="78" t="s">
        <v>75</v>
      </c>
      <c r="C12" s="78" t="s">
        <v>76</v>
      </c>
      <c r="D12" s="79"/>
      <c r="E12" s="66" t="s">
        <v>77</v>
      </c>
      <c r="F12" s="78" t="s">
        <v>75</v>
      </c>
      <c r="G12" s="78" t="s">
        <v>76</v>
      </c>
      <c r="H12" s="78"/>
      <c r="I12" s="66" t="s">
        <v>222</v>
      </c>
      <c r="J12" s="78" t="s">
        <v>75</v>
      </c>
      <c r="K12" s="84" t="s">
        <v>76</v>
      </c>
    </row>
    <row r="13" spans="1:11" ht="14.25" customHeight="1">
      <c r="A13" s="65" t="s">
        <v>82</v>
      </c>
      <c r="B13" s="78" t="s">
        <v>75</v>
      </c>
      <c r="C13" s="78" t="s">
        <v>76</v>
      </c>
      <c r="D13" s="79"/>
      <c r="E13" s="66" t="s">
        <v>87</v>
      </c>
      <c r="F13" s="78" t="s">
        <v>75</v>
      </c>
      <c r="G13" s="78" t="s">
        <v>76</v>
      </c>
      <c r="H13" s="78"/>
      <c r="I13" s="66" t="s">
        <v>223</v>
      </c>
      <c r="J13" s="78" t="s">
        <v>75</v>
      </c>
      <c r="K13" s="84" t="s">
        <v>76</v>
      </c>
    </row>
    <row r="14" spans="1:11" ht="15" customHeight="1">
      <c r="A14" s="70" t="s">
        <v>224</v>
      </c>
      <c r="B14" s="73" t="s">
        <v>75</v>
      </c>
      <c r="C14" s="73" t="s">
        <v>76</v>
      </c>
      <c r="D14" s="72"/>
      <c r="E14" s="71" t="s">
        <v>225</v>
      </c>
      <c r="F14" s="73" t="s">
        <v>75</v>
      </c>
      <c r="G14" s="73" t="s">
        <v>76</v>
      </c>
      <c r="H14" s="73"/>
      <c r="I14" s="71" t="s">
        <v>226</v>
      </c>
      <c r="J14" s="73" t="s">
        <v>75</v>
      </c>
      <c r="K14" s="85" t="s">
        <v>76</v>
      </c>
    </row>
    <row r="15" spans="1:11" ht="15" customHeight="1">
      <c r="A15" s="74"/>
      <c r="B15" s="80"/>
      <c r="C15" s="80"/>
      <c r="D15" s="75"/>
      <c r="E15" s="74"/>
      <c r="F15" s="80"/>
      <c r="G15" s="80"/>
      <c r="H15" s="80"/>
      <c r="I15" s="74"/>
      <c r="J15" s="80"/>
      <c r="K15" s="80"/>
    </row>
    <row r="16" spans="1:11" s="58" customFormat="1">
      <c r="A16" s="319" t="s">
        <v>227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4.25" customHeight="1">
      <c r="A17" s="259" t="s">
        <v>228</v>
      </c>
      <c r="B17" s="260"/>
      <c r="C17" s="260"/>
      <c r="D17" s="260"/>
      <c r="E17" s="260"/>
      <c r="F17" s="260"/>
      <c r="G17" s="260"/>
      <c r="H17" s="260"/>
      <c r="I17" s="260"/>
      <c r="J17" s="260"/>
      <c r="K17" s="373"/>
    </row>
    <row r="18" spans="1:11" ht="14.25" customHeight="1">
      <c r="A18" s="437" t="s">
        <v>354</v>
      </c>
      <c r="B18" s="260"/>
      <c r="C18" s="260"/>
      <c r="D18" s="260"/>
      <c r="E18" s="260"/>
      <c r="F18" s="260"/>
      <c r="G18" s="260"/>
      <c r="H18" s="260"/>
      <c r="I18" s="260"/>
      <c r="J18" s="260"/>
      <c r="K18" s="373"/>
    </row>
    <row r="19" spans="1:11" ht="14.25" customHeight="1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ht="14.25" customHeight="1">
      <c r="A20" s="377"/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 ht="14.25" customHeight="1">
      <c r="A21" s="377"/>
      <c r="B21" s="378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1:11" ht="14.25" customHeight="1">
      <c r="A22" s="377"/>
      <c r="B22" s="378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1:11" ht="14.25" customHeight="1">
      <c r="A23" s="380"/>
      <c r="B23" s="381"/>
      <c r="C23" s="381"/>
      <c r="D23" s="381"/>
      <c r="E23" s="381"/>
      <c r="F23" s="381"/>
      <c r="G23" s="381"/>
      <c r="H23" s="381"/>
      <c r="I23" s="381"/>
      <c r="J23" s="381"/>
      <c r="K23" s="382"/>
    </row>
    <row r="24" spans="1:11" ht="14.25" customHeight="1">
      <c r="A24" s="259" t="s">
        <v>113</v>
      </c>
      <c r="B24" s="260"/>
      <c r="C24" s="78" t="s">
        <v>59</v>
      </c>
      <c r="D24" s="78" t="s">
        <v>60</v>
      </c>
      <c r="E24" s="322"/>
      <c r="F24" s="322"/>
      <c r="G24" s="322"/>
      <c r="H24" s="322"/>
      <c r="I24" s="322"/>
      <c r="J24" s="322"/>
      <c r="K24" s="323"/>
    </row>
    <row r="25" spans="1:11" ht="15" customHeight="1">
      <c r="A25" s="82" t="s">
        <v>229</v>
      </c>
      <c r="B25" s="383"/>
      <c r="C25" s="383"/>
      <c r="D25" s="383"/>
      <c r="E25" s="383"/>
      <c r="F25" s="383"/>
      <c r="G25" s="383"/>
      <c r="H25" s="383"/>
      <c r="I25" s="383"/>
      <c r="J25" s="383"/>
      <c r="K25" s="384"/>
    </row>
    <row r="26" spans="1:11" ht="15" customHeight="1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</row>
    <row r="27" spans="1:11" ht="14.25" customHeight="1">
      <c r="A27" s="386" t="s">
        <v>230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8"/>
    </row>
    <row r="28" spans="1:11" ht="14.25" customHeight="1">
      <c r="A28" s="438" t="s">
        <v>355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ht="14.25" customHeight="1">
      <c r="A29" s="438" t="s">
        <v>356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ht="14.25" customHeight="1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ht="14.25" customHeight="1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4.25" customHeight="1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23.1" customHeight="1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23.1" customHeight="1">
      <c r="A34" s="377"/>
      <c r="B34" s="378"/>
      <c r="C34" s="378"/>
      <c r="D34" s="378"/>
      <c r="E34" s="378"/>
      <c r="F34" s="378"/>
      <c r="G34" s="378"/>
      <c r="H34" s="378"/>
      <c r="I34" s="378"/>
      <c r="J34" s="378"/>
      <c r="K34" s="379"/>
    </row>
    <row r="35" spans="1:13" ht="23.1" customHeight="1">
      <c r="A35" s="392"/>
      <c r="B35" s="378"/>
      <c r="C35" s="378"/>
      <c r="D35" s="378"/>
      <c r="E35" s="378"/>
      <c r="F35" s="378"/>
      <c r="G35" s="378"/>
      <c r="H35" s="378"/>
      <c r="I35" s="378"/>
      <c r="J35" s="378"/>
      <c r="K35" s="379"/>
    </row>
    <row r="36" spans="1:13" ht="23.1" customHeight="1">
      <c r="A36" s="393"/>
      <c r="B36" s="394"/>
      <c r="C36" s="394"/>
      <c r="D36" s="394"/>
      <c r="E36" s="394"/>
      <c r="F36" s="394"/>
      <c r="G36" s="394"/>
      <c r="H36" s="394"/>
      <c r="I36" s="394"/>
      <c r="J36" s="394"/>
      <c r="K36" s="395"/>
    </row>
    <row r="37" spans="1:13" ht="18.75" customHeight="1">
      <c r="A37" s="396" t="s">
        <v>231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8"/>
    </row>
    <row r="38" spans="1:13" s="59" customFormat="1" ht="18.75" customHeight="1">
      <c r="A38" s="259" t="s">
        <v>232</v>
      </c>
      <c r="B38" s="260"/>
      <c r="C38" s="260"/>
      <c r="D38" s="322" t="s">
        <v>233</v>
      </c>
      <c r="E38" s="322"/>
      <c r="F38" s="399" t="s">
        <v>234</v>
      </c>
      <c r="G38" s="400"/>
      <c r="H38" s="260" t="s">
        <v>235</v>
      </c>
      <c r="I38" s="260"/>
      <c r="J38" s="260" t="s">
        <v>236</v>
      </c>
      <c r="K38" s="373"/>
    </row>
    <row r="39" spans="1:13" ht="18.75" customHeight="1">
      <c r="A39" s="67" t="s">
        <v>114</v>
      </c>
      <c r="B39" s="260" t="s">
        <v>237</v>
      </c>
      <c r="C39" s="260"/>
      <c r="D39" s="260"/>
      <c r="E39" s="260"/>
      <c r="F39" s="260"/>
      <c r="G39" s="260"/>
      <c r="H39" s="260"/>
      <c r="I39" s="260"/>
      <c r="J39" s="260"/>
      <c r="K39" s="373"/>
      <c r="M39" s="59"/>
    </row>
    <row r="40" spans="1:13" ht="30.95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373"/>
    </row>
    <row r="41" spans="1:13" ht="18.75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373"/>
    </row>
    <row r="42" spans="1:13" ht="32.1" customHeight="1">
      <c r="A42" s="70" t="s">
        <v>122</v>
      </c>
      <c r="B42" s="401" t="s">
        <v>238</v>
      </c>
      <c r="C42" s="401"/>
      <c r="D42" s="71" t="s">
        <v>239</v>
      </c>
      <c r="E42" s="440" t="s">
        <v>358</v>
      </c>
      <c r="F42" s="71" t="s">
        <v>125</v>
      </c>
      <c r="G42" s="83">
        <v>44890</v>
      </c>
      <c r="H42" s="402" t="s">
        <v>126</v>
      </c>
      <c r="I42" s="402"/>
      <c r="J42" s="439" t="s">
        <v>357</v>
      </c>
      <c r="K42" s="40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tabSelected="1" zoomScale="80" zoomScaleNormal="80" workbookViewId="0">
      <selection activeCell="K12" sqref="K12"/>
    </sheetView>
  </sheetViews>
  <sheetFormatPr defaultColWidth="9" defaultRowHeight="14.25"/>
  <cols>
    <col min="2" max="7" width="9.375" customWidth="1"/>
    <col min="8" max="8" width="1.25" customWidth="1"/>
    <col min="9" max="14" width="15.625" customWidth="1"/>
  </cols>
  <sheetData>
    <row r="1" spans="1:14" ht="30" customHeight="1">
      <c r="A1" s="282" t="s">
        <v>129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8.5" customHeight="1">
      <c r="A2" s="21" t="s">
        <v>56</v>
      </c>
      <c r="B2" s="404" t="s">
        <v>332</v>
      </c>
      <c r="C2" s="284"/>
      <c r="D2" s="22" t="s">
        <v>61</v>
      </c>
      <c r="E2" s="404" t="s">
        <v>333</v>
      </c>
      <c r="F2" s="284"/>
      <c r="G2" s="284"/>
      <c r="H2" s="290"/>
      <c r="I2" s="41" t="s">
        <v>52</v>
      </c>
      <c r="J2" s="404" t="s">
        <v>334</v>
      </c>
      <c r="K2" s="284"/>
      <c r="L2" s="284"/>
      <c r="M2" s="284"/>
      <c r="N2" s="285"/>
    </row>
    <row r="3" spans="1:14" ht="28.5" customHeight="1">
      <c r="A3" s="289" t="s">
        <v>130</v>
      </c>
      <c r="B3" s="286" t="s">
        <v>131</v>
      </c>
      <c r="C3" s="286"/>
      <c r="D3" s="286"/>
      <c r="E3" s="286"/>
      <c r="F3" s="286"/>
      <c r="G3" s="286"/>
      <c r="H3" s="291"/>
      <c r="I3" s="287" t="s">
        <v>132</v>
      </c>
      <c r="J3" s="287"/>
      <c r="K3" s="287"/>
      <c r="L3" s="287"/>
      <c r="M3" s="287"/>
      <c r="N3" s="288"/>
    </row>
    <row r="4" spans="1:14" ht="28.5" customHeight="1">
      <c r="A4" s="289"/>
      <c r="B4" s="23" t="s">
        <v>102</v>
      </c>
      <c r="C4" s="23" t="s">
        <v>103</v>
      </c>
      <c r="D4" s="24" t="s">
        <v>104</v>
      </c>
      <c r="E4" s="23" t="s">
        <v>105</v>
      </c>
      <c r="F4" s="25" t="s">
        <v>106</v>
      </c>
      <c r="G4" s="23" t="s">
        <v>107</v>
      </c>
      <c r="H4" s="291"/>
      <c r="I4" s="23" t="s">
        <v>102</v>
      </c>
      <c r="J4" s="23" t="s">
        <v>103</v>
      </c>
      <c r="K4" s="24" t="s">
        <v>104</v>
      </c>
      <c r="L4" s="23" t="s">
        <v>105</v>
      </c>
      <c r="M4" s="25" t="s">
        <v>106</v>
      </c>
      <c r="N4" s="23" t="s">
        <v>107</v>
      </c>
    </row>
    <row r="5" spans="1:14" ht="28.5" customHeight="1">
      <c r="A5" s="289"/>
      <c r="B5" s="26" t="s">
        <v>158</v>
      </c>
      <c r="C5" s="26" t="s">
        <v>159</v>
      </c>
      <c r="D5" s="27" t="s">
        <v>160</v>
      </c>
      <c r="E5" s="26" t="s">
        <v>161</v>
      </c>
      <c r="F5" s="28" t="s">
        <v>162</v>
      </c>
      <c r="G5" s="26" t="s">
        <v>163</v>
      </c>
      <c r="H5" s="291"/>
      <c r="I5" s="192" t="s">
        <v>335</v>
      </c>
      <c r="J5" s="192" t="s">
        <v>348</v>
      </c>
      <c r="K5" s="192" t="s">
        <v>348</v>
      </c>
      <c r="L5" s="192" t="s">
        <v>335</v>
      </c>
      <c r="M5" s="192" t="s">
        <v>335</v>
      </c>
      <c r="N5" s="197" t="s">
        <v>348</v>
      </c>
    </row>
    <row r="6" spans="1:14" ht="28.5" customHeight="1">
      <c r="A6" s="29" t="s">
        <v>166</v>
      </c>
      <c r="B6" s="30">
        <f>C6-1</f>
        <v>66</v>
      </c>
      <c r="C6" s="30">
        <f>D6-2</f>
        <v>67</v>
      </c>
      <c r="D6" s="31">
        <v>69</v>
      </c>
      <c r="E6" s="30">
        <f>D6+2</f>
        <v>71</v>
      </c>
      <c r="F6" s="30">
        <f>E6+2</f>
        <v>73</v>
      </c>
      <c r="G6" s="30">
        <f>F6+1</f>
        <v>74</v>
      </c>
      <c r="H6" s="291"/>
      <c r="I6" s="193" t="s">
        <v>336</v>
      </c>
      <c r="J6" s="193" t="s">
        <v>336</v>
      </c>
      <c r="K6" s="193" t="s">
        <v>336</v>
      </c>
      <c r="L6" s="193" t="s">
        <v>336</v>
      </c>
      <c r="M6" s="193" t="s">
        <v>343</v>
      </c>
      <c r="N6" s="198" t="s">
        <v>336</v>
      </c>
    </row>
    <row r="7" spans="1:14" ht="28.5" customHeight="1">
      <c r="A7" s="29" t="s">
        <v>170</v>
      </c>
      <c r="B7" s="32">
        <f t="shared" ref="B7:B8" si="0">C7-4</f>
        <v>102</v>
      </c>
      <c r="C7" s="32">
        <f t="shared" ref="C7:C8" si="1">D7-4</f>
        <v>106</v>
      </c>
      <c r="D7" s="27">
        <v>110</v>
      </c>
      <c r="E7" s="32">
        <f t="shared" ref="E7:E8" si="2">D7+4</f>
        <v>114</v>
      </c>
      <c r="F7" s="30">
        <f>E7+4</f>
        <v>118</v>
      </c>
      <c r="G7" s="32">
        <f t="shared" ref="G7:G8" si="3">F7+6</f>
        <v>124</v>
      </c>
      <c r="H7" s="291"/>
      <c r="I7" s="193" t="s">
        <v>338</v>
      </c>
      <c r="J7" s="193" t="s">
        <v>336</v>
      </c>
      <c r="K7" s="193" t="s">
        <v>338</v>
      </c>
      <c r="L7" s="194" t="s">
        <v>337</v>
      </c>
      <c r="M7" s="195" t="s">
        <v>338</v>
      </c>
      <c r="N7" s="199" t="s">
        <v>345</v>
      </c>
    </row>
    <row r="8" spans="1:14" ht="28.5" customHeight="1">
      <c r="A8" s="29" t="s">
        <v>175</v>
      </c>
      <c r="B8" s="32">
        <f t="shared" si="0"/>
        <v>98</v>
      </c>
      <c r="C8" s="32">
        <f t="shared" si="1"/>
        <v>102</v>
      </c>
      <c r="D8" s="27">
        <v>106</v>
      </c>
      <c r="E8" s="32">
        <f t="shared" si="2"/>
        <v>110</v>
      </c>
      <c r="F8" s="30">
        <f>E8+5</f>
        <v>115</v>
      </c>
      <c r="G8" s="32">
        <f t="shared" si="3"/>
        <v>121</v>
      </c>
      <c r="H8" s="291"/>
      <c r="I8" s="193" t="s">
        <v>338</v>
      </c>
      <c r="J8" s="193" t="s">
        <v>345</v>
      </c>
      <c r="K8" s="193" t="s">
        <v>336</v>
      </c>
      <c r="L8" s="193" t="s">
        <v>338</v>
      </c>
      <c r="M8" s="196" t="s">
        <v>336</v>
      </c>
      <c r="N8" s="200" t="s">
        <v>345</v>
      </c>
    </row>
    <row r="9" spans="1:14" ht="28.5" customHeight="1">
      <c r="A9" s="29" t="s">
        <v>178</v>
      </c>
      <c r="B9" s="32">
        <f>C9-1.2</f>
        <v>42.599999999999994</v>
      </c>
      <c r="C9" s="32">
        <f>D9-1.2</f>
        <v>43.8</v>
      </c>
      <c r="D9" s="27">
        <v>45</v>
      </c>
      <c r="E9" s="32">
        <f>D9+1.2</f>
        <v>46.2</v>
      </c>
      <c r="F9" s="30">
        <f>E9+1.2</f>
        <v>47.400000000000006</v>
      </c>
      <c r="G9" s="32">
        <f>F9+1.4</f>
        <v>48.800000000000004</v>
      </c>
      <c r="H9" s="291"/>
      <c r="I9" s="193" t="s">
        <v>345</v>
      </c>
      <c r="J9" s="193" t="s">
        <v>349</v>
      </c>
      <c r="K9" s="193" t="s">
        <v>336</v>
      </c>
      <c r="L9" s="194" t="s">
        <v>339</v>
      </c>
      <c r="M9" s="195" t="s">
        <v>344</v>
      </c>
      <c r="N9" s="199" t="s">
        <v>351</v>
      </c>
    </row>
    <row r="10" spans="1:14" ht="28.5" customHeight="1">
      <c r="A10" s="29" t="s">
        <v>181</v>
      </c>
      <c r="B10" s="32">
        <f>C10-0.5</f>
        <v>21</v>
      </c>
      <c r="C10" s="32">
        <f>D10-0.5</f>
        <v>21.5</v>
      </c>
      <c r="D10" s="27">
        <v>22</v>
      </c>
      <c r="E10" s="32">
        <f t="shared" ref="E10:G10" si="4">D10+0.5</f>
        <v>22.5</v>
      </c>
      <c r="F10" s="30">
        <f t="shared" si="4"/>
        <v>23</v>
      </c>
      <c r="G10" s="32">
        <f t="shared" si="4"/>
        <v>23.5</v>
      </c>
      <c r="H10" s="291"/>
      <c r="I10" s="194" t="s">
        <v>340</v>
      </c>
      <c r="J10" s="194" t="s">
        <v>342</v>
      </c>
      <c r="K10" s="194" t="s">
        <v>350</v>
      </c>
      <c r="L10" s="194" t="s">
        <v>340</v>
      </c>
      <c r="M10" s="195" t="s">
        <v>345</v>
      </c>
      <c r="N10" s="199" t="s">
        <v>352</v>
      </c>
    </row>
    <row r="11" spans="1:14" ht="28.5" customHeight="1">
      <c r="A11" s="29" t="s">
        <v>184</v>
      </c>
      <c r="B11" s="33">
        <f>C11-0.7</f>
        <v>18.100000000000001</v>
      </c>
      <c r="C11" s="33">
        <f>D11-0.7</f>
        <v>18.8</v>
      </c>
      <c r="D11" s="27">
        <v>19.5</v>
      </c>
      <c r="E11" s="33">
        <f>D11+0.7</f>
        <v>20.2</v>
      </c>
      <c r="F11" s="34">
        <f>E11+0.7</f>
        <v>20.9</v>
      </c>
      <c r="G11" s="33">
        <f>F11+0.95</f>
        <v>21.849999999999998</v>
      </c>
      <c r="H11" s="291"/>
      <c r="I11" s="194" t="s">
        <v>346</v>
      </c>
      <c r="J11" s="194" t="s">
        <v>342</v>
      </c>
      <c r="K11" s="194" t="s">
        <v>340</v>
      </c>
      <c r="L11" s="194" t="s">
        <v>341</v>
      </c>
      <c r="M11" s="195" t="s">
        <v>346</v>
      </c>
      <c r="N11" s="199" t="s">
        <v>353</v>
      </c>
    </row>
    <row r="12" spans="1:14" ht="28.5" customHeight="1">
      <c r="A12" s="29" t="s">
        <v>187</v>
      </c>
      <c r="B12" s="32">
        <f>C12-0.7</f>
        <v>16.600000000000001</v>
      </c>
      <c r="C12" s="32">
        <f>D12-0.7</f>
        <v>17.3</v>
      </c>
      <c r="D12" s="27">
        <v>18</v>
      </c>
      <c r="E12" s="32">
        <f>D12+0.7</f>
        <v>18.7</v>
      </c>
      <c r="F12" s="30">
        <f>E12+0.7</f>
        <v>19.399999999999999</v>
      </c>
      <c r="G12" s="32">
        <f>F12+0.95</f>
        <v>20.349999999999998</v>
      </c>
      <c r="H12" s="291"/>
      <c r="I12" s="193" t="s">
        <v>346</v>
      </c>
      <c r="J12" s="193" t="s">
        <v>349</v>
      </c>
      <c r="K12" s="193" t="s">
        <v>345</v>
      </c>
      <c r="L12" s="194" t="s">
        <v>342</v>
      </c>
      <c r="M12" s="195" t="s">
        <v>347</v>
      </c>
      <c r="N12" s="199" t="s">
        <v>345</v>
      </c>
    </row>
    <row r="13" spans="1:14" ht="28.5" customHeight="1">
      <c r="A13" s="29"/>
      <c r="B13" s="32"/>
      <c r="C13" s="32"/>
      <c r="D13" s="27"/>
      <c r="E13" s="32"/>
      <c r="F13" s="30"/>
      <c r="G13" s="32"/>
      <c r="H13" s="291"/>
      <c r="I13" s="48"/>
      <c r="J13" s="48"/>
      <c r="K13" s="48"/>
      <c r="L13" s="48"/>
      <c r="M13" s="49"/>
      <c r="N13" s="50"/>
    </row>
    <row r="14" spans="1:14" ht="28.5" customHeight="1">
      <c r="A14" s="29"/>
      <c r="B14" s="32"/>
      <c r="C14" s="32"/>
      <c r="D14" s="27"/>
      <c r="E14" s="32"/>
      <c r="F14" s="30"/>
      <c r="G14" s="32"/>
      <c r="H14" s="292"/>
      <c r="I14" s="53"/>
      <c r="J14" s="53"/>
      <c r="K14" s="54"/>
      <c r="L14" s="53"/>
      <c r="M14" s="53"/>
      <c r="N14" s="55"/>
    </row>
    <row r="15" spans="1:14" ht="16.5">
      <c r="A15" s="35"/>
      <c r="B15" s="36"/>
      <c r="C15" s="36"/>
      <c r="D15" s="36"/>
      <c r="E15" s="36"/>
      <c r="F15" s="37"/>
      <c r="G15" s="36"/>
      <c r="H15" s="38"/>
      <c r="I15" s="38"/>
      <c r="J15" s="38"/>
      <c r="K15" s="38"/>
      <c r="L15" s="38"/>
      <c r="M15" s="38"/>
      <c r="N15" s="38"/>
    </row>
    <row r="16" spans="1:14" ht="16.5">
      <c r="A16" s="35"/>
      <c r="B16" s="36"/>
      <c r="C16" s="36"/>
      <c r="D16" s="36"/>
      <c r="E16" s="36"/>
      <c r="F16" s="37"/>
      <c r="G16" s="36"/>
      <c r="H16" s="38"/>
      <c r="I16" s="38"/>
      <c r="J16" s="38"/>
      <c r="K16" s="38"/>
      <c r="L16" s="38"/>
      <c r="M16" s="38"/>
      <c r="N16" s="38"/>
    </row>
    <row r="17" spans="1:14" ht="16.5">
      <c r="A17" s="39"/>
      <c r="B17" s="36"/>
      <c r="C17" s="36"/>
      <c r="D17" s="36"/>
      <c r="E17" s="36"/>
      <c r="F17" s="37"/>
      <c r="G17" s="36"/>
      <c r="H17" s="38"/>
      <c r="I17" s="56" t="s">
        <v>134</v>
      </c>
      <c r="J17" s="57"/>
      <c r="K17" s="56" t="s">
        <v>135</v>
      </c>
      <c r="L17" s="56"/>
      <c r="M17" s="56" t="s">
        <v>136</v>
      </c>
      <c r="N17" s="40"/>
    </row>
    <row r="18" spans="1:14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6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O8" sqref="O8:O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5" t="s">
        <v>240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15" s="1" customFormat="1" ht="16.5">
      <c r="A2" s="414" t="s">
        <v>241</v>
      </c>
      <c r="B2" s="415" t="s">
        <v>242</v>
      </c>
      <c r="C2" s="415" t="s">
        <v>243</v>
      </c>
      <c r="D2" s="415" t="s">
        <v>244</v>
      </c>
      <c r="E2" s="415" t="s">
        <v>245</v>
      </c>
      <c r="F2" s="415" t="s">
        <v>246</v>
      </c>
      <c r="G2" s="415" t="s">
        <v>247</v>
      </c>
      <c r="H2" s="415" t="s">
        <v>248</v>
      </c>
      <c r="I2" s="3" t="s">
        <v>249</v>
      </c>
      <c r="J2" s="3" t="s">
        <v>250</v>
      </c>
      <c r="K2" s="3" t="s">
        <v>251</v>
      </c>
      <c r="L2" s="3" t="s">
        <v>252</v>
      </c>
      <c r="M2" s="3" t="s">
        <v>253</v>
      </c>
      <c r="N2" s="415" t="s">
        <v>254</v>
      </c>
      <c r="O2" s="415" t="s">
        <v>255</v>
      </c>
    </row>
    <row r="3" spans="1:15" s="1" customFormat="1" ht="16.5">
      <c r="A3" s="414"/>
      <c r="B3" s="416"/>
      <c r="C3" s="416"/>
      <c r="D3" s="416"/>
      <c r="E3" s="416"/>
      <c r="F3" s="416"/>
      <c r="G3" s="416"/>
      <c r="H3" s="416"/>
      <c r="I3" s="3" t="s">
        <v>256</v>
      </c>
      <c r="J3" s="3" t="s">
        <v>256</v>
      </c>
      <c r="K3" s="3" t="s">
        <v>256</v>
      </c>
      <c r="L3" s="3" t="s">
        <v>256</v>
      </c>
      <c r="M3" s="3" t="s">
        <v>256</v>
      </c>
      <c r="N3" s="416"/>
      <c r="O3" s="416"/>
    </row>
    <row r="4" spans="1:15" ht="17.100000000000001" customHeight="1">
      <c r="A4" s="6">
        <v>1</v>
      </c>
      <c r="B4" s="12">
        <v>21004910</v>
      </c>
      <c r="C4" s="6" t="s">
        <v>257</v>
      </c>
      <c r="D4" s="7" t="s">
        <v>258</v>
      </c>
      <c r="E4" s="8" t="s">
        <v>259</v>
      </c>
      <c r="F4" s="8" t="s">
        <v>139</v>
      </c>
      <c r="G4" s="6"/>
      <c r="H4" s="6"/>
      <c r="I4" s="14">
        <v>0</v>
      </c>
      <c r="J4" s="14">
        <v>1</v>
      </c>
      <c r="K4" s="14">
        <v>1</v>
      </c>
      <c r="L4" s="14">
        <v>0</v>
      </c>
      <c r="M4" s="14">
        <v>1</v>
      </c>
      <c r="N4" s="6"/>
      <c r="O4" s="6" t="s">
        <v>260</v>
      </c>
    </row>
    <row r="5" spans="1:15" ht="17.100000000000001" customHeight="1">
      <c r="A5" s="6">
        <v>2</v>
      </c>
      <c r="B5" s="12">
        <v>20530011</v>
      </c>
      <c r="C5" s="6" t="s">
        <v>257</v>
      </c>
      <c r="D5" s="7" t="s">
        <v>261</v>
      </c>
      <c r="E5" s="8" t="s">
        <v>259</v>
      </c>
      <c r="F5" s="8" t="s">
        <v>139</v>
      </c>
      <c r="G5" s="6"/>
      <c r="H5" s="6"/>
      <c r="I5" s="14">
        <v>1</v>
      </c>
      <c r="J5" s="14">
        <v>0</v>
      </c>
      <c r="K5" s="14">
        <v>1</v>
      </c>
      <c r="L5" s="14">
        <v>0</v>
      </c>
      <c r="M5" s="14">
        <v>2</v>
      </c>
      <c r="N5" s="6"/>
      <c r="O5" s="6" t="s">
        <v>260</v>
      </c>
    </row>
    <row r="6" spans="1:15" ht="17.100000000000001" customHeight="1">
      <c r="A6" s="6">
        <v>3</v>
      </c>
      <c r="B6" s="12">
        <v>21004908</v>
      </c>
      <c r="C6" s="6" t="s">
        <v>257</v>
      </c>
      <c r="D6" s="7" t="s">
        <v>262</v>
      </c>
      <c r="E6" s="8" t="s">
        <v>259</v>
      </c>
      <c r="F6" s="8" t="s">
        <v>139</v>
      </c>
      <c r="G6" s="6"/>
      <c r="H6" s="6"/>
      <c r="I6" s="14">
        <v>0</v>
      </c>
      <c r="J6" s="14">
        <v>1</v>
      </c>
      <c r="K6" s="14">
        <v>2</v>
      </c>
      <c r="L6" s="14">
        <v>1</v>
      </c>
      <c r="M6" s="14">
        <v>1</v>
      </c>
      <c r="N6" s="6"/>
      <c r="O6" s="6" t="s">
        <v>260</v>
      </c>
    </row>
    <row r="7" spans="1:15" ht="17.100000000000001" customHeight="1">
      <c r="A7" s="6">
        <v>4</v>
      </c>
      <c r="B7" s="12">
        <v>21004907</v>
      </c>
      <c r="C7" s="6" t="s">
        <v>257</v>
      </c>
      <c r="D7" s="7" t="s">
        <v>263</v>
      </c>
      <c r="E7" s="8" t="s">
        <v>140</v>
      </c>
      <c r="F7" s="8" t="s">
        <v>139</v>
      </c>
      <c r="G7" s="6"/>
      <c r="H7" s="6"/>
      <c r="I7" s="14">
        <v>2</v>
      </c>
      <c r="J7" s="14">
        <v>0</v>
      </c>
      <c r="K7" s="14">
        <v>1</v>
      </c>
      <c r="L7" s="14">
        <v>0</v>
      </c>
      <c r="M7" s="14">
        <v>1</v>
      </c>
      <c r="N7" s="6"/>
      <c r="O7" s="6" t="s">
        <v>260</v>
      </c>
    </row>
    <row r="8" spans="1:15" ht="17.100000000000001" customHeight="1">
      <c r="A8" s="6">
        <v>5</v>
      </c>
      <c r="B8" s="12">
        <v>21006497</v>
      </c>
      <c r="C8" s="6" t="s">
        <v>257</v>
      </c>
      <c r="D8" s="13" t="s">
        <v>264</v>
      </c>
      <c r="E8" s="8" t="s">
        <v>140</v>
      </c>
      <c r="F8" s="8" t="s">
        <v>139</v>
      </c>
      <c r="G8" s="5"/>
      <c r="H8" s="5"/>
      <c r="I8" s="14">
        <v>3</v>
      </c>
      <c r="J8" s="14">
        <v>0</v>
      </c>
      <c r="K8" s="14">
        <v>2</v>
      </c>
      <c r="L8" s="14">
        <v>0</v>
      </c>
      <c r="M8" s="14">
        <v>0</v>
      </c>
      <c r="N8" s="5"/>
      <c r="O8" s="6" t="s">
        <v>260</v>
      </c>
    </row>
    <row r="9" spans="1:15" ht="17.100000000000001" customHeight="1">
      <c r="A9" s="6">
        <v>6</v>
      </c>
      <c r="B9" s="12">
        <v>21004905</v>
      </c>
      <c r="C9" s="6" t="s">
        <v>257</v>
      </c>
      <c r="D9" s="13" t="s">
        <v>265</v>
      </c>
      <c r="E9" s="8" t="s">
        <v>140</v>
      </c>
      <c r="F9" s="8" t="s">
        <v>139</v>
      </c>
      <c r="G9" s="5"/>
      <c r="H9" s="5"/>
      <c r="I9" s="14">
        <v>2</v>
      </c>
      <c r="J9" s="14">
        <v>0</v>
      </c>
      <c r="K9" s="14">
        <v>1</v>
      </c>
      <c r="L9" s="14">
        <v>0</v>
      </c>
      <c r="M9" s="14">
        <v>2</v>
      </c>
      <c r="N9" s="5"/>
      <c r="O9" s="6" t="s">
        <v>260</v>
      </c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06" t="s">
        <v>266</v>
      </c>
      <c r="B12" s="407"/>
      <c r="C12" s="407"/>
      <c r="D12" s="408"/>
      <c r="E12" s="409"/>
      <c r="F12" s="410"/>
      <c r="G12" s="410"/>
      <c r="H12" s="410"/>
      <c r="I12" s="411"/>
      <c r="J12" s="406" t="s">
        <v>267</v>
      </c>
      <c r="K12" s="407"/>
      <c r="L12" s="407"/>
      <c r="M12" s="408"/>
      <c r="N12" s="9"/>
      <c r="O12" s="11"/>
    </row>
    <row r="13" spans="1:15" ht="16.5">
      <c r="A13" s="412" t="s">
        <v>268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2022-11-26T03:23:41Z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57586010F6774C68B51B972C26E4BDD2</vt:lpwstr>
  </property>
  <property fmtid="{D5CDD505-2E9C-101B-9397-08002B2CF9AE}" pid="3" name="KSOProductBuildVer">
    <vt:lpwstr>2052-11.1.0.12763</vt:lpwstr>
  </property>
</Properties>
</file>