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<sst xmlns="http://schemas.openxmlformats.org/spreadsheetml/2006/main" count="116" uniqueCount="58">
  <si>
    <t>TOREAD服装跳档规范</t>
  </si>
  <si>
    <t>单位：cm</t>
  </si>
  <si>
    <t>产品代码：</t>
  </si>
  <si>
    <t>款号：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</si>
  <si>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</si>
  <si>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</si>
  <si>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</si>
  <si>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</si>
  <si>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</si>
  <si>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</si>
  <si>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</si>
  <si>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</si>
  <si>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</si>
  <si>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</si>
  <si>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</si>
  <si>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</si>
  <si>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</si>
  <si>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</si>
  <si>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</si>
  <si>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</si>
  <si>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</si>
  <si>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+1-1-0</t>
  </si>
  <si>
    <t>-0+1+0.5</t>
  </si>
  <si>
    <t>+1+0.5+1</t>
  </si>
  <si>
    <t>-0+1+0.7</t>
  </si>
  <si>
    <t>+1+1+0.7</t>
  </si>
  <si>
    <t>胸围（夹下2cm）</t>
  </si>
  <si>
    <t>-0-0-1</t>
  </si>
  <si>
    <t>+1-1+1</t>
  </si>
  <si>
    <t>+1-1-1</t>
  </si>
  <si>
    <t>-1-1-0</t>
  </si>
  <si>
    <t>摆围</t>
  </si>
  <si>
    <t>肩宽</t>
  </si>
  <si>
    <t>-0.5-0.4+0.2</t>
  </si>
  <si>
    <t>-0.5-0.6-0.5</t>
  </si>
  <si>
    <t>-0.5-0.5</t>
  </si>
  <si>
    <t>-0.5-0.5-0.4</t>
  </si>
  <si>
    <t>-0.4-0.5-0</t>
  </si>
  <si>
    <t>肩点袖长</t>
  </si>
  <si>
    <t>000</t>
  </si>
  <si>
    <t>-0.4-0-0</t>
  </si>
  <si>
    <t>-0.5-0-0</t>
  </si>
  <si>
    <t>-0.5-0.5-0</t>
  </si>
  <si>
    <t>-0-0-0</t>
  </si>
  <si>
    <t>后中袖长</t>
  </si>
  <si>
    <t>-0.4-0.6-0.4</t>
  </si>
  <si>
    <t>-0.5-0.7-0.5</t>
  </si>
  <si>
    <t>袖肥/2（参考值见注解）</t>
  </si>
  <si>
    <t>+0.6+1-0</t>
  </si>
  <si>
    <t>+0.5+0.5+0.4</t>
  </si>
  <si>
    <t>-0+0.5</t>
  </si>
  <si>
    <t>+0.4+0.5-0</t>
  </si>
  <si>
    <t>-0-0+0.4</t>
  </si>
  <si>
    <t>袖口上量肘围</t>
  </si>
  <si>
    <t>袖肘围/2</t>
  </si>
  <si>
    <t>袖口平量/2</t>
  </si>
  <si>
    <t>上领围</t>
  </si>
  <si>
    <t>下领围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</si>
</sst>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4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51" applyFont="1" applyAlignment="1">
      <alignment horizontal="center"/>
    </xf>
    <xf numFmtId="0" fontId="2" fillId="0" borderId="0" xfId="51" applyFont="1" applyAlignment="1">
      <alignment horizontal="center"/>
    </xf>
    <xf numFmtId="14" fontId="2" fillId="0" borderId="0" xfId="51" applyNumberFormat="1" applyFont="1" applyAlignment="1">
      <alignment horizontal="right"/>
    </xf>
    <xf numFmtId="0" fontId="2" fillId="0" borderId="0" xfId="51" applyFont="1" applyAlignment="1">
      <alignment horizontal="right"/>
    </xf>
    <xf numFmtId="0" fontId="2" fillId="0" borderId="1" xfId="51" applyFont="1" applyBorder="1" applyAlignment="1">
      <alignment horizontal="center"/>
    </xf>
    <xf numFmtId="0" fontId="2" fillId="0" borderId="2" xfId="51" applyFont="1" applyBorder="1" applyAlignment="1">
      <alignment horizontal="center"/>
    </xf>
    <xf numFmtId="0" fontId="2" fillId="0" borderId="2" xfId="49" applyFont="1" applyBorder="1" applyAlignment="1">
      <alignment horizontal="center"/>
    </xf>
    <xf numFmtId="0" fontId="3" fillId="0" borderId="0" xfId="51" applyFont="1" applyAlignment="1">
      <alignment horizontal="center"/>
    </xf>
    <xf numFmtId="0" fontId="4" fillId="0" borderId="0" xfId="51" applyFont="1" applyAlignment="1"/>
    <xf numFmtId="0" fontId="2" fillId="0" borderId="1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3" xfId="50" applyFont="1" applyBorder="1" applyAlignment="1">
      <alignment horizontal="left" vertical="center"/>
    </xf>
    <xf numFmtId="0" fontId="3" fillId="0" borderId="2" xfId="50" applyFont="1" applyBorder="1" applyAlignment="1">
      <alignment horizontal="left" vertical="center"/>
    </xf>
    <xf numFmtId="0" fontId="3" fillId="0" borderId="2" xfId="50" applyFont="1" applyBorder="1" applyAlignment="1">
      <alignment horizontal="center" vertical="center"/>
    </xf>
    <xf numFmtId="0" fontId="3" fillId="0" borderId="2" xfId="50" applyFont="1" applyFill="1" applyBorder="1" applyAlignment="1">
      <alignment horizontal="left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left" vertical="center"/>
    </xf>
    <xf numFmtId="0" fontId="5" fillId="0" borderId="2" xfId="5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49" fontId="0" fillId="0" borderId="4" xfId="0" applyNumberForma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8 2" xfId="49"/>
    <cellStyle name="常规 2 2 3 4" xfId="50"/>
    <cellStyle name="常规 2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100647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10.18\Desktop\&#21326;&#21733;\23SS\&#31227;&#20132;&#24037;&#33402;&#21333;\&#36339;&#30721;&#26679;&#24847;&#35265;\TAEEAL81439-&#26446;&#23431;-&#26131;&#20964;-&#21019;&#35029;O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产前样"/>
    </sheetNames>
    <sheetDataSet>
      <sheetData sheetId="0" refreshError="1">
        <row r="5">
          <cell r="E5" t="str">
            <v>男式跑步训练外套</v>
          </cell>
        </row>
        <row r="6">
          <cell r="E6" t="str">
            <v>TAEEAL81439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H21" sqref="H21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2"/>
    </row>
    <row r="2" ht="16.5" spans="1:8">
      <c r="A2" s="2" t="s">
        <v>1</v>
      </c>
      <c r="B2" s="2"/>
      <c r="C2" s="2"/>
      <c r="D2" s="2"/>
      <c r="E2" s="2"/>
      <c r="F2" s="2"/>
      <c r="G2" s="3"/>
      <c r="H2" s="4"/>
    </row>
    <row r="3" ht="16.5" spans="1:8">
      <c r="A3" s="5" t="s">
        <v>2</v>
      </c>
      <c r="B3" s="6" t="str">
        <f>[1]封面!E5</f>
        <v>男式跑步训练外套</v>
      </c>
      <c r="C3" s="6"/>
      <c r="D3" s="6"/>
      <c r="E3" s="6"/>
      <c r="F3" s="7" t="s">
        <v>3</v>
      </c>
      <c r="G3" s="6" t="str">
        <f>[1]封面!E6</f>
        <v>TAEEAL81439</v>
      </c>
      <c r="H3" s="6"/>
    </row>
    <row r="4" ht="21" spans="1:8">
      <c r="A4" s="8"/>
      <c r="B4" s="8"/>
      <c r="C4" s="8"/>
      <c r="D4" s="2"/>
      <c r="E4" s="9"/>
      <c r="F4" s="8"/>
      <c r="G4" s="8"/>
      <c r="H4" s="8"/>
    </row>
    <row r="5" ht="16.5" spans="1:14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5</v>
      </c>
      <c r="J5" s="11" t="s">
        <v>6</v>
      </c>
      <c r="K5" s="11" t="s">
        <v>7</v>
      </c>
      <c r="L5" s="11" t="s">
        <v>8</v>
      </c>
      <c r="M5" s="11" t="s">
        <v>9</v>
      </c>
      <c r="N5" s="11" t="s">
        <v>10</v>
      </c>
    </row>
    <row r="6" ht="16.5" spans="1:14">
      <c r="A6" s="12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</row>
    <row r="7" ht="16.5" spans="1:14">
      <c r="A7" s="13" t="s">
        <v>20</v>
      </c>
      <c r="B7" s="14">
        <f>C7-1</f>
        <v>65</v>
      </c>
      <c r="C7" s="14">
        <f>D7-2</f>
        <v>66</v>
      </c>
      <c r="D7" s="11">
        <v>68</v>
      </c>
      <c r="E7" s="14">
        <f>D7+2</f>
        <v>70</v>
      </c>
      <c r="F7" s="14">
        <f>E7+2</f>
        <v>72</v>
      </c>
      <c r="G7" s="14">
        <f>F7+1</f>
        <v>73</v>
      </c>
      <c r="H7" s="14">
        <f>G7+1</f>
        <v>74</v>
      </c>
      <c r="I7" s="20" t="s">
        <v>21</v>
      </c>
      <c r="J7" s="21" t="s">
        <v>22</v>
      </c>
      <c r="K7" s="20" t="s">
        <v>21</v>
      </c>
      <c r="L7" s="20" t="s">
        <v>23</v>
      </c>
      <c r="M7" s="20" t="s">
        <v>24</v>
      </c>
      <c r="N7" s="20" t="s">
        <v>25</v>
      </c>
    </row>
    <row r="8" ht="16.5" spans="1:14">
      <c r="A8" s="13" t="s">
        <v>26</v>
      </c>
      <c r="B8" s="14">
        <f>C8-4</f>
        <v>100</v>
      </c>
      <c r="C8" s="14">
        <f>D8-4</f>
        <v>104</v>
      </c>
      <c r="D8" s="11">
        <v>108</v>
      </c>
      <c r="E8" s="14">
        <f>D8+4</f>
        <v>112</v>
      </c>
      <c r="F8" s="14">
        <f>E8+4</f>
        <v>116</v>
      </c>
      <c r="G8" s="14">
        <f>F8+6</f>
        <v>122</v>
      </c>
      <c r="H8" s="14">
        <f>G8+6</f>
        <v>128</v>
      </c>
      <c r="I8" s="20" t="s">
        <v>27</v>
      </c>
      <c r="J8" s="21" t="s">
        <v>28</v>
      </c>
      <c r="K8" s="20" t="s">
        <v>27</v>
      </c>
      <c r="L8" s="20" t="s">
        <v>29</v>
      </c>
      <c r="M8" s="20" t="s">
        <v>30</v>
      </c>
      <c r="N8" s="20" t="s">
        <v>30</v>
      </c>
    </row>
    <row r="9" ht="16.5" spans="1:14">
      <c r="A9" s="15" t="s">
        <v>31</v>
      </c>
      <c r="B9" s="16">
        <f>C9-4</f>
        <v>96</v>
      </c>
      <c r="C9" s="16">
        <f>D9-4</f>
        <v>100</v>
      </c>
      <c r="D9" s="17">
        <v>104</v>
      </c>
      <c r="E9" s="16">
        <f>D9+4</f>
        <v>108</v>
      </c>
      <c r="F9" s="16">
        <f>E9+5</f>
        <v>113</v>
      </c>
      <c r="G9" s="16">
        <f>F9+6</f>
        <v>119</v>
      </c>
      <c r="H9" s="16">
        <f>G9+7</f>
        <v>126</v>
      </c>
      <c r="I9" s="20" t="s">
        <v>21</v>
      </c>
      <c r="J9" s="21" t="s">
        <v>21</v>
      </c>
      <c r="K9" s="20" t="s">
        <v>21</v>
      </c>
      <c r="L9" s="20" t="s">
        <v>21</v>
      </c>
      <c r="M9" s="20" t="s">
        <v>21</v>
      </c>
      <c r="N9" s="20" t="s">
        <v>21</v>
      </c>
    </row>
    <row r="10" ht="16.5" spans="1:14">
      <c r="A10" s="15" t="s">
        <v>32</v>
      </c>
      <c r="B10" s="16">
        <f>C10-1.2</f>
        <v>43.6</v>
      </c>
      <c r="C10" s="16">
        <f>D10-1.2</f>
        <v>44.8</v>
      </c>
      <c r="D10" s="17">
        <v>46</v>
      </c>
      <c r="E10" s="16">
        <f>D10+1.2</f>
        <v>47.2</v>
      </c>
      <c r="F10" s="16">
        <f>E10+1.2</f>
        <v>48.4</v>
      </c>
      <c r="G10" s="16">
        <f>F10+1.4</f>
        <v>49.8</v>
      </c>
      <c r="H10" s="16">
        <f>G10+1.4</f>
        <v>51.2</v>
      </c>
      <c r="I10" s="20" t="s">
        <v>33</v>
      </c>
      <c r="J10" s="21" t="s">
        <v>34</v>
      </c>
      <c r="K10" s="20" t="s">
        <v>33</v>
      </c>
      <c r="L10" s="20" t="s">
        <v>35</v>
      </c>
      <c r="M10" s="20" t="s">
        <v>36</v>
      </c>
      <c r="N10" s="20" t="s">
        <v>37</v>
      </c>
    </row>
    <row r="11" ht="16.5" spans="1:14">
      <c r="A11" s="15" t="s">
        <v>38</v>
      </c>
      <c r="B11" s="16">
        <f>C11-0.6</f>
        <v>59.7</v>
      </c>
      <c r="C11" s="16">
        <f>D11-1.2</f>
        <v>60.3</v>
      </c>
      <c r="D11" s="17">
        <v>61.5</v>
      </c>
      <c r="E11" s="16">
        <f>D11+1.2</f>
        <v>62.7</v>
      </c>
      <c r="F11" s="16">
        <f>E11+1.2</f>
        <v>63.9</v>
      </c>
      <c r="G11" s="16">
        <f>F11+0.6</f>
        <v>64.5</v>
      </c>
      <c r="H11" s="16">
        <f>G11+0.6</f>
        <v>65.1</v>
      </c>
      <c r="I11" s="20" t="s">
        <v>39</v>
      </c>
      <c r="J11" s="21" t="s">
        <v>40</v>
      </c>
      <c r="K11" s="20" t="s">
        <v>39</v>
      </c>
      <c r="L11" s="20" t="s">
        <v>41</v>
      </c>
      <c r="M11" s="20" t="s">
        <v>42</v>
      </c>
      <c r="N11" s="20" t="s">
        <v>43</v>
      </c>
    </row>
    <row r="12" ht="16.5" spans="1:14">
      <c r="A12" s="15" t="s">
        <v>44</v>
      </c>
      <c r="B12" s="16">
        <f t="shared" ref="B12:H12" si="0">B10/2+B11</f>
        <v>81.5</v>
      </c>
      <c r="C12" s="16">
        <f t="shared" si="0"/>
        <v>82.7</v>
      </c>
      <c r="D12" s="16"/>
      <c r="E12" s="16">
        <f t="shared" si="0"/>
        <v>86.3</v>
      </c>
      <c r="F12" s="16">
        <f t="shared" si="0"/>
        <v>88.1</v>
      </c>
      <c r="G12" s="16">
        <f t="shared" si="0"/>
        <v>89.4</v>
      </c>
      <c r="H12" s="16">
        <f t="shared" si="0"/>
        <v>90.7</v>
      </c>
      <c r="I12" s="20" t="s">
        <v>36</v>
      </c>
      <c r="J12" s="21" t="s">
        <v>36</v>
      </c>
      <c r="K12" s="20" t="s">
        <v>36</v>
      </c>
      <c r="L12" s="20" t="s">
        <v>34</v>
      </c>
      <c r="M12" s="20" t="s">
        <v>45</v>
      </c>
      <c r="N12" s="20" t="s">
        <v>46</v>
      </c>
    </row>
    <row r="13" ht="16.5" spans="1:14">
      <c r="A13" s="18" t="s">
        <v>47</v>
      </c>
      <c r="B13" s="19">
        <f>C13-0.7</f>
        <v>18.6</v>
      </c>
      <c r="C13" s="19">
        <f>D13-0.7</f>
        <v>19.3</v>
      </c>
      <c r="D13" s="17">
        <v>20</v>
      </c>
      <c r="E13" s="19">
        <f>D13+0.7</f>
        <v>20.7</v>
      </c>
      <c r="F13" s="19">
        <f>E13+0.7</f>
        <v>21.4</v>
      </c>
      <c r="G13" s="19">
        <f>F13+0.95</f>
        <v>22.35</v>
      </c>
      <c r="H13" s="19">
        <f>G13+0.95</f>
        <v>23.3</v>
      </c>
      <c r="I13" s="20" t="s">
        <v>48</v>
      </c>
      <c r="J13" s="21" t="s">
        <v>49</v>
      </c>
      <c r="K13" s="20" t="s">
        <v>48</v>
      </c>
      <c r="L13" s="20" t="s">
        <v>50</v>
      </c>
      <c r="M13" s="20" t="s">
        <v>51</v>
      </c>
      <c r="N13" s="20" t="s">
        <v>52</v>
      </c>
    </row>
    <row r="14" ht="16.5" spans="1:14">
      <c r="A14" s="15" t="s">
        <v>53</v>
      </c>
      <c r="B14" s="19">
        <v>28.3</v>
      </c>
      <c r="C14" s="19">
        <v>28.9</v>
      </c>
      <c r="D14" s="17">
        <v>29.5</v>
      </c>
      <c r="E14" s="19">
        <v>30.1</v>
      </c>
      <c r="F14" s="19">
        <v>30.7</v>
      </c>
      <c r="G14" s="19">
        <v>31.3</v>
      </c>
      <c r="H14" s="19">
        <v>31.9</v>
      </c>
      <c r="I14" s="20" t="s">
        <v>33</v>
      </c>
      <c r="J14" s="21" t="s">
        <v>34</v>
      </c>
      <c r="K14" s="20" t="s">
        <v>33</v>
      </c>
      <c r="L14" s="20" t="s">
        <v>35</v>
      </c>
      <c r="M14" s="20" t="s">
        <v>36</v>
      </c>
      <c r="N14" s="20" t="s">
        <v>37</v>
      </c>
    </row>
    <row r="15" ht="16.5" spans="1:14">
      <c r="A15" s="15" t="s">
        <v>54</v>
      </c>
      <c r="B15" s="16">
        <f>C15-0.6</f>
        <v>15.3</v>
      </c>
      <c r="C15" s="16">
        <f>D15-0.6</f>
        <v>15.9</v>
      </c>
      <c r="D15" s="17">
        <v>16.5</v>
      </c>
      <c r="E15" s="16">
        <f>D15+0.6</f>
        <v>17.1</v>
      </c>
      <c r="F15" s="16">
        <f>E15+0.6</f>
        <v>17.7</v>
      </c>
      <c r="G15" s="16">
        <f>F15+0.95</f>
        <v>18.65</v>
      </c>
      <c r="H15" s="16">
        <f>G15+0.95</f>
        <v>19.6</v>
      </c>
      <c r="I15" s="20" t="s">
        <v>39</v>
      </c>
      <c r="J15" s="21" t="s">
        <v>40</v>
      </c>
      <c r="K15" s="20" t="s">
        <v>39</v>
      </c>
      <c r="L15" s="20" t="s">
        <v>41</v>
      </c>
      <c r="M15" s="20" t="s">
        <v>42</v>
      </c>
      <c r="N15" s="20" t="s">
        <v>43</v>
      </c>
    </row>
    <row r="16" ht="16.5" spans="1:14">
      <c r="A16" s="15" t="s">
        <v>55</v>
      </c>
      <c r="B16" s="16">
        <f>C16-0.4</f>
        <v>11.2</v>
      </c>
      <c r="C16" s="16">
        <f>D16-0.4</f>
        <v>11.6</v>
      </c>
      <c r="D16" s="17">
        <v>12</v>
      </c>
      <c r="E16" s="16">
        <f>D16+0.4</f>
        <v>12.4</v>
      </c>
      <c r="F16" s="16">
        <f>E16+0.4</f>
        <v>12.8</v>
      </c>
      <c r="G16" s="16">
        <f>F16+0.6</f>
        <v>13.4</v>
      </c>
      <c r="H16" s="16">
        <f>G16+0.6</f>
        <v>14</v>
      </c>
      <c r="I16" s="20" t="s">
        <v>36</v>
      </c>
      <c r="J16" s="21" t="s">
        <v>36</v>
      </c>
      <c r="K16" s="20" t="s">
        <v>36</v>
      </c>
      <c r="L16" s="20" t="s">
        <v>34</v>
      </c>
      <c r="M16" s="20" t="s">
        <v>45</v>
      </c>
      <c r="N16" s="20" t="s">
        <v>46</v>
      </c>
    </row>
    <row r="17" ht="16.5" spans="1:14">
      <c r="A17" s="15" t="s">
        <v>56</v>
      </c>
      <c r="B17" s="16">
        <f>C17-1</f>
        <v>45</v>
      </c>
      <c r="C17" s="16">
        <f>D17-1</f>
        <v>46</v>
      </c>
      <c r="D17" s="17">
        <v>47</v>
      </c>
      <c r="E17" s="16">
        <f>D17+1</f>
        <v>48</v>
      </c>
      <c r="F17" s="16">
        <f>E17+1</f>
        <v>49</v>
      </c>
      <c r="G17" s="16">
        <f>F17+1.5</f>
        <v>50.5</v>
      </c>
      <c r="H17" s="16">
        <f>G17+1.5</f>
        <v>52</v>
      </c>
      <c r="I17" s="20" t="s">
        <v>36</v>
      </c>
      <c r="J17" s="21" t="s">
        <v>36</v>
      </c>
      <c r="K17" s="20" t="s">
        <v>36</v>
      </c>
      <c r="L17" s="20" t="s">
        <v>34</v>
      </c>
      <c r="M17" s="20" t="s">
        <v>45</v>
      </c>
      <c r="N17" s="20" t="s">
        <v>46</v>
      </c>
    </row>
    <row r="18" ht="16.5" spans="1:14">
      <c r="A18" s="15" t="s">
        <v>57</v>
      </c>
      <c r="B18" s="16">
        <f>C18-1</f>
        <v>47</v>
      </c>
      <c r="C18" s="16">
        <f>D18-1</f>
        <v>48</v>
      </c>
      <c r="D18" s="17">
        <v>49</v>
      </c>
      <c r="E18" s="16">
        <f>D18+1</f>
        <v>50</v>
      </c>
      <c r="F18" s="16">
        <f>E18+1</f>
        <v>51</v>
      </c>
      <c r="G18" s="16">
        <f>F18+1.5</f>
        <v>52.5</v>
      </c>
      <c r="H18" s="16">
        <f>G18+1.5</f>
        <v>54</v>
      </c>
      <c r="I18" s="20" t="s">
        <v>48</v>
      </c>
      <c r="J18" s="21" t="s">
        <v>49</v>
      </c>
      <c r="K18" s="20" t="s">
        <v>48</v>
      </c>
      <c r="L18" s="20" t="s">
        <v>50</v>
      </c>
      <c r="M18" s="20" t="s">
        <v>51</v>
      </c>
      <c r="N18" s="20" t="s">
        <v>52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2022-11-26T13:13:16Z</dcterms:created>
  <dcterms:modified xsi:type="dcterms:W3CDTF">2022-11-26T13:17:23Z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73C08E547D664844B6E1DE9634282B84</vt:lpwstr>
  </property>
  <property fmtid="{D5CDD505-2E9C-101B-9397-08002B2CF9AE}" pid="3" name="KSOProductBuildVer">
    <vt:lpwstr>2052-11.1.0.12598</vt:lpwstr>
  </property>
</Properties>
</file>