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/>
  </bookViews>
  <sheets>
    <sheet name="TAMMAL80269验货尺寸表 " sheetId="13" r:id="rId1"/>
  </sheets>
  <calcPr calcId="144525"/>
</workbook>
</file>

<file path=xl/sharedStrings.xml><?xml version="1.0" encoding="utf-8"?>
<sst xmlns="http://schemas.openxmlformats.org/spreadsheetml/2006/main" count="235" uniqueCount="67">
  <si>
    <t>QC规格测量表</t>
  </si>
  <si>
    <t>款号</t>
  </si>
  <si>
    <t>TAMMAL80269</t>
  </si>
  <si>
    <t>品名</t>
  </si>
  <si>
    <t>通款徒步九分裤</t>
  </si>
  <si>
    <t>生产工厂</t>
  </si>
  <si>
    <t>高密探索者</t>
  </si>
  <si>
    <t>部位名称</t>
  </si>
  <si>
    <t>指示规格  FINAL SPEC</t>
  </si>
  <si>
    <t>样品规格  SAMPLE SPEC</t>
  </si>
  <si>
    <t>XS160/70B</t>
  </si>
  <si>
    <t>卡其</t>
  </si>
  <si>
    <t xml:space="preserve">黑色 </t>
  </si>
  <si>
    <t>165/76B</t>
  </si>
  <si>
    <t>170/82B</t>
  </si>
  <si>
    <t>175/88B</t>
  </si>
  <si>
    <t>180/94B</t>
  </si>
  <si>
    <t>185/100B</t>
  </si>
  <si>
    <t>洗前</t>
  </si>
  <si>
    <t>洗后</t>
  </si>
  <si>
    <t>XS</t>
  </si>
  <si>
    <t xml:space="preserve">XS </t>
  </si>
  <si>
    <t xml:space="preserve">XS  </t>
  </si>
  <si>
    <t>S</t>
  </si>
  <si>
    <t>M</t>
  </si>
  <si>
    <t>L</t>
  </si>
  <si>
    <t>XL</t>
  </si>
  <si>
    <t>XXL</t>
  </si>
  <si>
    <t>裤外侧长</t>
  </si>
  <si>
    <t>+1</t>
  </si>
  <si>
    <t>+0.5</t>
  </si>
  <si>
    <t>/</t>
  </si>
  <si>
    <t>-0.5</t>
  </si>
  <si>
    <t>99</t>
  </si>
  <si>
    <t>内缝长</t>
  </si>
  <si>
    <t>69</t>
  </si>
  <si>
    <t>腰围(平量）</t>
  </si>
  <si>
    <t>77</t>
  </si>
  <si>
    <t>76</t>
  </si>
  <si>
    <t>腰围（拉量）</t>
  </si>
  <si>
    <t>110</t>
  </si>
  <si>
    <t>臀围</t>
  </si>
  <si>
    <t>-1</t>
  </si>
  <si>
    <t>122.5</t>
  </si>
  <si>
    <t>122</t>
  </si>
  <si>
    <t>腿围</t>
  </si>
  <si>
    <t>76.5</t>
  </si>
  <si>
    <t>76.3</t>
  </si>
  <si>
    <t>膝围/2</t>
  </si>
  <si>
    <t>脚口/2</t>
  </si>
  <si>
    <t>17</t>
  </si>
  <si>
    <t>前裆长</t>
  </si>
  <si>
    <t>-0.3</t>
  </si>
  <si>
    <t>-0.4</t>
  </si>
  <si>
    <t>33.8</t>
  </si>
  <si>
    <t>后裆长</t>
  </si>
  <si>
    <t>45.5</t>
  </si>
  <si>
    <t>`</t>
  </si>
  <si>
    <t>前门襟长</t>
  </si>
  <si>
    <t>+0.2</t>
  </si>
  <si>
    <t>+0.3</t>
  </si>
  <si>
    <t>前插袋</t>
  </si>
  <si>
    <t>16</t>
  </si>
  <si>
    <t>后袋长</t>
  </si>
  <si>
    <t>验货时间：</t>
  </si>
  <si>
    <t>跟单QC: 黄静</t>
  </si>
  <si>
    <t>工厂负责人：张明欣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</si>
</sst>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  <scheme val="major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0.79995117038483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1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20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23" applyNumberFormat="0" applyAlignment="0" applyProtection="0">
      <alignment vertical="center"/>
    </xf>
    <xf numFmtId="0" fontId="24" fillId="15" borderId="19" applyNumberFormat="0" applyAlignment="0" applyProtection="0">
      <alignment vertical="center"/>
    </xf>
    <xf numFmtId="0" fontId="25" fillId="16" borderId="24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1" fillId="0" borderId="0">
      <alignment horizontal="center" vertical="center"/>
    </xf>
    <xf numFmtId="0" fontId="31" fillId="0" borderId="0">
      <alignment horizontal="center" vertical="top"/>
    </xf>
    <xf numFmtId="0" fontId="32" fillId="0" borderId="0">
      <alignment horizontal="center"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0" fillId="0" borderId="0"/>
  </cellStyleXfs>
  <cellXfs count="66">
    <xf numFmtId="0" fontId="0" fillId="0" borderId="0" xfId="0"/>
    <xf numFmtId="0" fontId="1" fillId="2" borderId="0" xfId="58" applyFont="1" applyFill="1"/>
    <xf numFmtId="0" fontId="2" fillId="2" borderId="0" xfId="58" applyFont="1" applyFill="1" applyBorder="1" applyAlignment="1">
      <alignment horizontal="center"/>
    </xf>
    <xf numFmtId="0" fontId="1" fillId="2" borderId="0" xfId="58" applyFont="1" applyFill="1" applyBorder="1" applyAlignment="1">
      <alignment horizontal="center"/>
    </xf>
    <xf numFmtId="0" fontId="2" fillId="2" borderId="1" xfId="56" applyFont="1" applyFill="1" applyBorder="1" applyAlignment="1">
      <alignment horizontal="left" vertical="center"/>
    </xf>
    <xf numFmtId="0" fontId="1" fillId="2" borderId="2" xfId="56" applyFont="1" applyFill="1" applyBorder="1" applyAlignment="1">
      <alignment horizontal="center" vertical="center"/>
    </xf>
    <xf numFmtId="0" fontId="2" fillId="2" borderId="2" xfId="56" applyFont="1" applyFill="1" applyBorder="1" applyAlignment="1">
      <alignment vertical="center"/>
    </xf>
    <xf numFmtId="0" fontId="2" fillId="2" borderId="3" xfId="58" applyFont="1" applyFill="1" applyBorder="1" applyAlignment="1" applyProtection="1">
      <alignment horizontal="center" vertical="center"/>
    </xf>
    <xf numFmtId="0" fontId="2" fillId="2" borderId="4" xfId="58" applyFont="1" applyFill="1" applyBorder="1" applyAlignment="1">
      <alignment horizontal="center" vertical="center"/>
    </xf>
    <xf numFmtId="0" fontId="2" fillId="2" borderId="5" xfId="58" applyFont="1" applyFill="1" applyBorder="1" applyAlignment="1">
      <alignment horizontal="center" vertical="center"/>
    </xf>
    <xf numFmtId="0" fontId="2" fillId="2" borderId="6" xfId="58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>
      <alignment horizontal="center"/>
    </xf>
    <xf numFmtId="176" fontId="3" fillId="3" borderId="7" xfId="0" applyNumberFormat="1" applyFont="1" applyFill="1" applyBorder="1" applyAlignment="1">
      <alignment horizontal="center"/>
    </xf>
    <xf numFmtId="0" fontId="2" fillId="2" borderId="8" xfId="58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76" fontId="5" fillId="4" borderId="7" xfId="0" applyNumberFormat="1" applyFont="1" applyFill="1" applyBorder="1" applyAlignment="1">
      <alignment horizontal="center"/>
    </xf>
    <xf numFmtId="49" fontId="5" fillId="4" borderId="7" xfId="0" applyNumberFormat="1" applyFont="1" applyFill="1" applyBorder="1" applyAlignment="1">
      <alignment horizontal="center"/>
    </xf>
    <xf numFmtId="176" fontId="3" fillId="5" borderId="7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176" fontId="5" fillId="5" borderId="7" xfId="0" applyNumberFormat="1" applyFont="1" applyFill="1" applyBorder="1" applyAlignment="1">
      <alignment horizontal="center"/>
    </xf>
    <xf numFmtId="49" fontId="5" fillId="5" borderId="7" xfId="0" applyNumberFormat="1" applyFont="1" applyFill="1" applyBorder="1" applyAlignment="1">
      <alignment horizontal="center"/>
    </xf>
    <xf numFmtId="0" fontId="1" fillId="2" borderId="2" xfId="58" applyFont="1" applyFill="1" applyBorder="1" applyAlignment="1">
      <alignment horizontal="center"/>
    </xf>
    <xf numFmtId="0" fontId="2" fillId="2" borderId="2" xfId="56" applyFont="1" applyFill="1" applyBorder="1" applyAlignment="1">
      <alignment horizontal="left" vertical="center"/>
    </xf>
    <xf numFmtId="0" fontId="2" fillId="2" borderId="9" xfId="58" applyFont="1" applyFill="1" applyBorder="1" applyAlignment="1">
      <alignment horizontal="center" vertical="center"/>
    </xf>
    <xf numFmtId="0" fontId="1" fillId="2" borderId="7" xfId="58" applyFont="1" applyFill="1" applyBorder="1" applyAlignment="1">
      <alignment horizontal="center"/>
    </xf>
    <xf numFmtId="0" fontId="2" fillId="2" borderId="7" xfId="58" applyFont="1" applyFill="1" applyBorder="1" applyAlignment="1" applyProtection="1">
      <alignment horizontal="center" vertical="center"/>
    </xf>
    <xf numFmtId="0" fontId="6" fillId="0" borderId="7" xfId="57" applyFont="1" applyFill="1" applyBorder="1" applyAlignment="1">
      <alignment horizontal="center" vertical="center"/>
    </xf>
    <xf numFmtId="0" fontId="1" fillId="0" borderId="7" xfId="58" applyFont="1" applyFill="1" applyBorder="1" applyAlignment="1" applyProtection="1">
      <alignment horizontal="center" vertical="center"/>
    </xf>
    <xf numFmtId="176" fontId="7" fillId="0" borderId="7" xfId="56" applyNumberFormat="1" applyFont="1" applyFill="1" applyBorder="1" applyAlignment="1">
      <alignment horizontal="center"/>
    </xf>
    <xf numFmtId="0" fontId="2" fillId="0" borderId="7" xfId="59" applyFont="1" applyFill="1" applyBorder="1" applyAlignment="1">
      <alignment horizontal="center" vertical="center"/>
    </xf>
    <xf numFmtId="49" fontId="2" fillId="0" borderId="7" xfId="59" applyNumberFormat="1" applyFont="1" applyFill="1" applyBorder="1" applyAlignment="1">
      <alignment horizontal="center" vertical="center"/>
    </xf>
    <xf numFmtId="49" fontId="1" fillId="0" borderId="7" xfId="59" applyNumberFormat="1" applyFont="1" applyFill="1" applyBorder="1" applyAlignment="1">
      <alignment horizontal="center" vertical="center"/>
    </xf>
    <xf numFmtId="49" fontId="2" fillId="0" borderId="10" xfId="59" applyNumberFormat="1" applyFont="1" applyFill="1" applyBorder="1" applyAlignment="1">
      <alignment horizontal="center" vertical="center"/>
    </xf>
    <xf numFmtId="49" fontId="1" fillId="0" borderId="10" xfId="59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0" fontId="1" fillId="2" borderId="11" xfId="58" applyFont="1" applyFill="1" applyBorder="1" applyAlignment="1">
      <alignment horizontal="center"/>
    </xf>
    <xf numFmtId="49" fontId="1" fillId="0" borderId="7" xfId="58" applyNumberFormat="1" applyFont="1" applyFill="1" applyBorder="1" applyAlignment="1">
      <alignment horizontal="center"/>
    </xf>
    <xf numFmtId="0" fontId="0" fillId="2" borderId="0" xfId="59" applyFont="1" applyFill="1">
      <alignment vertical="center"/>
    </xf>
    <xf numFmtId="49" fontId="8" fillId="0" borderId="7" xfId="59" applyNumberFormat="1" applyFont="1" applyFill="1" applyBorder="1" applyAlignment="1">
      <alignment horizontal="center" vertical="center"/>
    </xf>
    <xf numFmtId="0" fontId="0" fillId="0" borderId="7" xfId="59" applyFont="1" applyFill="1" applyBorder="1">
      <alignment vertical="center"/>
    </xf>
    <xf numFmtId="0" fontId="2" fillId="0" borderId="7" xfId="58" applyFont="1" applyFill="1" applyBorder="1"/>
    <xf numFmtId="0" fontId="2" fillId="0" borderId="0" xfId="58" applyFont="1" applyFill="1"/>
    <xf numFmtId="14" fontId="2" fillId="0" borderId="0" xfId="58" applyNumberFormat="1" applyFont="1" applyFill="1"/>
    <xf numFmtId="0" fontId="9" fillId="0" borderId="0" xfId="56" applyFont="1" applyFill="1" applyAlignment="1">
      <alignment horizontal="left" vertical="center"/>
    </xf>
    <xf numFmtId="0" fontId="1" fillId="2" borderId="12" xfId="56" applyFont="1" applyFill="1" applyBorder="1" applyAlignment="1">
      <alignment horizontal="center" vertical="center"/>
    </xf>
    <xf numFmtId="0" fontId="2" fillId="2" borderId="13" xfId="58" applyFont="1" applyFill="1" applyBorder="1" applyAlignment="1" applyProtection="1">
      <alignment horizontal="center" vertical="center"/>
    </xf>
    <xf numFmtId="0" fontId="1" fillId="2" borderId="7" xfId="58" applyFont="1" applyFill="1" applyBorder="1" applyAlignment="1" applyProtection="1">
      <alignment horizontal="center" vertical="center"/>
    </xf>
    <xf numFmtId="0" fontId="1" fillId="2" borderId="9" xfId="58" applyFont="1" applyFill="1" applyBorder="1" applyAlignment="1" applyProtection="1">
      <alignment horizontal="center" vertical="center"/>
    </xf>
    <xf numFmtId="0" fontId="2" fillId="2" borderId="7" xfId="59" applyFont="1" applyFill="1" applyBorder="1" applyAlignment="1">
      <alignment horizontal="center" vertical="center"/>
    </xf>
    <xf numFmtId="0" fontId="2" fillId="2" borderId="14" xfId="59" applyFont="1" applyFill="1" applyBorder="1" applyAlignment="1">
      <alignment horizontal="center" vertical="center"/>
    </xf>
    <xf numFmtId="49" fontId="2" fillId="2" borderId="7" xfId="59" applyNumberFormat="1" applyFont="1" applyFill="1" applyBorder="1" applyAlignment="1">
      <alignment horizontal="center" vertical="center"/>
    </xf>
    <xf numFmtId="49" fontId="2" fillId="2" borderId="15" xfId="59" applyNumberFormat="1" applyFont="1" applyFill="1" applyBorder="1" applyAlignment="1">
      <alignment horizontal="center" vertical="center"/>
    </xf>
    <xf numFmtId="49" fontId="1" fillId="2" borderId="7" xfId="59" applyNumberFormat="1" applyFont="1" applyFill="1" applyBorder="1" applyAlignment="1">
      <alignment horizontal="center" vertical="center"/>
    </xf>
    <xf numFmtId="49" fontId="1" fillId="2" borderId="16" xfId="59" applyNumberFormat="1" applyFont="1" applyFill="1" applyBorder="1" applyAlignment="1">
      <alignment horizontal="center" vertical="center"/>
    </xf>
    <xf numFmtId="49" fontId="1" fillId="2" borderId="17" xfId="59" applyNumberFormat="1" applyFont="1" applyFill="1" applyBorder="1" applyAlignment="1">
      <alignment horizontal="center" vertical="center"/>
    </xf>
    <xf numFmtId="49" fontId="2" fillId="2" borderId="17" xfId="59" applyNumberFormat="1" applyFont="1" applyFill="1" applyBorder="1" applyAlignment="1">
      <alignment horizontal="center" vertical="center"/>
    </xf>
    <xf numFmtId="49" fontId="1" fillId="2" borderId="10" xfId="59" applyNumberFormat="1" applyFont="1" applyFill="1" applyBorder="1" applyAlignment="1">
      <alignment horizontal="center" vertical="center"/>
    </xf>
    <xf numFmtId="49" fontId="1" fillId="2" borderId="18" xfId="59" applyNumberFormat="1" applyFont="1" applyFill="1" applyBorder="1" applyAlignment="1">
      <alignment horizontal="center" vertical="center"/>
    </xf>
    <xf numFmtId="49" fontId="1" fillId="2" borderId="7" xfId="58" applyNumberFormat="1" applyFont="1" applyFill="1" applyBorder="1" applyAlignment="1">
      <alignment horizontal="center"/>
    </xf>
    <xf numFmtId="0" fontId="0" fillId="2" borderId="7" xfId="59" applyFont="1" applyFill="1" applyBorder="1">
      <alignment vertical="center"/>
    </xf>
    <xf numFmtId="0" fontId="2" fillId="2" borderId="7" xfId="58" applyFont="1" applyFill="1" applyBorder="1"/>
    <xf numFmtId="0" fontId="1" fillId="2" borderId="7" xfId="58" applyFont="1" applyFill="1" applyBorder="1"/>
    <xf numFmtId="0" fontId="2" fillId="2" borderId="0" xfId="58" applyFont="1" applyFill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S10" xfId="52"/>
    <cellStyle name="S11" xfId="53"/>
    <cellStyle name="S15" xfId="54"/>
    <cellStyle name="常规 10 10" xfId="55"/>
    <cellStyle name="常规 2" xfId="56"/>
    <cellStyle name="常规 23" xfId="57"/>
    <cellStyle name="常规 3" xfId="58"/>
    <cellStyle name="常规 4" xfId="59"/>
    <cellStyle name="常规 5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13</xdr:row>
      <xdr:rowOff>0</xdr:rowOff>
    </xdr:from>
    <xdr:to>
      <xdr:col>10</xdr:col>
      <xdr:colOff>540544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102100" y="429768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10</xdr:col>
      <xdr:colOff>540544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051300" y="307848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10</xdr:col>
      <xdr:colOff>540544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975100" y="307848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10</xdr:col>
      <xdr:colOff>540544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102100" y="338328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10</xdr:col>
      <xdr:colOff>540544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102100" y="429768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Z20"/>
  <sheetViews>
    <sheetView tabSelected="1" view="pageBreakPreview" zoomScaleNormal="80" topLeftCell="B1" workbookViewId="0">
      <selection activeCell="E9" sqref="E9"/>
    </sheetView>
  </sheetViews>
  <sheetFormatPr defaultColWidth="9" defaultRowHeight="26.1" customHeight="1"/>
  <cols>
    <col min="1" max="1" width="17.125" style="1" customWidth="1"/>
    <col min="2" max="2" width="11.625" style="1" customWidth="1"/>
    <col min="3" max="10" width="9.375" style="1" customWidth="1"/>
    <col min="11" max="19" width="10.5" style="1" customWidth="1"/>
    <col min="20" max="20" width="1.375" style="1" customWidth="1"/>
    <col min="21" max="21" width="8" style="1" customWidth="1"/>
    <col min="22" max="22" width="5.5" style="1" customWidth="1"/>
    <col min="23" max="23" width="6.125" style="1" customWidth="1"/>
    <col min="24" max="24" width="9.125" style="1" customWidth="1"/>
    <col min="25" max="25" width="8.25" style="1" customWidth="1"/>
    <col min="26" max="26" width="16.375" style="1" customWidth="1"/>
    <col min="27" max="16384" width="9" style="1"/>
  </cols>
  <sheetData>
    <row r="1" ht="30" customHeight="1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9.1" customHeight="1" spans="1:26">
      <c r="A2" s="4" t="s">
        <v>1</v>
      </c>
      <c r="B2" s="5" t="s">
        <v>2</v>
      </c>
      <c r="C2" s="5"/>
      <c r="D2" s="5"/>
      <c r="E2" s="5"/>
      <c r="F2" s="5"/>
      <c r="G2" s="5"/>
      <c r="H2" s="6" t="s">
        <v>3</v>
      </c>
      <c r="I2" s="6"/>
      <c r="J2" s="6"/>
      <c r="K2" s="5" t="s">
        <v>4</v>
      </c>
      <c r="L2" s="5"/>
      <c r="M2" s="5"/>
      <c r="N2" s="5"/>
      <c r="O2" s="5"/>
      <c r="P2" s="5"/>
      <c r="Q2" s="5"/>
      <c r="R2" s="5"/>
      <c r="S2" s="5"/>
      <c r="T2" s="24"/>
      <c r="U2" s="25" t="s">
        <v>5</v>
      </c>
      <c r="V2" s="5" t="s">
        <v>6</v>
      </c>
      <c r="W2" s="5"/>
      <c r="X2" s="5"/>
      <c r="Y2" s="5"/>
      <c r="Z2" s="47"/>
    </row>
    <row r="3" ht="29.1" customHeight="1" spans="1:26">
      <c r="A3" s="7" t="s">
        <v>7</v>
      </c>
      <c r="B3" s="8" t="s">
        <v>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6"/>
      <c r="R3" s="26"/>
      <c r="S3" s="26"/>
      <c r="T3" s="27"/>
      <c r="U3" s="28" t="s">
        <v>9</v>
      </c>
      <c r="V3" s="28"/>
      <c r="W3" s="28"/>
      <c r="X3" s="28"/>
      <c r="Y3" s="28"/>
      <c r="Z3" s="48"/>
    </row>
    <row r="4" ht="29.1" customHeight="1" spans="1:26">
      <c r="A4" s="10"/>
      <c r="B4" s="11" t="s">
        <v>10</v>
      </c>
      <c r="C4" s="11" t="s">
        <v>11</v>
      </c>
      <c r="D4" s="11" t="s">
        <v>12</v>
      </c>
      <c r="E4" s="12" t="s">
        <v>13</v>
      </c>
      <c r="F4" s="11" t="s">
        <v>11</v>
      </c>
      <c r="G4" s="11" t="s">
        <v>12</v>
      </c>
      <c r="H4" s="12" t="s">
        <v>14</v>
      </c>
      <c r="I4" s="11" t="s">
        <v>11</v>
      </c>
      <c r="J4" s="11" t="s">
        <v>12</v>
      </c>
      <c r="K4" s="20" t="s">
        <v>15</v>
      </c>
      <c r="L4" s="21" t="s">
        <v>11</v>
      </c>
      <c r="M4" s="21" t="s">
        <v>12</v>
      </c>
      <c r="N4" s="12" t="s">
        <v>16</v>
      </c>
      <c r="O4" s="11" t="s">
        <v>11</v>
      </c>
      <c r="P4" s="11" t="s">
        <v>12</v>
      </c>
      <c r="Q4" s="12" t="s">
        <v>17</v>
      </c>
      <c r="R4" s="11" t="s">
        <v>11</v>
      </c>
      <c r="S4" s="11" t="s">
        <v>12</v>
      </c>
      <c r="T4" s="27"/>
      <c r="U4" s="29" t="s">
        <v>18</v>
      </c>
      <c r="V4" s="30" t="s">
        <v>19</v>
      </c>
      <c r="W4" s="30"/>
      <c r="X4" s="30"/>
      <c r="Y4" s="49"/>
      <c r="Z4" s="50"/>
    </row>
    <row r="5" ht="29.1" customHeight="1" spans="1:26">
      <c r="A5" s="13"/>
      <c r="B5" s="11" t="s">
        <v>20</v>
      </c>
      <c r="C5" s="11" t="s">
        <v>21</v>
      </c>
      <c r="D5" s="11" t="s">
        <v>22</v>
      </c>
      <c r="E5" s="12" t="s">
        <v>23</v>
      </c>
      <c r="F5" s="12" t="s">
        <v>23</v>
      </c>
      <c r="G5" s="12" t="s">
        <v>23</v>
      </c>
      <c r="H5" s="12" t="s">
        <v>24</v>
      </c>
      <c r="I5" s="12" t="s">
        <v>24</v>
      </c>
      <c r="J5" s="12" t="s">
        <v>24</v>
      </c>
      <c r="K5" s="20" t="s">
        <v>25</v>
      </c>
      <c r="L5" s="20" t="s">
        <v>25</v>
      </c>
      <c r="M5" s="20" t="s">
        <v>25</v>
      </c>
      <c r="N5" s="12" t="s">
        <v>26</v>
      </c>
      <c r="O5" s="12" t="s">
        <v>26</v>
      </c>
      <c r="P5" s="12" t="s">
        <v>26</v>
      </c>
      <c r="Q5" s="12" t="s">
        <v>27</v>
      </c>
      <c r="R5" s="12" t="s">
        <v>27</v>
      </c>
      <c r="S5" s="12" t="s">
        <v>27</v>
      </c>
      <c r="T5" s="27"/>
      <c r="U5" s="31" t="s">
        <v>25</v>
      </c>
      <c r="V5" s="31" t="s">
        <v>25</v>
      </c>
      <c r="W5" s="32"/>
      <c r="X5" s="32"/>
      <c r="Y5" s="51"/>
      <c r="Z5" s="52"/>
    </row>
    <row r="6" ht="24" customHeight="1" spans="1:26">
      <c r="A6" s="14" t="s">
        <v>28</v>
      </c>
      <c r="B6" s="15">
        <f>E6-1</f>
        <v>95</v>
      </c>
      <c r="C6" s="16" t="s">
        <v>29</v>
      </c>
      <c r="D6" s="16" t="s">
        <v>30</v>
      </c>
      <c r="E6" s="15">
        <f>H6-1</f>
        <v>96</v>
      </c>
      <c r="F6" s="16" t="s">
        <v>31</v>
      </c>
      <c r="G6" s="16" t="s">
        <v>31</v>
      </c>
      <c r="H6" s="15">
        <f>K6-2</f>
        <v>97</v>
      </c>
      <c r="I6" s="16" t="s">
        <v>29</v>
      </c>
      <c r="J6" s="16" t="s">
        <v>32</v>
      </c>
      <c r="K6" s="22">
        <v>99</v>
      </c>
      <c r="L6" s="23" t="s">
        <v>31</v>
      </c>
      <c r="M6" s="23" t="s">
        <v>30</v>
      </c>
      <c r="N6" s="15">
        <f>K6+2</f>
        <v>101</v>
      </c>
      <c r="O6" s="16" t="s">
        <v>31</v>
      </c>
      <c r="P6" s="16" t="s">
        <v>30</v>
      </c>
      <c r="Q6" s="15">
        <f>N6+2</f>
        <v>103</v>
      </c>
      <c r="R6" s="16" t="s">
        <v>31</v>
      </c>
      <c r="S6" s="16" t="s">
        <v>30</v>
      </c>
      <c r="T6" s="27"/>
      <c r="U6" s="33" t="s">
        <v>33</v>
      </c>
      <c r="V6" s="33" t="s">
        <v>33</v>
      </c>
      <c r="W6" s="33"/>
      <c r="X6" s="33"/>
      <c r="Y6" s="53"/>
      <c r="Z6" s="54"/>
    </row>
    <row r="7" ht="24" customHeight="1" spans="1:26">
      <c r="A7" s="14" t="s">
        <v>34</v>
      </c>
      <c r="B7" s="15">
        <f>E7-0.5</f>
        <v>65.5</v>
      </c>
      <c r="C7" s="16" t="s">
        <v>29</v>
      </c>
      <c r="D7" s="16" t="s">
        <v>29</v>
      </c>
      <c r="E7" s="15">
        <f>H7-0.5</f>
        <v>66</v>
      </c>
      <c r="F7" s="16" t="s">
        <v>29</v>
      </c>
      <c r="G7" s="16" t="s">
        <v>29</v>
      </c>
      <c r="H7" s="15">
        <f>K7-1.5</f>
        <v>66.5</v>
      </c>
      <c r="I7" s="16" t="s">
        <v>29</v>
      </c>
      <c r="J7" s="16" t="s">
        <v>30</v>
      </c>
      <c r="K7" s="22">
        <v>68</v>
      </c>
      <c r="L7" s="23" t="s">
        <v>30</v>
      </c>
      <c r="M7" s="23" t="s">
        <v>29</v>
      </c>
      <c r="N7" s="15">
        <f>K7+1.5</f>
        <v>69.5</v>
      </c>
      <c r="O7" s="16" t="s">
        <v>29</v>
      </c>
      <c r="P7" s="16" t="s">
        <v>29</v>
      </c>
      <c r="Q7" s="15">
        <f>N7+1.5</f>
        <v>71</v>
      </c>
      <c r="R7" s="16" t="s">
        <v>30</v>
      </c>
      <c r="S7" s="16" t="s">
        <v>29</v>
      </c>
      <c r="T7" s="27"/>
      <c r="U7" s="33" t="s">
        <v>35</v>
      </c>
      <c r="V7" s="33" t="s">
        <v>35</v>
      </c>
      <c r="W7" s="34"/>
      <c r="X7" s="34"/>
      <c r="Y7" s="55"/>
      <c r="Z7" s="56"/>
    </row>
    <row r="8" ht="24" customHeight="1" spans="1:26">
      <c r="A8" s="14" t="s">
        <v>36</v>
      </c>
      <c r="B8" s="15">
        <f>E8-6</f>
        <v>58</v>
      </c>
      <c r="C8" s="16" t="s">
        <v>29</v>
      </c>
      <c r="D8" s="16" t="s">
        <v>29</v>
      </c>
      <c r="E8" s="15">
        <f>H8-6</f>
        <v>64</v>
      </c>
      <c r="F8" s="16" t="s">
        <v>29</v>
      </c>
      <c r="G8" s="16" t="s">
        <v>29</v>
      </c>
      <c r="H8" s="15">
        <f>K8-6</f>
        <v>70</v>
      </c>
      <c r="I8" s="16" t="s">
        <v>29</v>
      </c>
      <c r="J8" s="16" t="s">
        <v>29</v>
      </c>
      <c r="K8" s="22">
        <v>76</v>
      </c>
      <c r="L8" s="23" t="s">
        <v>29</v>
      </c>
      <c r="M8" s="23" t="s">
        <v>29</v>
      </c>
      <c r="N8" s="15">
        <f>K8+6</f>
        <v>82</v>
      </c>
      <c r="O8" s="16" t="s">
        <v>29</v>
      </c>
      <c r="P8" s="16" t="s">
        <v>29</v>
      </c>
      <c r="Q8" s="15">
        <f t="shared" ref="Q8:Q10" si="0">N8+6</f>
        <v>88</v>
      </c>
      <c r="R8" s="16" t="s">
        <v>29</v>
      </c>
      <c r="S8" s="16" t="s">
        <v>29</v>
      </c>
      <c r="T8" s="27"/>
      <c r="U8" s="33" t="s">
        <v>37</v>
      </c>
      <c r="V8" s="33" t="s">
        <v>38</v>
      </c>
      <c r="W8" s="34"/>
      <c r="X8" s="34"/>
      <c r="Y8" s="55"/>
      <c r="Z8" s="57"/>
    </row>
    <row r="9" ht="24" customHeight="1" spans="1:26">
      <c r="A9" s="14" t="s">
        <v>39</v>
      </c>
      <c r="B9" s="15">
        <f>E9-6</f>
        <v>92</v>
      </c>
      <c r="C9" s="16" t="s">
        <v>31</v>
      </c>
      <c r="D9" s="16" t="s">
        <v>31</v>
      </c>
      <c r="E9" s="15">
        <f>H9-6</f>
        <v>98</v>
      </c>
      <c r="F9" s="16" t="s">
        <v>31</v>
      </c>
      <c r="G9" s="16" t="s">
        <v>31</v>
      </c>
      <c r="H9" s="15">
        <f>K9-6</f>
        <v>104</v>
      </c>
      <c r="I9" s="16" t="s">
        <v>31</v>
      </c>
      <c r="J9" s="16" t="s">
        <v>31</v>
      </c>
      <c r="K9" s="22">
        <v>110</v>
      </c>
      <c r="L9" s="23" t="s">
        <v>31</v>
      </c>
      <c r="M9" s="23" t="s">
        <v>31</v>
      </c>
      <c r="N9" s="15">
        <f>K9+6</f>
        <v>116</v>
      </c>
      <c r="O9" s="16" t="s">
        <v>31</v>
      </c>
      <c r="P9" s="16" t="s">
        <v>31</v>
      </c>
      <c r="Q9" s="15">
        <f t="shared" si="0"/>
        <v>122</v>
      </c>
      <c r="R9" s="16" t="s">
        <v>31</v>
      </c>
      <c r="S9" s="16" t="s">
        <v>31</v>
      </c>
      <c r="T9" s="27"/>
      <c r="U9" s="33" t="s">
        <v>40</v>
      </c>
      <c r="V9" s="33" t="s">
        <v>40</v>
      </c>
      <c r="W9" s="33"/>
      <c r="X9" s="33"/>
      <c r="Y9" s="53"/>
      <c r="Z9" s="58"/>
    </row>
    <row r="10" ht="24" customHeight="1" spans="1:26">
      <c r="A10" s="17" t="s">
        <v>41</v>
      </c>
      <c r="B10" s="18">
        <v>107</v>
      </c>
      <c r="C10" s="19" t="s">
        <v>31</v>
      </c>
      <c r="D10" s="19" t="s">
        <v>42</v>
      </c>
      <c r="E10" s="18">
        <v>112</v>
      </c>
      <c r="F10" s="19" t="s">
        <v>31</v>
      </c>
      <c r="G10" s="19" t="s">
        <v>42</v>
      </c>
      <c r="H10" s="18">
        <v>117</v>
      </c>
      <c r="I10" s="19" t="s">
        <v>30</v>
      </c>
      <c r="J10" s="19" t="s">
        <v>29</v>
      </c>
      <c r="K10" s="18">
        <v>122</v>
      </c>
      <c r="L10" s="19" t="s">
        <v>31</v>
      </c>
      <c r="M10" s="19" t="s">
        <v>42</v>
      </c>
      <c r="N10" s="18">
        <f>K10+6</f>
        <v>128</v>
      </c>
      <c r="O10" s="19" t="s">
        <v>31</v>
      </c>
      <c r="P10" s="19" t="s">
        <v>31</v>
      </c>
      <c r="Q10" s="18">
        <f t="shared" si="0"/>
        <v>134</v>
      </c>
      <c r="R10" s="19" t="s">
        <v>42</v>
      </c>
      <c r="S10" s="19" t="s">
        <v>42</v>
      </c>
      <c r="T10" s="27"/>
      <c r="U10" s="33" t="s">
        <v>43</v>
      </c>
      <c r="V10" s="33" t="s">
        <v>44</v>
      </c>
      <c r="W10" s="34"/>
      <c r="X10" s="34"/>
      <c r="Y10" s="55"/>
      <c r="Z10" s="57"/>
    </row>
    <row r="11" ht="24" customHeight="1" spans="1:26">
      <c r="A11" s="17" t="s">
        <v>45</v>
      </c>
      <c r="B11" s="18">
        <f>E11-2.5</f>
        <v>68.5</v>
      </c>
      <c r="C11" s="19" t="s">
        <v>32</v>
      </c>
      <c r="D11" s="19" t="s">
        <v>32</v>
      </c>
      <c r="E11" s="18">
        <f>H11-2.5</f>
        <v>71</v>
      </c>
      <c r="F11" s="19" t="s">
        <v>30</v>
      </c>
      <c r="G11" s="19" t="s">
        <v>31</v>
      </c>
      <c r="H11" s="18">
        <f>K11-2.5</f>
        <v>73.5</v>
      </c>
      <c r="I11" s="19" t="s">
        <v>29</v>
      </c>
      <c r="J11" s="19" t="s">
        <v>29</v>
      </c>
      <c r="K11" s="18">
        <v>76</v>
      </c>
      <c r="L11" s="19" t="s">
        <v>29</v>
      </c>
      <c r="M11" s="19" t="s">
        <v>31</v>
      </c>
      <c r="N11" s="18">
        <v>79.8</v>
      </c>
      <c r="O11" s="19" t="s">
        <v>32</v>
      </c>
      <c r="P11" s="19" t="s">
        <v>31</v>
      </c>
      <c r="Q11" s="18">
        <f>N11+3.8</f>
        <v>83.6</v>
      </c>
      <c r="R11" s="19" t="s">
        <v>30</v>
      </c>
      <c r="S11" s="19" t="s">
        <v>31</v>
      </c>
      <c r="T11" s="27"/>
      <c r="U11" s="33" t="s">
        <v>46</v>
      </c>
      <c r="V11" s="33" t="s">
        <v>47</v>
      </c>
      <c r="W11" s="34"/>
      <c r="X11" s="34"/>
      <c r="Y11" s="55"/>
      <c r="Z11" s="57"/>
    </row>
    <row r="12" ht="24" customHeight="1" spans="1:26">
      <c r="A12" s="14" t="s">
        <v>48</v>
      </c>
      <c r="B12" s="15">
        <f>E12-0.8</f>
        <v>-0.8</v>
      </c>
      <c r="C12" s="16"/>
      <c r="D12" s="16"/>
      <c r="E12" s="15">
        <f>H12</f>
        <v>0</v>
      </c>
      <c r="F12" s="16"/>
      <c r="G12" s="16"/>
      <c r="H12" s="15">
        <v>0</v>
      </c>
      <c r="I12" s="16"/>
      <c r="J12" s="16"/>
      <c r="K12" s="22">
        <v>0</v>
      </c>
      <c r="L12" s="23"/>
      <c r="M12" s="23"/>
      <c r="N12" s="15">
        <f>K12+1.2</f>
        <v>1.2</v>
      </c>
      <c r="O12" s="16"/>
      <c r="P12" s="16"/>
      <c r="Q12" s="15">
        <f>N12+1.2</f>
        <v>2.4</v>
      </c>
      <c r="R12" s="16"/>
      <c r="S12" s="16"/>
      <c r="T12" s="27"/>
      <c r="U12" s="33"/>
      <c r="V12" s="33"/>
      <c r="W12" s="34"/>
      <c r="X12" s="34"/>
      <c r="Y12" s="55"/>
      <c r="Z12" s="57"/>
    </row>
    <row r="13" ht="24" customHeight="1" spans="1:26">
      <c r="A13" s="14" t="s">
        <v>49</v>
      </c>
      <c r="B13" s="15">
        <f>E13-0.5</f>
        <v>15.5</v>
      </c>
      <c r="C13" s="16" t="s">
        <v>31</v>
      </c>
      <c r="D13" s="16" t="s">
        <v>31</v>
      </c>
      <c r="E13" s="15">
        <f>H13-0.5</f>
        <v>16</v>
      </c>
      <c r="F13" s="16" t="s">
        <v>31</v>
      </c>
      <c r="G13" s="16" t="s">
        <v>31</v>
      </c>
      <c r="H13" s="15">
        <f>K13-0.5</f>
        <v>16.5</v>
      </c>
      <c r="I13" s="16" t="s">
        <v>30</v>
      </c>
      <c r="J13" s="16" t="s">
        <v>31</v>
      </c>
      <c r="K13" s="22">
        <v>17</v>
      </c>
      <c r="L13" s="23" t="s">
        <v>31</v>
      </c>
      <c r="M13" s="23" t="s">
        <v>31</v>
      </c>
      <c r="N13" s="15">
        <f>K13+0.7</f>
        <v>17.7</v>
      </c>
      <c r="O13" s="16" t="s">
        <v>31</v>
      </c>
      <c r="P13" s="16" t="s">
        <v>31</v>
      </c>
      <c r="Q13" s="15">
        <f>N13+0.7</f>
        <v>18.4</v>
      </c>
      <c r="R13" s="16" t="s">
        <v>31</v>
      </c>
      <c r="S13" s="16" t="s">
        <v>31</v>
      </c>
      <c r="T13" s="27"/>
      <c r="U13" s="33" t="s">
        <v>50</v>
      </c>
      <c r="V13" s="33" t="s">
        <v>50</v>
      </c>
      <c r="W13" s="34"/>
      <c r="X13" s="34"/>
      <c r="Y13" s="55"/>
      <c r="Z13" s="57"/>
    </row>
    <row r="14" ht="24" customHeight="1" spans="1:26">
      <c r="A14" s="14" t="s">
        <v>51</v>
      </c>
      <c r="B14" s="15">
        <f t="shared" ref="B14" si="1">E14-0.7</f>
        <v>31.6</v>
      </c>
      <c r="C14" s="16" t="s">
        <v>31</v>
      </c>
      <c r="D14" s="16" t="s">
        <v>31</v>
      </c>
      <c r="E14" s="15">
        <f>H14-0.5</f>
        <v>32.3</v>
      </c>
      <c r="F14" s="16" t="s">
        <v>31</v>
      </c>
      <c r="G14" s="16" t="s">
        <v>31</v>
      </c>
      <c r="H14" s="15">
        <f>K14-0.7</f>
        <v>32.8</v>
      </c>
      <c r="I14" s="16" t="s">
        <v>52</v>
      </c>
      <c r="J14" s="16" t="s">
        <v>30</v>
      </c>
      <c r="K14" s="22">
        <v>33.5</v>
      </c>
      <c r="L14" s="23" t="s">
        <v>31</v>
      </c>
      <c r="M14" s="23" t="s">
        <v>53</v>
      </c>
      <c r="N14" s="15">
        <f>K14+0.7</f>
        <v>34.2</v>
      </c>
      <c r="O14" s="16" t="s">
        <v>52</v>
      </c>
      <c r="P14" s="16" t="s">
        <v>31</v>
      </c>
      <c r="Q14" s="15">
        <f>N14+0.7</f>
        <v>34.9</v>
      </c>
      <c r="R14" s="16" t="s">
        <v>31</v>
      </c>
      <c r="S14" s="16" t="s">
        <v>31</v>
      </c>
      <c r="T14" s="27"/>
      <c r="U14" s="35" t="s">
        <v>54</v>
      </c>
      <c r="V14" s="35" t="s">
        <v>54</v>
      </c>
      <c r="W14" s="36"/>
      <c r="X14" s="36"/>
      <c r="Y14" s="59"/>
      <c r="Z14" s="60"/>
    </row>
    <row r="15" ht="24" customHeight="1" spans="1:26">
      <c r="A15" s="14" t="s">
        <v>55</v>
      </c>
      <c r="B15" s="15">
        <f>E15-1</f>
        <v>42.4</v>
      </c>
      <c r="C15" s="16" t="s">
        <v>32</v>
      </c>
      <c r="D15" s="16" t="s">
        <v>52</v>
      </c>
      <c r="E15" s="15">
        <f>H15-0.6</f>
        <v>43.4</v>
      </c>
      <c r="F15" s="16" t="s">
        <v>31</v>
      </c>
      <c r="G15" s="16" t="s">
        <v>32</v>
      </c>
      <c r="H15" s="15">
        <f>K15-1</f>
        <v>44</v>
      </c>
      <c r="I15" s="16" t="s">
        <v>31</v>
      </c>
      <c r="J15" s="16" t="s">
        <v>31</v>
      </c>
      <c r="K15" s="22">
        <v>45</v>
      </c>
      <c r="L15" s="23" t="s">
        <v>32</v>
      </c>
      <c r="M15" s="23" t="s">
        <v>31</v>
      </c>
      <c r="N15" s="15">
        <f>K15+1.3</f>
        <v>46.3</v>
      </c>
      <c r="O15" s="16" t="s">
        <v>31</v>
      </c>
      <c r="P15" s="16" t="s">
        <v>52</v>
      </c>
      <c r="Q15" s="15">
        <f>N15+1.3</f>
        <v>47.6</v>
      </c>
      <c r="R15" s="37" t="s">
        <v>32</v>
      </c>
      <c r="S15" s="16" t="s">
        <v>32</v>
      </c>
      <c r="T15" s="38"/>
      <c r="U15" s="33" t="s">
        <v>56</v>
      </c>
      <c r="V15" s="33" t="s">
        <v>56</v>
      </c>
      <c r="W15" s="34" t="s">
        <v>57</v>
      </c>
      <c r="X15" s="39"/>
      <c r="Y15" s="61"/>
      <c r="Z15" s="61"/>
    </row>
    <row r="16" ht="24" customHeight="1" spans="1:26">
      <c r="A16" s="14" t="s">
        <v>58</v>
      </c>
      <c r="B16" s="15">
        <f>E16</f>
        <v>16</v>
      </c>
      <c r="C16" s="16" t="s">
        <v>59</v>
      </c>
      <c r="D16" s="16" t="s">
        <v>31</v>
      </c>
      <c r="E16" s="15">
        <f>H16-1</f>
        <v>16</v>
      </c>
      <c r="F16" s="16" t="s">
        <v>60</v>
      </c>
      <c r="G16" s="16" t="s">
        <v>31</v>
      </c>
      <c r="H16" s="15">
        <f>K16</f>
        <v>17</v>
      </c>
      <c r="I16" s="16" t="s">
        <v>31</v>
      </c>
      <c r="J16" s="16" t="s">
        <v>31</v>
      </c>
      <c r="K16" s="22">
        <v>17</v>
      </c>
      <c r="L16" s="23" t="s">
        <v>31</v>
      </c>
      <c r="M16" s="23" t="s">
        <v>31</v>
      </c>
      <c r="N16" s="15">
        <f>K16</f>
        <v>17</v>
      </c>
      <c r="O16" s="16" t="s">
        <v>31</v>
      </c>
      <c r="P16" s="16" t="s">
        <v>31</v>
      </c>
      <c r="Q16" s="15">
        <f>N16+1</f>
        <v>18</v>
      </c>
      <c r="R16" s="16" t="s">
        <v>31</v>
      </c>
      <c r="S16" s="16" t="s">
        <v>31</v>
      </c>
      <c r="T16" s="40"/>
      <c r="U16" s="41" t="s">
        <v>50</v>
      </c>
      <c r="V16" s="41" t="s">
        <v>50</v>
      </c>
      <c r="W16" s="42"/>
      <c r="X16" s="42"/>
      <c r="Y16" s="62"/>
      <c r="Z16" s="62"/>
    </row>
    <row r="17" ht="24" customHeight="1" spans="1:26">
      <c r="A17" s="14" t="s">
        <v>61</v>
      </c>
      <c r="B17" s="15">
        <f t="shared" ref="B17:B18" si="2">E17</f>
        <v>14</v>
      </c>
      <c r="C17" s="16" t="s">
        <v>31</v>
      </c>
      <c r="D17" s="16" t="s">
        <v>31</v>
      </c>
      <c r="E17" s="15">
        <f t="shared" ref="E17:E18" si="3">H17-1</f>
        <v>14</v>
      </c>
      <c r="F17" s="16" t="s">
        <v>31</v>
      </c>
      <c r="G17" s="16" t="s">
        <v>31</v>
      </c>
      <c r="H17" s="15">
        <v>15</v>
      </c>
      <c r="I17" s="16" t="s">
        <v>31</v>
      </c>
      <c r="J17" s="16" t="s">
        <v>31</v>
      </c>
      <c r="K17" s="22">
        <v>16</v>
      </c>
      <c r="L17" s="23" t="s">
        <v>31</v>
      </c>
      <c r="M17" s="23" t="s">
        <v>31</v>
      </c>
      <c r="N17" s="15">
        <f t="shared" ref="N17:N18" si="4">K17</f>
        <v>16</v>
      </c>
      <c r="O17" s="16" t="s">
        <v>31</v>
      </c>
      <c r="P17" s="16" t="s">
        <v>31</v>
      </c>
      <c r="Q17" s="15">
        <f t="shared" ref="Q17:Q18" si="5">N17+1</f>
        <v>17</v>
      </c>
      <c r="R17" s="16" t="s">
        <v>31</v>
      </c>
      <c r="S17" s="16" t="s">
        <v>30</v>
      </c>
      <c r="T17" s="40"/>
      <c r="U17" s="33" t="s">
        <v>62</v>
      </c>
      <c r="V17" s="33" t="s">
        <v>62</v>
      </c>
      <c r="W17" s="42"/>
      <c r="X17" s="42"/>
      <c r="Y17" s="62"/>
      <c r="Z17" s="62"/>
    </row>
    <row r="18" ht="24" customHeight="1" spans="1:26">
      <c r="A18" s="14" t="s">
        <v>63</v>
      </c>
      <c r="B18" s="15">
        <f t="shared" si="2"/>
        <v>14</v>
      </c>
      <c r="C18" s="16" t="s">
        <v>31</v>
      </c>
      <c r="D18" s="16" t="s">
        <v>31</v>
      </c>
      <c r="E18" s="15">
        <f t="shared" si="3"/>
        <v>14</v>
      </c>
      <c r="F18" s="16" t="s">
        <v>31</v>
      </c>
      <c r="G18" s="16" t="s">
        <v>31</v>
      </c>
      <c r="H18" s="15">
        <v>15</v>
      </c>
      <c r="I18" s="16" t="s">
        <v>31</v>
      </c>
      <c r="J18" s="16" t="s">
        <v>31</v>
      </c>
      <c r="K18" s="22">
        <v>16</v>
      </c>
      <c r="L18" s="23" t="s">
        <v>31</v>
      </c>
      <c r="M18" s="23" t="s">
        <v>31</v>
      </c>
      <c r="N18" s="15">
        <f t="shared" si="4"/>
        <v>16</v>
      </c>
      <c r="O18" s="16" t="s">
        <v>31</v>
      </c>
      <c r="P18" s="16" t="s">
        <v>31</v>
      </c>
      <c r="Q18" s="15">
        <f t="shared" si="5"/>
        <v>17</v>
      </c>
      <c r="R18" s="16" t="s">
        <v>31</v>
      </c>
      <c r="S18" s="16" t="s">
        <v>31</v>
      </c>
      <c r="T18" s="40"/>
      <c r="U18" s="33" t="s">
        <v>62</v>
      </c>
      <c r="V18" s="33" t="s">
        <v>62</v>
      </c>
      <c r="W18" s="43"/>
      <c r="X18" s="43"/>
      <c r="Y18" s="63"/>
      <c r="Z18" s="64"/>
    </row>
    <row r="19" customHeight="1" spans="21:25">
      <c r="U19" s="44" t="s">
        <v>64</v>
      </c>
      <c r="V19" s="45"/>
      <c r="W19" s="44" t="s">
        <v>65</v>
      </c>
      <c r="X19" s="44"/>
      <c r="Y19" s="65" t="s">
        <v>66</v>
      </c>
    </row>
    <row r="20" customHeight="1" spans="21:24">
      <c r="U20" s="46"/>
      <c r="V20" s="46"/>
      <c r="W20" s="46"/>
      <c r="X20" s="46"/>
    </row>
  </sheetData>
  <mergeCells count="8">
    <mergeCell ref="A1:Z1"/>
    <mergeCell ref="B2:E2"/>
    <mergeCell ref="K2:Q2"/>
    <mergeCell ref="V2:Z2"/>
    <mergeCell ref="B3:Q3"/>
    <mergeCell ref="U3:Z3"/>
    <mergeCell ref="A3:A5"/>
    <mergeCell ref="T2:T15"/>
  </mergeCells>
  <pageMargins left="0.75" right="0.75" top="1" bottom="1" header="0.5" footer="0.5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TAMMAL80269验货尺寸表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2022-11-25T07:48:15Z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32E6D7E6A6A247D7B70BE580FB200144</vt:lpwstr>
  </property>
</Properties>
</file>