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2234\11-14首期\"/>
    </mc:Choice>
  </mc:AlternateContent>
  <xr:revisionPtr revIDLastSave="0" documentId="13_ncr:1_{ADE051CB-4C51-4EBC-9DD0-A34BB17E72AA}" xr6:coauthVersionLast="47" xr6:coauthVersionMax="47" xr10:uidLastSave="{00000000-0000-0000-0000-000000000000}"/>
  <bookViews>
    <workbookView xWindow="-120" yWindow="-120" windowWidth="20730" windowHeight="11160" tabRatio="834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8" l="1"/>
  <c r="K4" i="8"/>
  <c r="N5" i="7"/>
  <c r="N4" i="7"/>
  <c r="F18" i="19"/>
  <c r="D18" i="19"/>
  <c r="C18" i="19"/>
  <c r="F17" i="19"/>
  <c r="G17" i="19"/>
  <c r="H17" i="19"/>
  <c r="I17" i="19"/>
  <c r="D17" i="19"/>
  <c r="C17" i="19"/>
  <c r="F14" i="19"/>
  <c r="G14" i="19"/>
  <c r="H14" i="19"/>
  <c r="I14" i="19"/>
  <c r="D14" i="19"/>
  <c r="C14" i="19"/>
  <c r="F13" i="19"/>
  <c r="G13" i="19"/>
  <c r="H13" i="19"/>
  <c r="I13" i="19"/>
  <c r="D13" i="19"/>
  <c r="C13" i="19"/>
  <c r="F12" i="19"/>
  <c r="G12" i="19"/>
  <c r="H12" i="19"/>
  <c r="I12" i="19"/>
  <c r="D12" i="19"/>
  <c r="C12" i="19"/>
  <c r="F11" i="19"/>
  <c r="G11" i="19"/>
  <c r="H11" i="19"/>
  <c r="I11" i="19"/>
  <c r="D11" i="19"/>
  <c r="C11" i="19"/>
  <c r="F10" i="19"/>
  <c r="G10" i="19"/>
  <c r="H10" i="19"/>
  <c r="I10" i="19"/>
  <c r="D10" i="19"/>
  <c r="C10" i="19"/>
  <c r="F9" i="19"/>
  <c r="G9" i="19"/>
  <c r="H9" i="19"/>
  <c r="I9" i="19"/>
  <c r="D9" i="19"/>
  <c r="C9" i="19"/>
  <c r="F8" i="19"/>
  <c r="G8" i="19"/>
  <c r="H8" i="19"/>
  <c r="I8" i="19"/>
  <c r="D8" i="19"/>
  <c r="C8" i="19"/>
  <c r="F7" i="19"/>
  <c r="G7" i="19"/>
  <c r="H7" i="19"/>
  <c r="I7" i="19"/>
  <c r="D7" i="19"/>
  <c r="C7" i="19"/>
  <c r="F16" i="16"/>
  <c r="D16" i="16"/>
  <c r="C16" i="16"/>
  <c r="F15" i="16"/>
  <c r="G15" i="16"/>
  <c r="H15" i="16"/>
  <c r="D15" i="16"/>
  <c r="C15" i="16"/>
  <c r="F14" i="16"/>
  <c r="G14" i="16"/>
  <c r="H14" i="16"/>
  <c r="D14" i="16"/>
  <c r="C14" i="16"/>
  <c r="F13" i="16"/>
  <c r="G13" i="16"/>
  <c r="H13" i="16"/>
  <c r="D13" i="16"/>
  <c r="C13" i="16"/>
  <c r="F12" i="16"/>
  <c r="G12" i="16"/>
  <c r="H12" i="16"/>
  <c r="D12" i="16"/>
  <c r="C12" i="16"/>
  <c r="F11" i="16"/>
  <c r="G11" i="16"/>
  <c r="H11" i="16"/>
  <c r="D11" i="16"/>
  <c r="C11" i="16"/>
  <c r="F10" i="16"/>
  <c r="G10" i="16"/>
  <c r="H10" i="16"/>
  <c r="D10" i="16"/>
  <c r="C10" i="16"/>
  <c r="F9" i="16"/>
  <c r="G9" i="16"/>
  <c r="H9" i="16"/>
  <c r="D9" i="16"/>
  <c r="C9" i="16"/>
  <c r="F8" i="16"/>
  <c r="G8" i="16"/>
  <c r="H8" i="16"/>
  <c r="D8" i="16"/>
  <c r="C8" i="16"/>
  <c r="F7" i="16"/>
  <c r="G7" i="16"/>
  <c r="H7" i="16"/>
  <c r="D7" i="16"/>
  <c r="C7" i="16"/>
</calcChain>
</file>

<file path=xl/sharedStrings.xml><?xml version="1.0" encoding="utf-8"?>
<sst xmlns="http://schemas.openxmlformats.org/spreadsheetml/2006/main" count="951" uniqueCount="351">
  <si>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</si>
  <si>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</si>
  <si>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</si>
  <si>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</si>
  <si>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</si>
  <si>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</si>
  <si>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</si>
  <si>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</si>
  <si>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</si>
  <si>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</si>
  <si>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</si>
  <si>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</si>
  <si>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</si>
  <si>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</si>
  <si>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</si>
  <si>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</si>
  <si>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</si>
  <si>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</si>
  <si>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</si>
  <si>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</si>
  <si>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</si>
  <si>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</si>
  <si>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</si>
  <si>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</si>
  <si>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</si>
  <si>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</si>
  <si>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</si>
  <si>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</si>
  <si>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</si>
  <si>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</si>
  <si>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</si>
  <si>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</si>
  <si>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</si>
  <si>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</si>
  <si>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</si>
  <si>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</si>
  <si>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</si>
  <si>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</si>
  <si>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</si>
  <si>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</si>
  <si>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</si>
  <si>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</si>
  <si>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</si>
  <si>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</si>
  <si>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</si>
  <si>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</si>
  <si>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</si>
  <si>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</si>
  <si>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</si>
  <si>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</si>
  <si>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</si>
  <si>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</si>
  <si>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</si>
  <si>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</si>
  <si>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</si>
  <si>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</si>
  <si>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</si>
  <si>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</si>
  <si>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</si>
  <si>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</si>
  <si>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</si>
  <si>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</si>
  <si>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TAJJAL82234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</si>
  <si>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</si>
  <si>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</si>
  <si>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</si>
  <si>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</si>
  <si>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</si>
  <si>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</si>
  <si>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</si>
  <si>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</si>
  <si>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</si>
  <si>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</si>
  <si>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</si>
  <si>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</si>
  <si>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</si>
  <si>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</si>
  <si>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</si>
  <si>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</si>
  <si>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</si>
  <si>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</si>
  <si>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</si>
  <si>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</si>
  <si>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</si>
  <si>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</si>
  <si>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</si>
  <si>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</si>
  <si>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</si>
  <si>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</si>
  <si>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</si>
  <si>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</si>
  <si>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</si>
  <si>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</si>
  <si>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</si>
  <si>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</si>
  <si>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</si>
  <si>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</si>
  <si>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</si>
  <si>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</si>
  <si>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</si>
  <si>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</si>
  <si>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</si>
  <si>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</si>
  <si>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</si>
  <si>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</si>
  <si>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</si>
  <si>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</si>
  <si>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</si>
  <si>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</si>
  <si>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</si>
  <si>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</si>
  <si>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</si>
  <si>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</si>
  <si>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</si>
  <si>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</si>
  <si>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</si>
  <si>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</si>
  <si>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薄藤紫</t>
  </si>
  <si>
    <t>奶茶色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</si>
  <si>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</si>
  <si>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薄藤紫5件（洗前4件、洗后各1件）。</t>
  </si>
  <si>
    <t>洗前洗后各一件</t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</si>
  <si>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</si>
  <si>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</si>
  <si>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</si>
  <si>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</si>
  <si>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1.领嘴不园顺。</t>
  </si>
  <si>
    <t>2.上袖溶位不均匀。</t>
  </si>
  <si>
    <t>3.后下级领起扭。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</si>
  <si>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</si>
  <si>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</si>
  <si>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</si>
  <si>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</si>
  <si>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</si>
  <si>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</si>
  <si>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</si>
  <si>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</si>
  <si>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</si>
  <si>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</si>
  <si>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</si>
  <si>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</si>
  <si>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</si>
  <si>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</si>
  <si>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</si>
  <si>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</si>
  <si>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</si>
  <si>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</si>
  <si>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</si>
  <si>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</si>
  <si>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</si>
  <si>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</si>
  <si>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</si>
  <si>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</si>
  <si>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</si>
  <si>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</si>
  <si>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</si>
  <si>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</si>
  <si>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</si>
  <si>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</si>
  <si>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</si>
  <si>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</si>
  <si>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</si>
  <si>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/</t>
  </si>
  <si>
    <t>+1</t>
  </si>
  <si>
    <t>-1</t>
  </si>
  <si>
    <t>+0.8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</si>
  <si>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</si>
  <si>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</si>
  <si>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</si>
  <si>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</si>
  <si>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</si>
  <si>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大装期货</t>
  </si>
  <si>
    <t>TAJJAL81421</t>
  </si>
  <si>
    <t>首件检验报告</t>
  </si>
  <si>
    <t>男式跑步训练长袖T恤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</si>
  <si>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</si>
  <si>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</si>
  <si>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</si>
  <si>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</si>
  <si>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</si>
  <si>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CGDD22102000009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</si>
  <si>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</si>
  <si>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</si>
  <si>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</si>
  <si>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</si>
  <si>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</si>
  <si>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</si>
  <si>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</si>
  <si>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</si>
  <si>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TAJJCL81305</t>
  </si>
  <si>
    <t>藏青洗前</t>
  </si>
  <si>
    <t>藏青洗后</t>
  </si>
  <si>
    <t>黑色洗前</t>
  </si>
  <si>
    <t>黑色洗后</t>
  </si>
  <si>
    <t>丹宁蓝洗前</t>
  </si>
  <si>
    <t>丹宁蓝洗后</t>
  </si>
  <si>
    <t>后中长</t>
  </si>
  <si>
    <t>±1</t>
  </si>
  <si>
    <t>-0.5</t>
  </si>
  <si>
    <t>-1.5</t>
  </si>
  <si>
    <t>胸围</t>
  </si>
  <si>
    <t>±2</t>
  </si>
  <si>
    <t>+1.5</t>
  </si>
  <si>
    <t>腰围</t>
  </si>
  <si>
    <t>-2</t>
  </si>
  <si>
    <t>摆围</t>
  </si>
  <si>
    <t>+2</t>
  </si>
  <si>
    <t>肩宽</t>
  </si>
  <si>
    <t>+0.4</t>
  </si>
  <si>
    <t>+0.5</t>
  </si>
  <si>
    <t>肩点短袖长</t>
  </si>
  <si>
    <t>±0.5</t>
  </si>
  <si>
    <t>袖肥/2（参考值）</t>
  </si>
  <si>
    <t>±0.2</t>
  </si>
  <si>
    <t>-0.3</t>
  </si>
  <si>
    <t>-0.8</t>
  </si>
  <si>
    <t>-0.2</t>
  </si>
  <si>
    <t>短袖口/2</t>
  </si>
  <si>
    <t>+0.2</t>
  </si>
  <si>
    <t>+0.3</t>
  </si>
  <si>
    <t>领围</t>
  </si>
  <si>
    <t>前中半开门襟长</t>
  </si>
  <si>
    <t>TOREAD-QC尾期检验报告书</t>
  </si>
  <si>
    <t>TAJK81263</t>
  </si>
  <si>
    <t>产品名称</t>
  </si>
  <si>
    <t>短袖POLO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</si>
  <si>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</si>
  <si>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</si>
  <si>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</si>
  <si>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</si>
  <si>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</si>
  <si>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</si>
  <si>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</si>
  <si>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</si>
  <si>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</si>
  <si>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</si>
  <si>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</si>
  <si>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</si>
  <si>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</si>
  <si>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</si>
  <si>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</si>
  <si>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</si>
  <si>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</si>
  <si>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</si>
  <si>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</si>
  <si>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</si>
  <si>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</si>
  <si>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</si>
  <si>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</si>
  <si>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</si>
  <si>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</si>
  <si>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</si>
  <si>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</si>
  <si>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</si>
  <si>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</si>
  <si>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</si>
  <si>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②检验明细：齐码各5</t>
  </si>
  <si>
    <t>情况说明：</t>
  </si>
  <si>
    <t xml:space="preserve">【问题点描述】  </t>
  </si>
  <si>
    <t>1筒边线不顺直，筒底做不方正。</t>
  </si>
  <si>
    <t>2坎脚边不顺直</t>
  </si>
  <si>
    <t>3领嘴不园顺，大小两边不对称。</t>
  </si>
  <si>
    <t>4侧骨不顺直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</si>
  <si>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</si>
  <si>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</si>
  <si>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</si>
  <si>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</si>
  <si>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</si>
  <si>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</si>
  <si>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</si>
  <si>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</si>
  <si>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</si>
  <si>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男式POLO短袖T恤</t>
  </si>
  <si>
    <t>前胸LOGO距肩颈点</t>
  </si>
  <si>
    <t>前胸LOGO距前中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</si>
  <si>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</si>
  <si>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</si>
  <si>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</si>
  <si>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</si>
  <si>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</si>
  <si>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</si>
  <si>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</si>
  <si>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</si>
  <si>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</si>
  <si>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</si>
  <si>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</si>
  <si>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</si>
  <si>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</si>
  <si>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</si>
  <si>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</si>
  <si>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</si>
  <si>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</si>
  <si>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</si>
  <si>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F220907139</t>
  </si>
  <si>
    <t>FK07620</t>
  </si>
  <si>
    <t>宏港</t>
  </si>
  <si>
    <t>F220907140</t>
  </si>
  <si>
    <t>制表时间：2022/10/20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</si>
  <si>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</si>
  <si>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</si>
  <si>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</si>
  <si>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</si>
  <si>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</si>
  <si>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</si>
  <si>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</si>
  <si>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</si>
  <si>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</si>
  <si>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</si>
  <si>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</si>
  <si>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</si>
  <si>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</si>
  <si>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</si>
  <si>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</si>
  <si>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</si>
  <si>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</si>
  <si>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</si>
  <si>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</si>
  <si>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</si>
  <si>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</si>
  <si>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</si>
  <si>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</si>
  <si>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制表时间：2022/10/22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</si>
  <si>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</si>
  <si>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</si>
  <si>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</si>
  <si>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</si>
  <si>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</si>
  <si>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</si>
  <si>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</si>
  <si>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</si>
  <si>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</si>
  <si>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</si>
  <si>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</si>
  <si>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</si>
  <si>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</si>
  <si>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</si>
  <si>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</si>
  <si>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</si>
  <si>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前幅左胸</t>
  </si>
  <si>
    <t>烫标</t>
  </si>
  <si>
    <t>无脱落开胶</t>
  </si>
  <si>
    <t>领、前中筒</t>
  </si>
  <si>
    <t>热贴合</t>
  </si>
  <si>
    <t>无脱落</t>
  </si>
  <si>
    <t>制表时间：2022/11/9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</si>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</sst>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0.0_ "/>
    <numFmt numFmtId="180" formatCode="0_);[Red]\(0\)"/>
    <numFmt numFmtId="181" formatCode="_ [$¥-804]* #,##0.00_ ;_ [$¥-804]* \-#,##0.00_ ;_ [$¥-804]* &quot;-&quot;??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9"/>
      <name val="Arial"/>
      <family val="2"/>
    </font>
    <font>
      <b/>
      <sz val="9"/>
      <name val="微软雅黑"/>
      <charset val="134"/>
    </font>
    <font>
      <sz val="8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Helv"/>
      <family val="2"/>
    </font>
    <font>
      <sz val="9"/>
      <color rgb="FF000000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53" fillId="0" borderId="0">
      <alignment horizontal="center" vertical="center"/>
    </xf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9" fillId="4" borderId="8" xfId="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4" borderId="2" xfId="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/>
    <xf numFmtId="180" fontId="10" fillId="0" borderId="2" xfId="0" applyNumberFormat="1" applyFont="1" applyFill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14" fillId="0" borderId="0" xfId="5" applyFont="1" applyFill="1" applyAlignment="1"/>
    <xf numFmtId="0" fontId="15" fillId="0" borderId="0" xfId="5" applyFont="1" applyFill="1" applyAlignment="1"/>
    <xf numFmtId="49" fontId="14" fillId="0" borderId="0" xfId="5" applyNumberFormat="1" applyFont="1" applyFill="1" applyAlignment="1"/>
    <xf numFmtId="49" fontId="14" fillId="0" borderId="0" xfId="5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10" xfId="4" applyFont="1" applyFill="1" applyBorder="1" applyAlignment="1">
      <alignment horizontal="left" vertical="center"/>
    </xf>
    <xf numFmtId="0" fontId="17" fillId="0" borderId="13" xfId="4" applyFont="1" applyFill="1" applyBorder="1" applyAlignment="1">
      <alignment vertical="center"/>
    </xf>
    <xf numFmtId="0" fontId="19" fillId="0" borderId="15" xfId="5" applyFont="1" applyFill="1" applyBorder="1" applyAlignment="1" applyProtection="1">
      <alignment horizontal="center" vertical="center"/>
    </xf>
    <xf numFmtId="0" fontId="19" fillId="0" borderId="7" xfId="5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49" fontId="22" fillId="0" borderId="3" xfId="3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179" fontId="26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9" fillId="0" borderId="0" xfId="5" applyFont="1" applyFill="1" applyAlignment="1"/>
    <xf numFmtId="0" fontId="21" fillId="0" borderId="0" xfId="5" applyFont="1" applyFill="1" applyAlignment="1"/>
    <xf numFmtId="0" fontId="17" fillId="0" borderId="13" xfId="4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9" fillId="6" borderId="23" xfId="6" applyNumberFormat="1" applyFont="1" applyFill="1" applyBorder="1" applyAlignment="1">
      <alignment horizontal="center" vertical="center"/>
    </xf>
    <xf numFmtId="49" fontId="29" fillId="6" borderId="24" xfId="6" applyNumberFormat="1" applyFont="1" applyFill="1" applyBorder="1" applyAlignment="1">
      <alignment horizontal="center" vertical="center"/>
    </xf>
    <xf numFmtId="49" fontId="14" fillId="6" borderId="26" xfId="5" applyNumberFormat="1" applyFont="1" applyFill="1" applyBorder="1" applyAlignment="1">
      <alignment horizontal="center"/>
    </xf>
    <xf numFmtId="49" fontId="29" fillId="6" borderId="26" xfId="6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49" fontId="20" fillId="0" borderId="0" xfId="5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49" fontId="0" fillId="0" borderId="27" xfId="0" applyNumberFormat="1" applyFont="1" applyFill="1" applyBorder="1" applyAlignment="1">
      <alignment horizontal="left" vertical="center"/>
    </xf>
    <xf numFmtId="49" fontId="0" fillId="0" borderId="28" xfId="0" applyNumberFormat="1" applyFont="1" applyFill="1" applyBorder="1" applyAlignment="1">
      <alignment horizontal="left" vertical="center"/>
    </xf>
    <xf numFmtId="49" fontId="29" fillId="6" borderId="29" xfId="6" applyNumberFormat="1" applyFont="1" applyFill="1" applyBorder="1" applyAlignment="1">
      <alignment horizontal="center" vertical="center"/>
    </xf>
    <xf numFmtId="49" fontId="29" fillId="6" borderId="30" xfId="6" applyNumberFormat="1" applyFont="1" applyFill="1" applyBorder="1" applyAlignment="1">
      <alignment horizontal="center" vertical="center"/>
    </xf>
    <xf numFmtId="0" fontId="15" fillId="0" borderId="0" xfId="4" applyFill="1" applyBorder="1" applyAlignment="1">
      <alignment horizontal="left" vertical="center"/>
    </xf>
    <xf numFmtId="0" fontId="15" fillId="0" borderId="0" xfId="4" applyFont="1" applyFill="1" applyAlignment="1">
      <alignment horizontal="left" vertical="center"/>
    </xf>
    <xf numFmtId="0" fontId="15" fillId="0" borderId="0" xfId="4" applyFill="1" applyAlignment="1">
      <alignment horizontal="left" vertical="center"/>
    </xf>
    <xf numFmtId="0" fontId="31" fillId="0" borderId="32" xfId="4" applyFont="1" applyFill="1" applyBorder="1" applyAlignment="1">
      <alignment horizontal="left" vertical="center"/>
    </xf>
    <xf numFmtId="0" fontId="31" fillId="0" borderId="33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vertical="center"/>
    </xf>
    <xf numFmtId="0" fontId="31" fillId="0" borderId="33" xfId="4" applyFont="1" applyFill="1" applyBorder="1" applyAlignment="1">
      <alignment vertical="center"/>
    </xf>
    <xf numFmtId="0" fontId="27" fillId="0" borderId="24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31" fillId="0" borderId="35" xfId="4" applyFont="1" applyFill="1" applyBorder="1" applyAlignment="1">
      <alignment vertical="center"/>
    </xf>
    <xf numFmtId="0" fontId="31" fillId="0" borderId="24" xfId="4" applyFont="1" applyFill="1" applyBorder="1" applyAlignment="1">
      <alignment vertical="center"/>
    </xf>
    <xf numFmtId="0" fontId="31" fillId="0" borderId="35" xfId="4" applyFont="1" applyFill="1" applyBorder="1" applyAlignment="1">
      <alignment horizontal="left" vertical="center"/>
    </xf>
    <xf numFmtId="0" fontId="27" fillId="0" borderId="24" xfId="4" applyFont="1" applyFill="1" applyBorder="1" applyAlignment="1">
      <alignment horizontal="center" vertical="center"/>
    </xf>
    <xf numFmtId="0" fontId="31" fillId="0" borderId="24" xfId="4" applyFont="1" applyFill="1" applyBorder="1" applyAlignment="1">
      <alignment horizontal="left" vertical="center"/>
    </xf>
    <xf numFmtId="0" fontId="31" fillId="0" borderId="36" xfId="4" applyFont="1" applyFill="1" applyBorder="1" applyAlignment="1">
      <alignment vertical="center"/>
    </xf>
    <xf numFmtId="0" fontId="31" fillId="0" borderId="37" xfId="4" applyFont="1" applyFill="1" applyBorder="1" applyAlignment="1">
      <alignment vertical="center"/>
    </xf>
    <xf numFmtId="0" fontId="21" fillId="0" borderId="37" xfId="4" applyFont="1" applyFill="1" applyBorder="1" applyAlignment="1">
      <alignment horizontal="left" vertical="center"/>
    </xf>
    <xf numFmtId="0" fontId="31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1" fillId="0" borderId="32" xfId="4" applyFont="1" applyFill="1" applyBorder="1" applyAlignment="1">
      <alignment vertical="center"/>
    </xf>
    <xf numFmtId="0" fontId="21" fillId="0" borderId="24" xfId="4" applyFont="1" applyFill="1" applyBorder="1" applyAlignment="1">
      <alignment horizontal="left" vertical="center"/>
    </xf>
    <xf numFmtId="0" fontId="21" fillId="0" borderId="24" xfId="4" applyFont="1" applyFill="1" applyBorder="1" applyAlignment="1">
      <alignment vertical="center"/>
    </xf>
    <xf numFmtId="0" fontId="21" fillId="0" borderId="37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1" fillId="0" borderId="33" xfId="4" applyFont="1" applyFill="1" applyBorder="1" applyAlignment="1">
      <alignment horizontal="left" vertical="center"/>
    </xf>
    <xf numFmtId="0" fontId="31" fillId="0" borderId="36" xfId="4" applyFont="1" applyFill="1" applyBorder="1" applyAlignment="1">
      <alignment horizontal="left" vertical="center"/>
    </xf>
    <xf numFmtId="58" fontId="21" fillId="0" borderId="37" xfId="4" applyNumberFormat="1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9" xfId="4" applyFont="1" applyFill="1" applyBorder="1" applyAlignment="1">
      <alignment horizontal="left" vertical="center"/>
    </xf>
    <xf numFmtId="0" fontId="14" fillId="0" borderId="0" xfId="5" applyFont="1" applyFill="1" applyAlignment="1">
      <alignment horizontal="left"/>
    </xf>
    <xf numFmtId="0" fontId="24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179" fontId="24" fillId="0" borderId="2" xfId="0" applyNumberFormat="1" applyFont="1" applyFill="1" applyBorder="1" applyAlignment="1">
      <alignment horizontal="center" vertical="center"/>
    </xf>
    <xf numFmtId="0" fontId="34" fillId="6" borderId="53" xfId="0" applyNumberFormat="1" applyFont="1" applyFill="1" applyBorder="1" applyAlignment="1">
      <alignment shrinkToFit="1"/>
    </xf>
    <xf numFmtId="0" fontId="34" fillId="6" borderId="54" xfId="0" applyNumberFormat="1" applyFont="1" applyFill="1" applyBorder="1" applyAlignment="1">
      <alignment shrinkToFit="1"/>
    </xf>
    <xf numFmtId="179" fontId="35" fillId="0" borderId="2" xfId="0" applyNumberFormat="1" applyFont="1" applyFill="1" applyBorder="1" applyAlignment="1">
      <alignment horizontal="center" vertical="center"/>
    </xf>
    <xf numFmtId="0" fontId="36" fillId="7" borderId="55" xfId="0" applyNumberFormat="1" applyFont="1" applyFill="1" applyBorder="1" applyAlignment="1">
      <alignment horizontal="center" vertical="center"/>
    </xf>
    <xf numFmtId="179" fontId="35" fillId="0" borderId="5" xfId="0" applyNumberFormat="1" applyFont="1" applyFill="1" applyBorder="1" applyAlignment="1">
      <alignment horizontal="center" vertical="center"/>
    </xf>
    <xf numFmtId="0" fontId="33" fillId="0" borderId="53" xfId="0" applyNumberFormat="1" applyFont="1" applyFill="1" applyBorder="1" applyAlignment="1">
      <alignment shrinkToFit="1"/>
    </xf>
    <xf numFmtId="0" fontId="33" fillId="0" borderId="54" xfId="0" applyNumberFormat="1" applyFont="1" applyFill="1" applyBorder="1" applyAlignment="1">
      <alignment shrinkToFit="1"/>
    </xf>
    <xf numFmtId="0" fontId="35" fillId="0" borderId="3" xfId="0" applyNumberFormat="1" applyFont="1" applyFill="1" applyBorder="1" applyAlignment="1">
      <alignment horizontal="center" vertical="center"/>
    </xf>
    <xf numFmtId="0" fontId="36" fillId="0" borderId="55" xfId="0" applyNumberFormat="1" applyFont="1" applyFill="1" applyBorder="1" applyAlignment="1">
      <alignment horizontal="center" vertical="center"/>
    </xf>
    <xf numFmtId="0" fontId="35" fillId="0" borderId="55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7" fillId="0" borderId="56" xfId="0" applyNumberFormat="1" applyFont="1" applyFill="1" applyBorder="1" applyAlignment="1">
      <alignment shrinkToFit="1"/>
    </xf>
    <xf numFmtId="0" fontId="37" fillId="0" borderId="57" xfId="0" applyNumberFormat="1" applyFont="1" applyFill="1" applyBorder="1" applyAlignment="1">
      <alignment shrinkToFit="1"/>
    </xf>
    <xf numFmtId="0" fontId="24" fillId="0" borderId="57" xfId="0" applyNumberFormat="1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9" fillId="0" borderId="18" xfId="0" applyNumberFormat="1" applyFont="1" applyFill="1" applyBorder="1" applyAlignment="1">
      <alignment horizontal="center" vertical="center"/>
    </xf>
    <xf numFmtId="0" fontId="24" fillId="0" borderId="2" xfId="7" applyFont="1" applyFill="1" applyBorder="1" applyAlignment="1">
      <alignment horizontal="center"/>
    </xf>
    <xf numFmtId="179" fontId="35" fillId="0" borderId="5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38" fillId="5" borderId="17" xfId="0" applyFont="1" applyFill="1" applyBorder="1" applyAlignment="1">
      <alignment horizontal="center" vertical="center"/>
    </xf>
    <xf numFmtId="0" fontId="39" fillId="0" borderId="19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33" fillId="0" borderId="59" xfId="4" applyFont="1" applyBorder="1" applyAlignment="1">
      <alignment horizontal="left" vertical="center"/>
    </xf>
    <xf numFmtId="0" fontId="32" fillId="0" borderId="60" xfId="4" applyFont="1" applyBorder="1" applyAlignment="1">
      <alignment horizontal="left" vertical="center"/>
    </xf>
    <xf numFmtId="0" fontId="32" fillId="0" borderId="32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32" fillId="0" borderId="35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35" xfId="4" applyFont="1" applyBorder="1" applyAlignment="1">
      <alignment vertical="center"/>
    </xf>
    <xf numFmtId="0" fontId="21" fillId="0" borderId="24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7" fillId="0" borderId="35" xfId="4" applyFont="1" applyBorder="1" applyAlignment="1">
      <alignment horizontal="left" vertical="center"/>
    </xf>
    <xf numFmtId="0" fontId="41" fillId="0" borderId="36" xfId="4" applyFont="1" applyBorder="1" applyAlignment="1">
      <alignment vertical="center"/>
    </xf>
    <xf numFmtId="0" fontId="32" fillId="0" borderId="32" xfId="4" applyFont="1" applyBorder="1" applyAlignment="1">
      <alignment vertical="center"/>
    </xf>
    <xf numFmtId="0" fontId="15" fillId="0" borderId="33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15" fillId="0" borderId="33" xfId="4" applyFont="1" applyBorder="1" applyAlignment="1">
      <alignment vertical="center"/>
    </xf>
    <xf numFmtId="0" fontId="32" fillId="0" borderId="33" xfId="4" applyFont="1" applyBorder="1" applyAlignment="1">
      <alignment vertical="center"/>
    </xf>
    <xf numFmtId="0" fontId="15" fillId="0" borderId="24" xfId="4" applyFont="1" applyBorder="1" applyAlignment="1">
      <alignment horizontal="left" vertical="center"/>
    </xf>
    <xf numFmtId="0" fontId="15" fillId="0" borderId="24" xfId="4" applyFont="1" applyBorder="1" applyAlignment="1">
      <alignment vertical="center"/>
    </xf>
    <xf numFmtId="0" fontId="32" fillId="0" borderId="24" xfId="4" applyFont="1" applyBorder="1" applyAlignment="1">
      <alignment vertical="center"/>
    </xf>
    <xf numFmtId="0" fontId="27" fillId="0" borderId="36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32" fillId="0" borderId="35" xfId="4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33" fillId="0" borderId="62" xfId="4" applyFont="1" applyBorder="1" applyAlignment="1">
      <alignment vertical="center"/>
    </xf>
    <xf numFmtId="0" fontId="33" fillId="0" borderId="63" xfId="4" applyFont="1" applyBorder="1" applyAlignment="1">
      <alignment vertical="center"/>
    </xf>
    <xf numFmtId="58" fontId="15" fillId="0" borderId="63" xfId="4" applyNumberFormat="1" applyFont="1" applyBorder="1" applyAlignment="1">
      <alignment vertical="center"/>
    </xf>
    <xf numFmtId="0" fontId="27" fillId="0" borderId="48" xfId="4" applyFont="1" applyBorder="1" applyAlignment="1">
      <alignment horizontal="left" vertical="center"/>
    </xf>
    <xf numFmtId="0" fontId="31" fillId="0" borderId="48" xfId="4" applyFont="1" applyBorder="1" applyAlignment="1">
      <alignment horizontal="left" vertical="center"/>
    </xf>
    <xf numFmtId="0" fontId="27" fillId="0" borderId="49" xfId="4" applyFont="1" applyBorder="1" applyAlignment="1">
      <alignment horizontal="left" vertical="center"/>
    </xf>
    <xf numFmtId="0" fontId="34" fillId="6" borderId="70" xfId="0" applyNumberFormat="1" applyFont="1" applyFill="1" applyBorder="1" applyAlignment="1">
      <alignment shrinkToFit="1"/>
    </xf>
    <xf numFmtId="0" fontId="33" fillId="0" borderId="70" xfId="0" applyNumberFormat="1" applyFont="1" applyFill="1" applyBorder="1" applyAlignment="1">
      <alignment shrinkToFit="1"/>
    </xf>
    <xf numFmtId="0" fontId="37" fillId="0" borderId="71" xfId="0" applyNumberFormat="1" applyFont="1" applyFill="1" applyBorder="1" applyAlignment="1">
      <alignment shrinkToFit="1"/>
    </xf>
    <xf numFmtId="0" fontId="37" fillId="0" borderId="2" xfId="0" applyNumberFormat="1" applyFont="1" applyFill="1" applyBorder="1" applyAlignment="1">
      <alignment shrinkToFit="1"/>
    </xf>
    <xf numFmtId="181" fontId="23" fillId="0" borderId="3" xfId="0" applyNumberFormat="1" applyFont="1" applyFill="1" applyBorder="1" applyAlignment="1">
      <alignment horizontal="center" vertical="center"/>
    </xf>
    <xf numFmtId="0" fontId="32" fillId="5" borderId="72" xfId="0" applyFont="1" applyFill="1" applyBorder="1" applyAlignment="1">
      <alignment horizontal="center" vertical="center"/>
    </xf>
    <xf numFmtId="0" fontId="22" fillId="5" borderId="72" xfId="0" applyFont="1" applyFill="1" applyBorder="1" applyAlignment="1">
      <alignment horizontal="center" vertical="center"/>
    </xf>
    <xf numFmtId="181" fontId="23" fillId="0" borderId="24" xfId="0" applyNumberFormat="1" applyFont="1" applyFill="1" applyBorder="1" applyAlignment="1">
      <alignment horizontal="center"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14" fillId="0" borderId="24" xfId="5" applyFont="1" applyFill="1" applyBorder="1" applyAlignment="1"/>
    <xf numFmtId="49" fontId="42" fillId="6" borderId="24" xfId="6" applyNumberFormat="1" applyFont="1" applyFill="1" applyBorder="1" applyAlignment="1">
      <alignment horizontal="center" vertical="center"/>
    </xf>
    <xf numFmtId="0" fontId="22" fillId="5" borderId="73" xfId="0" applyFont="1" applyFill="1" applyBorder="1" applyAlignment="1">
      <alignment horizontal="center" vertical="center"/>
    </xf>
    <xf numFmtId="0" fontId="23" fillId="0" borderId="29" xfId="0" applyNumberFormat="1" applyFont="1" applyFill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49" fontId="27" fillId="0" borderId="24" xfId="4" applyNumberFormat="1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0" fontId="32" fillId="0" borderId="65" xfId="4" applyFont="1" applyBorder="1" applyAlignment="1">
      <alignment vertical="center"/>
    </xf>
    <xf numFmtId="0" fontId="15" fillId="0" borderId="23" xfId="4" applyFont="1" applyBorder="1" applyAlignment="1">
      <alignment horizontal="left" vertical="center"/>
    </xf>
    <xf numFmtId="0" fontId="27" fillId="0" borderId="23" xfId="4" applyFont="1" applyBorder="1" applyAlignment="1">
      <alignment horizontal="left" vertical="center"/>
    </xf>
    <xf numFmtId="0" fontId="15" fillId="0" borderId="23" xfId="4" applyFont="1" applyBorder="1" applyAlignment="1">
      <alignment vertical="center"/>
    </xf>
    <xf numFmtId="0" fontId="32" fillId="0" borderId="23" xfId="4" applyFont="1" applyBorder="1" applyAlignment="1">
      <alignment vertical="center"/>
    </xf>
    <xf numFmtId="0" fontId="32" fillId="0" borderId="65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44" fillId="0" borderId="77" xfId="4" applyFont="1" applyBorder="1" applyAlignment="1">
      <alignment horizontal="left" vertical="center" wrapText="1"/>
    </xf>
    <xf numFmtId="0" fontId="23" fillId="0" borderId="16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9" fontId="27" fillId="0" borderId="24" xfId="4" applyNumberFormat="1" applyFont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9" fontId="27" fillId="0" borderId="35" xfId="4" applyNumberFormat="1" applyFont="1" applyBorder="1" applyAlignment="1">
      <alignment horizontal="center" vertical="center"/>
    </xf>
    <xf numFmtId="9" fontId="27" fillId="0" borderId="37" xfId="4" applyNumberFormat="1" applyFont="1" applyBorder="1" applyAlignment="1">
      <alignment horizontal="center" vertical="center"/>
    </xf>
    <xf numFmtId="0" fontId="33" fillId="0" borderId="59" xfId="4" applyFont="1" applyBorder="1" applyAlignment="1">
      <alignment vertical="center"/>
    </xf>
    <xf numFmtId="0" fontId="33" fillId="0" borderId="60" xfId="4" applyFont="1" applyBorder="1" applyAlignment="1">
      <alignment vertical="center"/>
    </xf>
    <xf numFmtId="0" fontId="27" fillId="0" borderId="81" xfId="4" applyFont="1" applyBorder="1" applyAlignment="1">
      <alignment vertical="center"/>
    </xf>
    <xf numFmtId="0" fontId="33" fillId="0" borderId="81" xfId="4" applyFont="1" applyBorder="1" applyAlignment="1">
      <alignment vertical="center"/>
    </xf>
    <xf numFmtId="58" fontId="15" fillId="0" borderId="60" xfId="4" applyNumberFormat="1" applyFont="1" applyBorder="1" applyAlignment="1">
      <alignment vertical="center"/>
    </xf>
    <xf numFmtId="0" fontId="0" fillId="0" borderId="0" xfId="0" applyAlignment="1">
      <alignment wrapText="1"/>
    </xf>
    <xf numFmtId="0" fontId="27" fillId="0" borderId="69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0" xfId="4" applyFont="1" applyBorder="1" applyAlignment="1">
      <alignment vertical="center"/>
    </xf>
    <xf numFmtId="9" fontId="27" fillId="0" borderId="33" xfId="4" applyNumberFormat="1" applyFont="1" applyBorder="1" applyAlignment="1">
      <alignment horizontal="center" vertical="center"/>
    </xf>
    <xf numFmtId="0" fontId="47" fillId="0" borderId="34" xfId="4" applyFont="1" applyBorder="1" applyAlignment="1">
      <alignment horizontal="left" vertical="center" wrapText="1"/>
    </xf>
    <xf numFmtId="0" fontId="47" fillId="0" borderId="34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49" fillId="0" borderId="87" xfId="0" applyFont="1" applyBorder="1"/>
    <xf numFmtId="0" fontId="49" fillId="0" borderId="2" xfId="0" applyFont="1" applyBorder="1"/>
    <xf numFmtId="0" fontId="49" fillId="8" borderId="2" xfId="0" applyFont="1" applyFill="1" applyBorder="1"/>
    <xf numFmtId="0" fontId="0" fillId="0" borderId="87" xfId="0" applyBorder="1"/>
    <xf numFmtId="0" fontId="0" fillId="8" borderId="2" xfId="0" applyFill="1" applyBorder="1"/>
    <xf numFmtId="0" fontId="0" fillId="0" borderId="71" xfId="0" applyBorder="1"/>
    <xf numFmtId="0" fontId="0" fillId="0" borderId="18" xfId="0" applyBorder="1"/>
    <xf numFmtId="0" fontId="0" fillId="8" borderId="18" xfId="0" applyFill="1" applyBorder="1"/>
    <xf numFmtId="0" fontId="0" fillId="9" borderId="0" xfId="0" applyFill="1"/>
    <xf numFmtId="0" fontId="49" fillId="0" borderId="58" xfId="0" applyFont="1" applyBorder="1"/>
    <xf numFmtId="0" fontId="0" fillId="0" borderId="58" xfId="0" applyBorder="1"/>
    <xf numFmtId="0" fontId="0" fillId="0" borderId="9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0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49" fillId="10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48" fillId="0" borderId="86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8" borderId="5" xfId="0" applyFont="1" applyFill="1" applyBorder="1" applyAlignment="1">
      <alignment horizontal="center" vertical="center"/>
    </xf>
    <xf numFmtId="0" fontId="49" fillId="8" borderId="7" xfId="0" applyFont="1" applyFill="1" applyBorder="1" applyAlignment="1">
      <alignment horizontal="center" vertical="center"/>
    </xf>
    <xf numFmtId="0" fontId="49" fillId="0" borderId="89" xfId="0" applyFont="1" applyBorder="1" applyAlignment="1">
      <alignment horizontal="center" vertical="center"/>
    </xf>
    <xf numFmtId="0" fontId="43" fillId="0" borderId="31" xfId="4" applyFont="1" applyBorder="1" applyAlignment="1">
      <alignment horizontal="center" vertical="top"/>
    </xf>
    <xf numFmtId="0" fontId="27" fillId="0" borderId="60" xfId="4" applyFont="1" applyBorder="1" applyAlignment="1">
      <alignment horizontal="center" vertical="center"/>
    </xf>
    <xf numFmtId="0" fontId="33" fillId="0" borderId="60" xfId="4" applyFont="1" applyBorder="1" applyAlignment="1">
      <alignment horizontal="center" vertical="center"/>
    </xf>
    <xf numFmtId="0" fontId="15" fillId="0" borderId="60" xfId="4" applyFont="1" applyBorder="1" applyAlignment="1">
      <alignment horizontal="center" vertical="center"/>
    </xf>
    <xf numFmtId="0" fontId="15" fillId="0" borderId="66" xfId="4" applyFont="1" applyBorder="1" applyAlignment="1">
      <alignment horizontal="center" vertical="center"/>
    </xf>
    <xf numFmtId="0" fontId="32" fillId="0" borderId="32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32" fillId="0" borderId="48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0" fontId="33" fillId="0" borderId="48" xfId="4" applyFont="1" applyBorder="1" applyAlignment="1">
      <alignment horizontal="center" vertical="center"/>
    </xf>
    <xf numFmtId="0" fontId="27" fillId="0" borderId="24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14" fontId="27" fillId="0" borderId="24" xfId="4" applyNumberFormat="1" applyFont="1" applyBorder="1" applyAlignment="1">
      <alignment horizontal="center" vertical="center"/>
    </xf>
    <xf numFmtId="14" fontId="27" fillId="0" borderId="34" xfId="4" applyNumberFormat="1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27" fillId="0" borderId="51" xfId="4" applyFont="1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32" fillId="0" borderId="36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14" fontId="27" fillId="0" borderId="37" xfId="4" applyNumberFormat="1" applyFont="1" applyBorder="1" applyAlignment="1">
      <alignment horizontal="center" vertical="center"/>
    </xf>
    <xf numFmtId="14" fontId="27" fillId="0" borderId="49" xfId="4" applyNumberFormat="1" applyFont="1" applyBorder="1" applyAlignment="1">
      <alignment horizontal="center" vertical="center"/>
    </xf>
    <xf numFmtId="0" fontId="32" fillId="0" borderId="74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32" fillId="0" borderId="82" xfId="4" applyFont="1" applyBorder="1" applyAlignment="1">
      <alignment horizontal="left" vertical="center"/>
    </xf>
    <xf numFmtId="0" fontId="33" fillId="0" borderId="64" xfId="4" applyFont="1" applyBorder="1" applyAlignment="1">
      <alignment horizontal="left" vertical="center"/>
    </xf>
    <xf numFmtId="0" fontId="33" fillId="0" borderId="63" xfId="4" applyFont="1" applyBorder="1" applyAlignment="1">
      <alignment horizontal="left" vertical="center"/>
    </xf>
    <xf numFmtId="0" fontId="33" fillId="0" borderId="68" xfId="4" applyFont="1" applyBorder="1" applyAlignment="1">
      <alignment horizontal="left" vertical="center"/>
    </xf>
    <xf numFmtId="0" fontId="32" fillId="0" borderId="49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 wrapText="1"/>
    </xf>
    <xf numFmtId="0" fontId="32" fillId="0" borderId="52" xfId="4" applyFont="1" applyBorder="1" applyAlignment="1">
      <alignment horizontal="left" vertical="center" wrapText="1"/>
    </xf>
    <xf numFmtId="0" fontId="32" fillId="0" borderId="75" xfId="4" applyFont="1" applyBorder="1" applyAlignment="1">
      <alignment horizontal="left" vertical="center"/>
    </xf>
    <xf numFmtId="0" fontId="32" fillId="0" borderId="76" xfId="4" applyFont="1" applyBorder="1" applyAlignment="1">
      <alignment horizontal="left" vertical="center"/>
    </xf>
    <xf numFmtId="0" fontId="32" fillId="0" borderId="83" xfId="4" applyFont="1" applyBorder="1" applyAlignment="1">
      <alignment horizontal="left" vertical="center"/>
    </xf>
    <xf numFmtId="0" fontId="33" fillId="0" borderId="64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center"/>
    </xf>
    <xf numFmtId="9" fontId="27" fillId="0" borderId="44" xfId="4" applyNumberFormat="1" applyFont="1" applyBorder="1" applyAlignment="1">
      <alignment horizontal="left" vertical="center"/>
    </xf>
    <xf numFmtId="9" fontId="27" fillId="0" borderId="39" xfId="4" applyNumberFormat="1" applyFont="1" applyBorder="1" applyAlignment="1">
      <alignment horizontal="left" vertical="center"/>
    </xf>
    <xf numFmtId="9" fontId="27" fillId="0" borderId="50" xfId="4" applyNumberFormat="1" applyFont="1" applyBorder="1" applyAlignment="1">
      <alignment horizontal="left" vertical="center"/>
    </xf>
    <xf numFmtId="9" fontId="27" fillId="0" borderId="45" xfId="4" applyNumberFormat="1" applyFont="1" applyBorder="1" applyAlignment="1">
      <alignment horizontal="left" vertical="center"/>
    </xf>
    <xf numFmtId="9" fontId="27" fillId="0" borderId="46" xfId="4" applyNumberFormat="1" applyFont="1" applyBorder="1" applyAlignment="1">
      <alignment horizontal="left" vertical="center"/>
    </xf>
    <xf numFmtId="9" fontId="27" fillId="0" borderId="52" xfId="4" applyNumberFormat="1" applyFont="1" applyBorder="1" applyAlignment="1">
      <alignment horizontal="left" vertical="center"/>
    </xf>
    <xf numFmtId="0" fontId="31" fillId="0" borderId="65" xfId="4" applyFont="1" applyFill="1" applyBorder="1" applyAlignment="1">
      <alignment horizontal="left" vertical="center"/>
    </xf>
    <xf numFmtId="0" fontId="31" fillId="0" borderId="23" xfId="4" applyFont="1" applyFill="1" applyBorder="1" applyAlignment="1">
      <alignment horizontal="left" vertical="center"/>
    </xf>
    <xf numFmtId="0" fontId="31" fillId="0" borderId="69" xfId="4" applyFont="1" applyFill="1" applyBorder="1" applyAlignment="1">
      <alignment horizontal="left" vertical="center"/>
    </xf>
    <xf numFmtId="0" fontId="31" fillId="0" borderId="35" xfId="4" applyFont="1" applyFill="1" applyBorder="1" applyAlignment="1">
      <alignment horizontal="left" vertical="center"/>
    </xf>
    <xf numFmtId="0" fontId="31" fillId="0" borderId="24" xfId="4" applyFont="1" applyFill="1" applyBorder="1" applyAlignment="1">
      <alignment horizontal="left" vertical="center"/>
    </xf>
    <xf numFmtId="0" fontId="31" fillId="0" borderId="78" xfId="4" applyFont="1" applyFill="1" applyBorder="1" applyAlignment="1">
      <alignment horizontal="left" vertical="center"/>
    </xf>
    <xf numFmtId="0" fontId="31" fillId="0" borderId="46" xfId="4" applyFont="1" applyFill="1" applyBorder="1" applyAlignment="1">
      <alignment horizontal="left" vertical="center"/>
    </xf>
    <xf numFmtId="0" fontId="31" fillId="0" borderId="52" xfId="4" applyFont="1" applyFill="1" applyBorder="1" applyAlignment="1">
      <alignment horizontal="left" vertical="center"/>
    </xf>
    <xf numFmtId="0" fontId="33" fillId="0" borderId="43" xfId="4" applyFont="1" applyFill="1" applyBorder="1" applyAlignment="1">
      <alignment horizontal="left" vertical="center"/>
    </xf>
    <xf numFmtId="0" fontId="27" fillId="0" borderId="79" xfId="4" applyFont="1" applyFill="1" applyBorder="1" applyAlignment="1">
      <alignment horizontal="left" vertical="center"/>
    </xf>
    <xf numFmtId="0" fontId="27" fillId="0" borderId="80" xfId="4" applyFont="1" applyFill="1" applyBorder="1" applyAlignment="1">
      <alignment horizontal="left" vertical="center"/>
    </xf>
    <xf numFmtId="0" fontId="27" fillId="0" borderId="84" xfId="4" applyFont="1" applyFill="1" applyBorder="1" applyAlignment="1">
      <alignment horizontal="left" vertical="center"/>
    </xf>
    <xf numFmtId="0" fontId="27" fillId="0" borderId="42" xfId="4" applyFont="1" applyFill="1" applyBorder="1" applyAlignment="1">
      <alignment horizontal="left" vertical="center"/>
    </xf>
    <xf numFmtId="0" fontId="27" fillId="0" borderId="41" xfId="4" applyFont="1" applyFill="1" applyBorder="1" applyAlignment="1">
      <alignment horizontal="left" vertical="center"/>
    </xf>
    <xf numFmtId="0" fontId="27" fillId="0" borderId="51" xfId="4" applyFont="1" applyFill="1" applyBorder="1" applyAlignment="1">
      <alignment horizontal="left" vertical="center"/>
    </xf>
    <xf numFmtId="0" fontId="32" fillId="0" borderId="45" xfId="4" applyFont="1" applyFill="1" applyBorder="1" applyAlignment="1">
      <alignment horizontal="left" vertical="center"/>
    </xf>
    <xf numFmtId="0" fontId="32" fillId="0" borderId="46" xfId="4" applyFont="1" applyFill="1" applyBorder="1" applyAlignment="1">
      <alignment horizontal="left" vertical="center"/>
    </xf>
    <xf numFmtId="0" fontId="32" fillId="0" borderId="52" xfId="4" applyFont="1" applyFill="1" applyBorder="1" applyAlignment="1">
      <alignment horizontal="left" vertical="center"/>
    </xf>
    <xf numFmtId="0" fontId="46" fillId="0" borderId="63" xfId="4" applyFont="1" applyBorder="1" applyAlignment="1">
      <alignment horizontal="center" vertical="center"/>
    </xf>
    <xf numFmtId="0" fontId="33" fillId="0" borderId="43" xfId="4" applyFont="1" applyBorder="1" applyAlignment="1">
      <alignment horizontal="center" vertical="center"/>
    </xf>
    <xf numFmtId="0" fontId="33" fillId="0" borderId="85" xfId="4" applyFont="1" applyBorder="1" applyAlignment="1">
      <alignment horizontal="center" vertical="center"/>
    </xf>
    <xf numFmtId="0" fontId="27" fillId="0" borderId="81" xfId="4" applyFont="1" applyBorder="1" applyAlignment="1">
      <alignment horizontal="center" vertical="center"/>
    </xf>
    <xf numFmtId="0" fontId="27" fillId="0" borderId="82" xfId="4" applyFont="1" applyBorder="1" applyAlignment="1">
      <alignment horizontal="center" vertical="center"/>
    </xf>
    <xf numFmtId="0" fontId="27" fillId="0" borderId="74" xfId="4" applyFont="1" applyFill="1" applyBorder="1" applyAlignment="1">
      <alignment horizontal="left" vertical="center"/>
    </xf>
    <xf numFmtId="0" fontId="27" fillId="0" borderId="43" xfId="4" applyFont="1" applyFill="1" applyBorder="1" applyAlignment="1">
      <alignment horizontal="left" vertical="center"/>
    </xf>
    <xf numFmtId="0" fontId="27" fillId="0" borderId="82" xfId="4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0" fontId="27" fillId="0" borderId="11" xfId="4" applyFont="1" applyFill="1" applyBorder="1" applyAlignment="1">
      <alignment horizontal="center" vertical="center"/>
    </xf>
    <xf numFmtId="0" fontId="17" fillId="0" borderId="12" xfId="4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1" fillId="0" borderId="6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22" xfId="5" applyFont="1" applyFill="1" applyBorder="1" applyAlignment="1" applyProtection="1">
      <alignment horizontal="center" vertical="center"/>
    </xf>
    <xf numFmtId="0" fontId="19" fillId="0" borderId="15" xfId="5" applyFont="1" applyFill="1" applyBorder="1" applyAlignment="1" applyProtection="1">
      <alignment horizontal="center" vertical="center"/>
    </xf>
    <xf numFmtId="49" fontId="22" fillId="0" borderId="16" xfId="3" applyNumberFormat="1" applyFont="1" applyFill="1" applyBorder="1" applyAlignment="1">
      <alignment horizontal="center" vertical="center"/>
    </xf>
    <xf numFmtId="49" fontId="22" fillId="0" borderId="18" xfId="3" applyNumberFormat="1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center"/>
    </xf>
    <xf numFmtId="0" fontId="14" fillId="0" borderId="5" xfId="5" applyFont="1" applyFill="1" applyBorder="1" applyAlignment="1">
      <alignment horizontal="center"/>
    </xf>
    <xf numFmtId="0" fontId="14" fillId="0" borderId="25" xfId="5" applyFont="1" applyFill="1" applyBorder="1" applyAlignment="1">
      <alignment horizontal="center"/>
    </xf>
    <xf numFmtId="0" fontId="30" fillId="0" borderId="31" xfId="4" applyFont="1" applyBorder="1" applyAlignment="1">
      <alignment horizontal="center" vertical="top"/>
    </xf>
    <xf numFmtId="0" fontId="32" fillId="0" borderId="34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33" fillId="0" borderId="0" xfId="4" applyFont="1" applyBorder="1" applyAlignment="1">
      <alignment horizontal="left" vertical="center"/>
    </xf>
    <xf numFmtId="0" fontId="32" fillId="0" borderId="0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 wrapText="1"/>
    </xf>
    <xf numFmtId="0" fontId="21" fillId="0" borderId="39" xfId="4" applyFont="1" applyBorder="1" applyAlignment="1">
      <alignment horizontal="left" vertical="center" wrapText="1"/>
    </xf>
    <xf numFmtId="0" fontId="21" fillId="0" borderId="61" xfId="4" applyFont="1" applyBorder="1" applyAlignment="1">
      <alignment horizontal="left" vertical="center" wrapText="1"/>
    </xf>
    <xf numFmtId="0" fontId="31" fillId="0" borderId="33" xfId="4" applyFont="1" applyBorder="1" applyAlignment="1">
      <alignment horizontal="left" vertical="center"/>
    </xf>
    <xf numFmtId="0" fontId="31" fillId="0" borderId="48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31" fillId="0" borderId="51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4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 wrapText="1"/>
    </xf>
    <xf numFmtId="0" fontId="21" fillId="0" borderId="33" xfId="4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1" fillId="0" borderId="32" xfId="4" applyFont="1" applyFill="1" applyBorder="1" applyAlignment="1">
      <alignment horizontal="left" vertical="center"/>
    </xf>
    <xf numFmtId="0" fontId="31" fillId="0" borderId="33" xfId="4" applyFont="1" applyFill="1" applyBorder="1" applyAlignment="1">
      <alignment horizontal="left" vertical="center"/>
    </xf>
    <xf numFmtId="0" fontId="31" fillId="0" borderId="48" xfId="4" applyFont="1" applyFill="1" applyBorder="1" applyAlignment="1">
      <alignment horizontal="left" vertical="center"/>
    </xf>
    <xf numFmtId="0" fontId="31" fillId="0" borderId="24" xfId="4" applyFont="1" applyFill="1" applyBorder="1" applyAlignment="1">
      <alignment horizontal="center" vertical="center"/>
    </xf>
    <xf numFmtId="0" fontId="31" fillId="0" borderId="34" xfId="4" applyFont="1" applyFill="1" applyBorder="1" applyAlignment="1">
      <alignment horizontal="center" vertical="center"/>
    </xf>
    <xf numFmtId="0" fontId="32" fillId="0" borderId="35" xfId="4" applyFont="1" applyFill="1" applyBorder="1" applyAlignment="1">
      <alignment horizontal="left" vertical="center"/>
    </xf>
    <xf numFmtId="0" fontId="27" fillId="0" borderId="24" xfId="4" applyFont="1" applyFill="1" applyBorder="1" applyAlignment="1">
      <alignment horizontal="left" vertical="center"/>
    </xf>
    <xf numFmtId="0" fontId="27" fillId="0" borderId="34" xfId="4" applyFont="1" applyFill="1" applyBorder="1" applyAlignment="1">
      <alignment horizontal="left" vertical="center"/>
    </xf>
    <xf numFmtId="0" fontId="32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/>
    </xf>
    <xf numFmtId="0" fontId="31" fillId="0" borderId="24" xfId="4" applyFont="1" applyBorder="1" applyAlignment="1">
      <alignment horizontal="left" vertical="center"/>
    </xf>
    <xf numFmtId="0" fontId="31" fillId="0" borderId="34" xfId="4" applyFont="1" applyBorder="1" applyAlignment="1">
      <alignment horizontal="left" vertical="center"/>
    </xf>
    <xf numFmtId="0" fontId="33" fillId="0" borderId="0" xfId="4" applyFont="1" applyFill="1" applyBorder="1" applyAlignment="1">
      <alignment horizontal="left" vertical="center"/>
    </xf>
    <xf numFmtId="0" fontId="27" fillId="0" borderId="44" xfId="4" applyFont="1" applyFill="1" applyBorder="1" applyAlignment="1">
      <alignment horizontal="left" vertical="center"/>
    </xf>
    <xf numFmtId="0" fontId="27" fillId="0" borderId="39" xfId="4" applyFont="1" applyFill="1" applyBorder="1" applyAlignment="1">
      <alignment horizontal="left" vertical="center"/>
    </xf>
    <xf numFmtId="0" fontId="27" fillId="0" borderId="50" xfId="4" applyFont="1" applyFill="1" applyBorder="1" applyAlignment="1">
      <alignment horizontal="left" vertical="center"/>
    </xf>
    <xf numFmtId="0" fontId="32" fillId="0" borderId="42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32" fillId="0" borderId="51" xfId="4" applyFont="1" applyBorder="1" applyAlignment="1">
      <alignment horizontal="left" vertical="center"/>
    </xf>
    <xf numFmtId="0" fontId="27" fillId="0" borderId="63" xfId="4" applyFont="1" applyBorder="1" applyAlignment="1">
      <alignment horizontal="center" vertical="center"/>
    </xf>
    <xf numFmtId="0" fontId="33" fillId="0" borderId="63" xfId="4" applyFont="1" applyBorder="1" applyAlignment="1">
      <alignment horizontal="center" vertical="center"/>
    </xf>
    <xf numFmtId="0" fontId="27" fillId="0" borderId="67" xfId="4" applyFont="1" applyBorder="1" applyAlignment="1">
      <alignment horizontal="center" vertical="center"/>
    </xf>
    <xf numFmtId="0" fontId="33" fillId="0" borderId="64" xfId="4" applyFont="1" applyFill="1" applyBorder="1" applyAlignment="1">
      <alignment horizontal="left" vertical="center"/>
    </xf>
    <xf numFmtId="0" fontId="33" fillId="0" borderId="63" xfId="4" applyFont="1" applyFill="1" applyBorder="1" applyAlignment="1">
      <alignment horizontal="left" vertical="center"/>
    </xf>
    <xf numFmtId="0" fontId="33" fillId="0" borderId="68" xfId="4" applyFont="1" applyFill="1" applyBorder="1" applyAlignment="1">
      <alignment horizontal="left" vertical="center"/>
    </xf>
    <xf numFmtId="0" fontId="33" fillId="0" borderId="65" xfId="4" applyFont="1" applyFill="1" applyBorder="1" applyAlignment="1">
      <alignment horizontal="center" vertical="center"/>
    </xf>
    <xf numFmtId="0" fontId="33" fillId="0" borderId="23" xfId="4" applyFont="1" applyFill="1" applyBorder="1" applyAlignment="1">
      <alignment horizontal="center" vertical="center"/>
    </xf>
    <xf numFmtId="0" fontId="33" fillId="0" borderId="69" xfId="4" applyFont="1" applyFill="1" applyBorder="1" applyAlignment="1">
      <alignment horizontal="center" vertical="center"/>
    </xf>
    <xf numFmtId="0" fontId="33" fillId="0" borderId="36" xfId="4" applyFont="1" applyFill="1" applyBorder="1" applyAlignment="1">
      <alignment horizontal="center" vertical="center"/>
    </xf>
    <xf numFmtId="0" fontId="33" fillId="0" borderId="37" xfId="4" applyFont="1" applyFill="1" applyBorder="1" applyAlignment="1">
      <alignment horizontal="center" vertical="center"/>
    </xf>
    <xf numFmtId="0" fontId="33" fillId="0" borderId="49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/>
    </xf>
    <xf numFmtId="0" fontId="20" fillId="0" borderId="5" xfId="5" applyFont="1" applyFill="1" applyBorder="1" applyAlignment="1" applyProtection="1">
      <alignment horizontal="center" vertical="center"/>
    </xf>
    <xf numFmtId="0" fontId="27" fillId="0" borderId="33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/>
    </xf>
    <xf numFmtId="0" fontId="21" fillId="0" borderId="48" xfId="4" applyFont="1" applyFill="1" applyBorder="1" applyAlignment="1">
      <alignment horizontal="center" vertical="center"/>
    </xf>
    <xf numFmtId="58" fontId="21" fillId="0" borderId="24" xfId="4" applyNumberFormat="1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horizontal="center" vertical="center"/>
    </xf>
    <xf numFmtId="0" fontId="27" fillId="0" borderId="24" xfId="4" applyFont="1" applyFill="1" applyBorder="1" applyAlignment="1">
      <alignment horizontal="center" vertical="center"/>
    </xf>
    <xf numFmtId="0" fontId="27" fillId="0" borderId="37" xfId="4" applyFont="1" applyFill="1" applyBorder="1" applyAlignment="1">
      <alignment horizontal="left" vertical="center"/>
    </xf>
    <xf numFmtId="0" fontId="31" fillId="0" borderId="37" xfId="4" applyFont="1" applyFill="1" applyBorder="1" applyAlignment="1">
      <alignment horizontal="left" vertical="center"/>
    </xf>
    <xf numFmtId="0" fontId="31" fillId="0" borderId="38" xfId="4" applyFont="1" applyFill="1" applyBorder="1" applyAlignment="1">
      <alignment horizontal="left" vertical="center"/>
    </xf>
    <xf numFmtId="0" fontId="31" fillId="0" borderId="39" xfId="4" applyFont="1" applyFill="1" applyBorder="1" applyAlignment="1">
      <alignment horizontal="left" vertical="center"/>
    </xf>
    <xf numFmtId="0" fontId="31" fillId="0" borderId="50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0" fontId="21" fillId="0" borderId="51" xfId="4" applyFont="1" applyFill="1" applyBorder="1" applyAlignment="1">
      <alignment horizontal="center" vertical="center"/>
    </xf>
    <xf numFmtId="0" fontId="32" fillId="0" borderId="42" xfId="4" applyFont="1" applyFill="1" applyBorder="1" applyAlignment="1">
      <alignment horizontal="left" vertical="center"/>
    </xf>
    <xf numFmtId="0" fontId="32" fillId="0" borderId="41" xfId="4" applyFont="1" applyFill="1" applyBorder="1" applyAlignment="1">
      <alignment horizontal="left" vertical="center"/>
    </xf>
    <xf numFmtId="0" fontId="32" fillId="0" borderId="51" xfId="4" applyFont="1" applyFill="1" applyBorder="1" applyAlignment="1">
      <alignment horizontal="left" vertical="center"/>
    </xf>
    <xf numFmtId="0" fontId="31" fillId="0" borderId="34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24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1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 wrapText="1"/>
    </xf>
    <xf numFmtId="0" fontId="21" fillId="0" borderId="24" xfId="4" applyFont="1" applyFill="1" applyBorder="1" applyAlignment="1">
      <alignment horizontal="left" vertical="center" wrapText="1"/>
    </xf>
    <xf numFmtId="0" fontId="21" fillId="0" borderId="34" xfId="4" applyFont="1" applyFill="1" applyBorder="1" applyAlignment="1">
      <alignment horizontal="left" vertical="center" wrapText="1"/>
    </xf>
    <xf numFmtId="0" fontId="15" fillId="0" borderId="37" xfId="4" applyFill="1" applyBorder="1" applyAlignment="1">
      <alignment horizontal="center" vertical="center"/>
    </xf>
    <xf numFmtId="0" fontId="15" fillId="0" borderId="49" xfId="4" applyFill="1" applyBorder="1" applyAlignment="1">
      <alignment horizontal="center" vertical="center"/>
    </xf>
    <xf numFmtId="0" fontId="31" fillId="0" borderId="43" xfId="4" applyFont="1" applyFill="1" applyBorder="1" applyAlignment="1">
      <alignment horizontal="center" vertical="center"/>
    </xf>
    <xf numFmtId="0" fontId="31" fillId="0" borderId="44" xfId="4" applyFont="1" applyFill="1" applyBorder="1" applyAlignment="1">
      <alignment horizontal="left" vertical="center"/>
    </xf>
    <xf numFmtId="0" fontId="15" fillId="0" borderId="42" xfId="4" applyFont="1" applyFill="1" applyBorder="1" applyAlignment="1">
      <alignment horizontal="left" vertical="center"/>
    </xf>
    <xf numFmtId="0" fontId="15" fillId="0" borderId="41" xfId="4" applyFont="1" applyFill="1" applyBorder="1" applyAlignment="1">
      <alignment horizontal="left" vertical="center"/>
    </xf>
    <xf numFmtId="0" fontId="15" fillId="0" borderId="51" xfId="4" applyFont="1" applyFill="1" applyBorder="1" applyAlignment="1">
      <alignment horizontal="left" vertical="center"/>
    </xf>
    <xf numFmtId="0" fontId="33" fillId="0" borderId="42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52" xfId="4" applyFont="1" applyFill="1" applyBorder="1" applyAlignment="1">
      <alignment horizontal="left" vertical="center"/>
    </xf>
    <xf numFmtId="0" fontId="32" fillId="0" borderId="32" xfId="4" applyFont="1" applyFill="1" applyBorder="1" applyAlignment="1">
      <alignment horizontal="left" vertical="center"/>
    </xf>
    <xf numFmtId="0" fontId="32" fillId="0" borderId="33" xfId="4" applyFont="1" applyFill="1" applyBorder="1" applyAlignment="1">
      <alignment horizontal="left" vertical="center"/>
    </xf>
    <xf numFmtId="0" fontId="32" fillId="0" borderId="48" xfId="4" applyFont="1" applyFill="1" applyBorder="1" applyAlignment="1">
      <alignment horizontal="left" vertical="center"/>
    </xf>
    <xf numFmtId="0" fontId="31" fillId="0" borderId="40" xfId="4" applyFont="1" applyFill="1" applyBorder="1" applyAlignment="1">
      <alignment horizontal="left" vertical="center"/>
    </xf>
    <xf numFmtId="0" fontId="31" fillId="0" borderId="47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center" vertical="center"/>
    </xf>
    <xf numFmtId="0" fontId="31" fillId="0" borderId="37" xfId="4" applyFont="1" applyFill="1" applyBorder="1" applyAlignment="1">
      <alignment horizontal="center" vertical="center"/>
    </xf>
    <xf numFmtId="0" fontId="21" fillId="0" borderId="49" xfId="4" applyFont="1" applyFill="1" applyBorder="1" applyAlignment="1">
      <alignment horizontal="center" vertical="center"/>
    </xf>
    <xf numFmtId="49" fontId="14" fillId="0" borderId="0" xfId="5" applyNumberFormat="1" applyFont="1" applyFill="1" applyBorder="1" applyAlignment="1">
      <alignment horizontal="center" vertical="center"/>
    </xf>
    <xf numFmtId="0" fontId="18" fillId="0" borderId="14" xfId="4" applyFont="1" applyFill="1" applyBorder="1" applyAlignment="1">
      <alignment horizontal="center" vertical="center"/>
    </xf>
    <xf numFmtId="49" fontId="14" fillId="0" borderId="13" xfId="4" applyNumberFormat="1" applyFont="1" applyFill="1" applyBorder="1" applyAlignment="1">
      <alignment horizontal="center" vertical="center"/>
    </xf>
    <xf numFmtId="49" fontId="14" fillId="0" borderId="21" xfId="4" applyNumberFormat="1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49" fontId="20" fillId="0" borderId="2" xfId="5" applyNumberFormat="1" applyFont="1" applyFill="1" applyBorder="1" applyAlignment="1" applyProtection="1">
      <alignment horizontal="center" vertical="center"/>
    </xf>
    <xf numFmtId="49" fontId="20" fillId="0" borderId="22" xfId="5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S10" xfId="9" xr:uid="{00000000-0005-0000-0000-00003A000000}"/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11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11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11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11</xdr:row>
          <xdr:rowOff>190500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172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5" customWidth="1"/>
    <col min="3" max="3" width="10.125" customWidth="1"/>
  </cols>
  <sheetData>
    <row r="1" spans="1:2" ht="21" customHeight="1">
      <c r="A1" s="236"/>
      <c r="B1" s="237" t="s">
        <v>0</v>
      </c>
    </row>
    <row r="2" spans="1:2">
      <c r="A2" s="5">
        <v>1</v>
      </c>
      <c r="B2" s="238" t="s">
        <v>1</v>
      </c>
    </row>
    <row r="3" spans="1:2">
      <c r="A3" s="5">
        <v>2</v>
      </c>
      <c r="B3" s="238" t="s">
        <v>2</v>
      </c>
    </row>
    <row r="4" spans="1:2">
      <c r="A4" s="5">
        <v>3</v>
      </c>
      <c r="B4" s="238" t="s">
        <v>3</v>
      </c>
    </row>
    <row r="5" spans="1:2">
      <c r="A5" s="5">
        <v>4</v>
      </c>
      <c r="B5" s="238" t="s">
        <v>4</v>
      </c>
    </row>
    <row r="6" spans="1:2">
      <c r="A6" s="5">
        <v>5</v>
      </c>
      <c r="B6" s="238" t="s">
        <v>5</v>
      </c>
    </row>
    <row r="7" spans="1:2">
      <c r="A7" s="5">
        <v>6</v>
      </c>
      <c r="B7" s="238" t="s">
        <v>6</v>
      </c>
    </row>
    <row r="8" spans="1:2" s="234" customFormat="1" ht="15" customHeight="1">
      <c r="A8" s="239">
        <v>7</v>
      </c>
      <c r="B8" s="240" t="s">
        <v>7</v>
      </c>
    </row>
    <row r="9" spans="1:2" ht="18.95" customHeight="1">
      <c r="A9" s="236"/>
      <c r="B9" s="241" t="s">
        <v>8</v>
      </c>
    </row>
    <row r="10" spans="1:2" ht="15.95" customHeight="1">
      <c r="A10" s="5">
        <v>1</v>
      </c>
      <c r="B10" s="242" t="s">
        <v>9</v>
      </c>
    </row>
    <row r="11" spans="1:2">
      <c r="A11" s="5">
        <v>2</v>
      </c>
      <c r="B11" s="238" t="s">
        <v>10</v>
      </c>
    </row>
    <row r="12" spans="1:2">
      <c r="A12" s="5">
        <v>3</v>
      </c>
      <c r="B12" s="240" t="s">
        <v>11</v>
      </c>
    </row>
    <row r="13" spans="1:2">
      <c r="A13" s="5">
        <v>4</v>
      </c>
      <c r="B13" s="238" t="s">
        <v>12</v>
      </c>
    </row>
    <row r="14" spans="1:2">
      <c r="A14" s="5">
        <v>5</v>
      </c>
      <c r="B14" s="238" t="s">
        <v>13</v>
      </c>
    </row>
    <row r="15" spans="1:2">
      <c r="A15" s="5">
        <v>6</v>
      </c>
      <c r="B15" s="238" t="s">
        <v>14</v>
      </c>
    </row>
    <row r="16" spans="1:2">
      <c r="A16" s="5">
        <v>7</v>
      </c>
      <c r="B16" s="238" t="s">
        <v>15</v>
      </c>
    </row>
    <row r="17" spans="1:2">
      <c r="A17" s="5">
        <v>8</v>
      </c>
      <c r="B17" s="238" t="s">
        <v>16</v>
      </c>
    </row>
    <row r="18" spans="1:2">
      <c r="A18" s="5">
        <v>9</v>
      </c>
      <c r="B18" s="238" t="s">
        <v>17</v>
      </c>
    </row>
    <row r="19" spans="1:2">
      <c r="A19" s="5"/>
      <c r="B19" s="238"/>
    </row>
    <row r="20" spans="1:2" ht="20.25">
      <c r="A20" s="236"/>
      <c r="B20" s="237" t="s">
        <v>18</v>
      </c>
    </row>
    <row r="21" spans="1:2">
      <c r="A21" s="5">
        <v>1</v>
      </c>
      <c r="B21" s="243" t="s">
        <v>19</v>
      </c>
    </row>
    <row r="22" spans="1:2">
      <c r="A22" s="5">
        <v>2</v>
      </c>
      <c r="B22" s="238" t="s">
        <v>20</v>
      </c>
    </row>
    <row r="23" spans="1:2">
      <c r="A23" s="5">
        <v>3</v>
      </c>
      <c r="B23" s="238" t="s">
        <v>21</v>
      </c>
    </row>
    <row r="24" spans="1:2">
      <c r="A24" s="5">
        <v>4</v>
      </c>
      <c r="B24" s="238" t="s">
        <v>22</v>
      </c>
    </row>
    <row r="25" spans="1:2">
      <c r="A25" s="5">
        <v>5</v>
      </c>
      <c r="B25" s="238" t="s">
        <v>23</v>
      </c>
    </row>
    <row r="26" spans="1:2">
      <c r="A26" s="5">
        <v>6</v>
      </c>
      <c r="B26" s="238" t="s">
        <v>24</v>
      </c>
    </row>
    <row r="27" spans="1:2">
      <c r="A27" s="5">
        <v>7</v>
      </c>
      <c r="B27" s="238" t="s">
        <v>25</v>
      </c>
    </row>
    <row r="28" spans="1:2">
      <c r="A28" s="5"/>
      <c r="B28" s="238"/>
    </row>
    <row r="29" spans="1:2" ht="20.25">
      <c r="A29" s="236"/>
      <c r="B29" s="237" t="s">
        <v>26</v>
      </c>
    </row>
    <row r="30" spans="1:2">
      <c r="A30" s="5">
        <v>1</v>
      </c>
      <c r="B30" s="243" t="s">
        <v>27</v>
      </c>
    </row>
    <row r="31" spans="1:2">
      <c r="A31" s="5">
        <v>2</v>
      </c>
      <c r="B31" s="238" t="s">
        <v>28</v>
      </c>
    </row>
    <row r="32" spans="1:2">
      <c r="A32" s="5">
        <v>3</v>
      </c>
      <c r="B32" s="238" t="s">
        <v>29</v>
      </c>
    </row>
    <row r="33" spans="1:2" ht="28.5">
      <c r="A33" s="5">
        <v>4</v>
      </c>
      <c r="B33" s="238" t="s">
        <v>30</v>
      </c>
    </row>
    <row r="34" spans="1:2">
      <c r="A34" s="5">
        <v>5</v>
      </c>
      <c r="B34" s="238" t="s">
        <v>31</v>
      </c>
    </row>
    <row r="35" spans="1:2">
      <c r="A35" s="5">
        <v>6</v>
      </c>
      <c r="B35" s="238" t="s">
        <v>32</v>
      </c>
    </row>
    <row r="36" spans="1:2">
      <c r="A36" s="5">
        <v>7</v>
      </c>
      <c r="B36" s="238" t="s">
        <v>33</v>
      </c>
    </row>
    <row r="37" spans="1:2">
      <c r="A37" s="5"/>
      <c r="B37" s="238"/>
    </row>
    <row r="39" spans="1:2">
      <c r="A39" s="244" t="s">
        <v>34</v>
      </c>
      <c r="B39" s="245"/>
    </row>
  </sheetData>
  <phoneticPr fontId="5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6" t="s">
        <v>35</v>
      </c>
      <c r="C2" s="247"/>
      <c r="D2" s="247"/>
      <c r="E2" s="247"/>
      <c r="F2" s="247"/>
      <c r="G2" s="247"/>
      <c r="H2" s="247"/>
      <c r="I2" s="248"/>
    </row>
    <row r="3" spans="2:9" ht="27.95" customHeight="1">
      <c r="B3" s="222"/>
      <c r="C3" s="223"/>
      <c r="D3" s="249" t="s">
        <v>36</v>
      </c>
      <c r="E3" s="250"/>
      <c r="F3" s="251" t="s">
        <v>37</v>
      </c>
      <c r="G3" s="252"/>
      <c r="H3" s="249" t="s">
        <v>38</v>
      </c>
      <c r="I3" s="253"/>
    </row>
    <row r="4" spans="2:9" ht="27.95" customHeight="1">
      <c r="B4" s="222" t="s">
        <v>39</v>
      </c>
      <c r="C4" s="223" t="s">
        <v>40</v>
      </c>
      <c r="D4" s="223" t="s">
        <v>41</v>
      </c>
      <c r="E4" s="223" t="s">
        <v>42</v>
      </c>
      <c r="F4" s="224" t="s">
        <v>41</v>
      </c>
      <c r="G4" s="224" t="s">
        <v>42</v>
      </c>
      <c r="H4" s="223" t="s">
        <v>41</v>
      </c>
      <c r="I4" s="231" t="s">
        <v>42</v>
      </c>
    </row>
    <row r="5" spans="2:9" ht="27.95" customHeight="1">
      <c r="B5" s="225" t="s">
        <v>43</v>
      </c>
      <c r="C5" s="5">
        <v>13</v>
      </c>
      <c r="D5" s="5">
        <v>0</v>
      </c>
      <c r="E5" s="5">
        <v>1</v>
      </c>
      <c r="F5" s="226">
        <v>0</v>
      </c>
      <c r="G5" s="226">
        <v>1</v>
      </c>
      <c r="H5" s="5">
        <v>1</v>
      </c>
      <c r="I5" s="232">
        <v>2</v>
      </c>
    </row>
    <row r="6" spans="2:9" ht="27.95" customHeight="1">
      <c r="B6" s="225" t="s">
        <v>44</v>
      </c>
      <c r="C6" s="5">
        <v>20</v>
      </c>
      <c r="D6" s="5">
        <v>0</v>
      </c>
      <c r="E6" s="5">
        <v>1</v>
      </c>
      <c r="F6" s="226">
        <v>1</v>
      </c>
      <c r="G6" s="226">
        <v>2</v>
      </c>
      <c r="H6" s="5">
        <v>2</v>
      </c>
      <c r="I6" s="232">
        <v>3</v>
      </c>
    </row>
    <row r="7" spans="2:9" ht="27.95" customHeight="1">
      <c r="B7" s="225" t="s">
        <v>45</v>
      </c>
      <c r="C7" s="5">
        <v>32</v>
      </c>
      <c r="D7" s="5">
        <v>0</v>
      </c>
      <c r="E7" s="5">
        <v>1</v>
      </c>
      <c r="F7" s="226">
        <v>2</v>
      </c>
      <c r="G7" s="226">
        <v>3</v>
      </c>
      <c r="H7" s="5">
        <v>3</v>
      </c>
      <c r="I7" s="232">
        <v>4</v>
      </c>
    </row>
    <row r="8" spans="2:9" ht="27.95" customHeight="1">
      <c r="B8" s="225" t="s">
        <v>46</v>
      </c>
      <c r="C8" s="5">
        <v>50</v>
      </c>
      <c r="D8" s="5">
        <v>1</v>
      </c>
      <c r="E8" s="5">
        <v>2</v>
      </c>
      <c r="F8" s="226">
        <v>3</v>
      </c>
      <c r="G8" s="226">
        <v>4</v>
      </c>
      <c r="H8" s="5">
        <v>5</v>
      </c>
      <c r="I8" s="232">
        <v>6</v>
      </c>
    </row>
    <row r="9" spans="2:9" ht="27.95" customHeight="1">
      <c r="B9" s="225" t="s">
        <v>47</v>
      </c>
      <c r="C9" s="5">
        <v>80</v>
      </c>
      <c r="D9" s="5">
        <v>2</v>
      </c>
      <c r="E9" s="5">
        <v>3</v>
      </c>
      <c r="F9" s="226">
        <v>5</v>
      </c>
      <c r="G9" s="226">
        <v>6</v>
      </c>
      <c r="H9" s="5">
        <v>7</v>
      </c>
      <c r="I9" s="232">
        <v>8</v>
      </c>
    </row>
    <row r="10" spans="2:9" ht="27.95" customHeight="1">
      <c r="B10" s="225" t="s">
        <v>48</v>
      </c>
      <c r="C10" s="5">
        <v>125</v>
      </c>
      <c r="D10" s="5">
        <v>3</v>
      </c>
      <c r="E10" s="5">
        <v>4</v>
      </c>
      <c r="F10" s="226">
        <v>7</v>
      </c>
      <c r="G10" s="226">
        <v>8</v>
      </c>
      <c r="H10" s="5">
        <v>10</v>
      </c>
      <c r="I10" s="232">
        <v>11</v>
      </c>
    </row>
    <row r="11" spans="2:9" ht="27.95" customHeight="1">
      <c r="B11" s="225" t="s">
        <v>49</v>
      </c>
      <c r="C11" s="5">
        <v>200</v>
      </c>
      <c r="D11" s="5">
        <v>5</v>
      </c>
      <c r="E11" s="5">
        <v>6</v>
      </c>
      <c r="F11" s="226">
        <v>10</v>
      </c>
      <c r="G11" s="226">
        <v>11</v>
      </c>
      <c r="H11" s="5">
        <v>14</v>
      </c>
      <c r="I11" s="232">
        <v>15</v>
      </c>
    </row>
    <row r="12" spans="2:9" ht="27.95" customHeight="1">
      <c r="B12" s="227" t="s">
        <v>50</v>
      </c>
      <c r="C12" s="228">
        <v>315</v>
      </c>
      <c r="D12" s="228">
        <v>7</v>
      </c>
      <c r="E12" s="228">
        <v>8</v>
      </c>
      <c r="F12" s="229">
        <v>14</v>
      </c>
      <c r="G12" s="229">
        <v>15</v>
      </c>
      <c r="H12" s="228">
        <v>21</v>
      </c>
      <c r="I12" s="233">
        <v>22</v>
      </c>
    </row>
    <row r="14" spans="2:9">
      <c r="B14" s="230" t="s">
        <v>51</v>
      </c>
      <c r="C14" s="230"/>
      <c r="D14" s="230"/>
    </row>
  </sheetData>
  <mergeCells count="4">
    <mergeCell ref="B2:I2"/>
    <mergeCell ref="D3:E3"/>
    <mergeCell ref="F3:G3"/>
    <mergeCell ref="H3:I3"/>
  </mergeCells>
  <phoneticPr fontId="5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abSelected="1" zoomScaleNormal="100" zoomScaleSheetLayoutView="100" workbookViewId="0">
      <selection activeCell="A15" sqref="A15:K15"/>
    </sheetView>
  </sheetViews>
  <sheetFormatPr defaultColWidth="10.375" defaultRowHeight="16.5" customHeight="1"/>
  <cols>
    <col min="1" max="1" width="11.125" style="144" customWidth="1"/>
    <col min="2" max="9" width="10.375" style="144"/>
    <col min="10" max="10" width="8.875" style="144" customWidth="1"/>
    <col min="11" max="11" width="12" style="144" customWidth="1"/>
    <col min="12" max="16384" width="10.375" style="144"/>
  </cols>
  <sheetData>
    <row r="1" spans="1:14" ht="20.2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4" ht="14.25">
      <c r="A2" s="145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146" t="s">
        <v>57</v>
      </c>
      <c r="I2" s="257" t="s">
        <v>56</v>
      </c>
      <c r="J2" s="257"/>
      <c r="K2" s="258"/>
    </row>
    <row r="3" spans="1:14" ht="14.25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spans="1:14" ht="14.25">
      <c r="A4" s="149" t="s">
        <v>61</v>
      </c>
      <c r="B4" s="265" t="s">
        <v>62</v>
      </c>
      <c r="C4" s="266"/>
      <c r="D4" s="267" t="s">
        <v>63</v>
      </c>
      <c r="E4" s="268"/>
      <c r="F4" s="269">
        <v>44895</v>
      </c>
      <c r="G4" s="270"/>
      <c r="H4" s="267" t="s">
        <v>64</v>
      </c>
      <c r="I4" s="268"/>
      <c r="J4" s="91" t="s">
        <v>65</v>
      </c>
      <c r="K4" s="92" t="s">
        <v>66</v>
      </c>
    </row>
    <row r="5" spans="1:14" ht="14.25">
      <c r="A5" s="151" t="s">
        <v>67</v>
      </c>
      <c r="B5" s="265" t="s">
        <v>68</v>
      </c>
      <c r="C5" s="266"/>
      <c r="D5" s="267" t="s">
        <v>69</v>
      </c>
      <c r="E5" s="268"/>
      <c r="F5" s="269">
        <v>44875</v>
      </c>
      <c r="G5" s="270"/>
      <c r="H5" s="267" t="s">
        <v>70</v>
      </c>
      <c r="I5" s="268"/>
      <c r="J5" s="91" t="s">
        <v>65</v>
      </c>
      <c r="K5" s="92" t="s">
        <v>66</v>
      </c>
    </row>
    <row r="6" spans="1:14" ht="14.25">
      <c r="A6" s="149" t="s">
        <v>71</v>
      </c>
      <c r="B6" s="188" t="s">
        <v>72</v>
      </c>
      <c r="C6" s="189">
        <v>6</v>
      </c>
      <c r="D6" s="151" t="s">
        <v>73</v>
      </c>
      <c r="E6" s="163"/>
      <c r="F6" s="269">
        <v>44883</v>
      </c>
      <c r="G6" s="270"/>
      <c r="H6" s="267" t="s">
        <v>74</v>
      </c>
      <c r="I6" s="268"/>
      <c r="J6" s="91" t="s">
        <v>65</v>
      </c>
      <c r="K6" s="92" t="s">
        <v>66</v>
      </c>
    </row>
    <row r="7" spans="1:14" ht="14.25">
      <c r="A7" s="149" t="s">
        <v>75</v>
      </c>
      <c r="B7" s="271">
        <v>1280</v>
      </c>
      <c r="C7" s="272"/>
      <c r="D7" s="151" t="s">
        <v>76</v>
      </c>
      <c r="E7" s="162"/>
      <c r="F7" s="269">
        <v>44885</v>
      </c>
      <c r="G7" s="270"/>
      <c r="H7" s="267" t="s">
        <v>77</v>
      </c>
      <c r="I7" s="268"/>
      <c r="J7" s="91" t="s">
        <v>65</v>
      </c>
      <c r="K7" s="92" t="s">
        <v>66</v>
      </c>
    </row>
    <row r="8" spans="1:14" ht="14.25">
      <c r="A8" s="155" t="s">
        <v>78</v>
      </c>
      <c r="B8" s="273" t="s">
        <v>79</v>
      </c>
      <c r="C8" s="274"/>
      <c r="D8" s="275" t="s">
        <v>80</v>
      </c>
      <c r="E8" s="276"/>
      <c r="F8" s="277">
        <v>44890</v>
      </c>
      <c r="G8" s="278"/>
      <c r="H8" s="275" t="s">
        <v>81</v>
      </c>
      <c r="I8" s="276"/>
      <c r="J8" s="165" t="s">
        <v>65</v>
      </c>
      <c r="K8" s="173" t="s">
        <v>66</v>
      </c>
      <c r="N8" s="213"/>
    </row>
    <row r="9" spans="1:14" ht="14.25">
      <c r="A9" s="279" t="s">
        <v>82</v>
      </c>
      <c r="B9" s="280"/>
      <c r="C9" s="280"/>
      <c r="D9" s="280"/>
      <c r="E9" s="280"/>
      <c r="F9" s="280"/>
      <c r="G9" s="280"/>
      <c r="H9" s="280"/>
      <c r="I9" s="280"/>
      <c r="J9" s="280"/>
      <c r="K9" s="281"/>
    </row>
    <row r="10" spans="1:14" ht="14.25">
      <c r="A10" s="282" t="s">
        <v>83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4"/>
      <c r="N10" s="213"/>
    </row>
    <row r="11" spans="1:14" ht="14.25">
      <c r="A11" s="190" t="s">
        <v>84</v>
      </c>
      <c r="B11" s="191" t="s">
        <v>85</v>
      </c>
      <c r="C11" s="192" t="s">
        <v>86</v>
      </c>
      <c r="D11" s="193"/>
      <c r="E11" s="194" t="s">
        <v>87</v>
      </c>
      <c r="F11" s="191" t="s">
        <v>85</v>
      </c>
      <c r="G11" s="192" t="s">
        <v>86</v>
      </c>
      <c r="H11" s="192" t="s">
        <v>88</v>
      </c>
      <c r="I11" s="194" t="s">
        <v>89</v>
      </c>
      <c r="J11" s="191" t="s">
        <v>85</v>
      </c>
      <c r="K11" s="214" t="s">
        <v>86</v>
      </c>
    </row>
    <row r="12" spans="1:14" ht="14.25">
      <c r="A12" s="151" t="s">
        <v>90</v>
      </c>
      <c r="B12" s="161" t="s">
        <v>85</v>
      </c>
      <c r="C12" s="91" t="s">
        <v>86</v>
      </c>
      <c r="D12" s="162"/>
      <c r="E12" s="163" t="s">
        <v>91</v>
      </c>
      <c r="F12" s="161" t="s">
        <v>85</v>
      </c>
      <c r="G12" s="91" t="s">
        <v>86</v>
      </c>
      <c r="H12" s="91" t="s">
        <v>88</v>
      </c>
      <c r="I12" s="163" t="s">
        <v>92</v>
      </c>
      <c r="J12" s="161" t="s">
        <v>85</v>
      </c>
      <c r="K12" s="92" t="s">
        <v>86</v>
      </c>
      <c r="N12" s="215"/>
    </row>
    <row r="13" spans="1:14" ht="14.25">
      <c r="A13" s="151" t="s">
        <v>93</v>
      </c>
      <c r="B13" s="161" t="s">
        <v>85</v>
      </c>
      <c r="C13" s="91" t="s">
        <v>86</v>
      </c>
      <c r="D13" s="162"/>
      <c r="E13" s="163" t="s">
        <v>94</v>
      </c>
      <c r="F13" s="91" t="s">
        <v>95</v>
      </c>
      <c r="G13" s="91" t="s">
        <v>96</v>
      </c>
      <c r="H13" s="91" t="s">
        <v>88</v>
      </c>
      <c r="I13" s="163" t="s">
        <v>97</v>
      </c>
      <c r="J13" s="161" t="s">
        <v>85</v>
      </c>
      <c r="K13" s="92" t="s">
        <v>86</v>
      </c>
    </row>
    <row r="14" spans="1:14" ht="14.25">
      <c r="A14" s="275" t="s">
        <v>98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85"/>
    </row>
    <row r="15" spans="1:14" ht="14.25">
      <c r="A15" s="282" t="s">
        <v>99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4" ht="14.25">
      <c r="A16" s="195" t="s">
        <v>100</v>
      </c>
      <c r="B16" s="192" t="s">
        <v>95</v>
      </c>
      <c r="C16" s="192" t="s">
        <v>96</v>
      </c>
      <c r="D16" s="196"/>
      <c r="E16" s="197" t="s">
        <v>101</v>
      </c>
      <c r="F16" s="192" t="s">
        <v>95</v>
      </c>
      <c r="G16" s="192" t="s">
        <v>96</v>
      </c>
      <c r="H16" s="198"/>
      <c r="I16" s="197" t="s">
        <v>102</v>
      </c>
      <c r="J16" s="192" t="s">
        <v>95</v>
      </c>
      <c r="K16" s="214" t="s">
        <v>96</v>
      </c>
    </row>
    <row r="17" spans="1:22" ht="16.5" customHeight="1">
      <c r="A17" s="166" t="s">
        <v>103</v>
      </c>
      <c r="B17" s="91" t="s">
        <v>95</v>
      </c>
      <c r="C17" s="91" t="s">
        <v>96</v>
      </c>
      <c r="D17" s="199"/>
      <c r="E17" s="167" t="s">
        <v>104</v>
      </c>
      <c r="F17" s="91" t="s">
        <v>95</v>
      </c>
      <c r="G17" s="91" t="s">
        <v>96</v>
      </c>
      <c r="H17" s="200"/>
      <c r="I17" s="167" t="s">
        <v>105</v>
      </c>
      <c r="J17" s="91" t="s">
        <v>95</v>
      </c>
      <c r="K17" s="92" t="s">
        <v>96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</row>
    <row r="18" spans="1:22" ht="18" customHeight="1">
      <c r="A18" s="286" t="s">
        <v>106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</row>
    <row r="19" spans="1:22" s="187" customFormat="1" ht="18" customHeight="1">
      <c r="A19" s="282" t="s">
        <v>107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22" ht="16.5" customHeight="1">
      <c r="A20" s="289" t="s">
        <v>108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22" ht="21.75" customHeight="1">
      <c r="A21" s="201" t="s">
        <v>109</v>
      </c>
      <c r="B21" s="202" t="s">
        <v>110</v>
      </c>
      <c r="C21" s="202" t="s">
        <v>111</v>
      </c>
      <c r="D21" s="202" t="s">
        <v>112</v>
      </c>
      <c r="E21" s="202" t="s">
        <v>113</v>
      </c>
      <c r="F21" s="202" t="s">
        <v>114</v>
      </c>
      <c r="G21" s="202" t="s">
        <v>115</v>
      </c>
      <c r="H21" s="202"/>
      <c r="I21" s="217"/>
      <c r="J21" s="148"/>
      <c r="K21" s="172" t="s">
        <v>116</v>
      </c>
    </row>
    <row r="22" spans="1:22" ht="23.1" customHeight="1">
      <c r="A22" s="203" t="s">
        <v>117</v>
      </c>
      <c r="B22" s="204" t="s">
        <v>95</v>
      </c>
      <c r="C22" s="204" t="s">
        <v>95</v>
      </c>
      <c r="D22" s="204" t="s">
        <v>95</v>
      </c>
      <c r="E22" s="204" t="s">
        <v>95</v>
      </c>
      <c r="F22" s="204" t="s">
        <v>95</v>
      </c>
      <c r="G22" s="204" t="s">
        <v>95</v>
      </c>
      <c r="H22" s="204"/>
      <c r="I22" s="204"/>
      <c r="J22" s="204"/>
      <c r="K22" s="218"/>
    </row>
    <row r="23" spans="1:22" ht="23.1" customHeight="1">
      <c r="A23" s="203" t="s">
        <v>118</v>
      </c>
      <c r="B23" s="204" t="s">
        <v>95</v>
      </c>
      <c r="C23" s="204" t="s">
        <v>95</v>
      </c>
      <c r="D23" s="204" t="s">
        <v>95</v>
      </c>
      <c r="E23" s="204" t="s">
        <v>95</v>
      </c>
      <c r="F23" s="204" t="s">
        <v>95</v>
      </c>
      <c r="G23" s="204" t="s">
        <v>95</v>
      </c>
      <c r="H23" s="204"/>
      <c r="I23" s="204"/>
      <c r="J23" s="204"/>
      <c r="K23" s="219"/>
    </row>
    <row r="24" spans="1:22" ht="23.1" customHeight="1">
      <c r="A24" s="205"/>
      <c r="B24" s="204"/>
      <c r="C24" s="204"/>
      <c r="D24" s="204"/>
      <c r="E24" s="204"/>
      <c r="F24" s="204"/>
      <c r="G24" s="204"/>
      <c r="H24" s="204"/>
      <c r="I24" s="204"/>
      <c r="J24" s="204"/>
      <c r="K24" s="219"/>
    </row>
    <row r="25" spans="1:22" ht="23.1" customHeight="1">
      <c r="A25" s="206"/>
      <c r="B25" s="204"/>
      <c r="C25" s="204"/>
      <c r="D25" s="204"/>
      <c r="E25" s="204"/>
      <c r="F25" s="204"/>
      <c r="G25" s="204"/>
      <c r="H25" s="204"/>
      <c r="I25" s="204"/>
      <c r="J25" s="204"/>
      <c r="K25" s="220"/>
    </row>
    <row r="26" spans="1:22" ht="23.1" customHeight="1">
      <c r="A26" s="154"/>
      <c r="B26" s="204"/>
      <c r="C26" s="204"/>
      <c r="D26" s="204"/>
      <c r="E26" s="204"/>
      <c r="F26" s="204"/>
      <c r="G26" s="204"/>
      <c r="H26" s="204"/>
      <c r="I26" s="204"/>
      <c r="J26" s="204"/>
      <c r="K26" s="220"/>
    </row>
    <row r="27" spans="1:22" ht="23.1" customHeight="1">
      <c r="A27" s="154"/>
      <c r="B27" s="204"/>
      <c r="C27" s="204"/>
      <c r="D27" s="204"/>
      <c r="E27" s="204"/>
      <c r="F27" s="204"/>
      <c r="G27" s="204"/>
      <c r="H27" s="204"/>
      <c r="I27" s="204"/>
      <c r="J27" s="204"/>
      <c r="K27" s="220"/>
    </row>
    <row r="28" spans="1:22" ht="23.1" customHeight="1">
      <c r="A28" s="164"/>
      <c r="B28" s="207"/>
      <c r="C28" s="207"/>
      <c r="D28" s="207"/>
      <c r="E28" s="207"/>
      <c r="F28" s="207"/>
      <c r="G28" s="207"/>
      <c r="H28" s="207"/>
      <c r="I28" s="207"/>
      <c r="J28" s="207"/>
      <c r="K28" s="221"/>
    </row>
    <row r="29" spans="1:22" ht="18" customHeight="1">
      <c r="A29" s="292" t="s">
        <v>119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22" ht="18.75" customHeight="1">
      <c r="A30" s="295" t="s">
        <v>120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7"/>
    </row>
    <row r="31" spans="1:22" ht="18.75" customHeight="1">
      <c r="A31" s="298" t="s">
        <v>121</v>
      </c>
      <c r="B31" s="299"/>
      <c r="C31" s="299"/>
      <c r="D31" s="299"/>
      <c r="E31" s="299"/>
      <c r="F31" s="299"/>
      <c r="G31" s="299"/>
      <c r="H31" s="299"/>
      <c r="I31" s="299"/>
      <c r="J31" s="299"/>
      <c r="K31" s="300"/>
    </row>
    <row r="32" spans="1:22" ht="18" customHeight="1">
      <c r="A32" s="292" t="s">
        <v>122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4.25">
      <c r="A33" s="301" t="s">
        <v>95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14.25">
      <c r="A34" s="304" t="s">
        <v>123</v>
      </c>
      <c r="B34" s="305"/>
      <c r="C34" s="91" t="s">
        <v>65</v>
      </c>
      <c r="D34" s="91" t="s">
        <v>66</v>
      </c>
      <c r="E34" s="306" t="s">
        <v>124</v>
      </c>
      <c r="F34" s="307"/>
      <c r="G34" s="307"/>
      <c r="H34" s="307"/>
      <c r="I34" s="307"/>
      <c r="J34" s="307"/>
      <c r="K34" s="308"/>
    </row>
    <row r="35" spans="1:11" ht="14.25">
      <c r="A35" s="309" t="s">
        <v>125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spans="1:11" ht="21" customHeight="1">
      <c r="A36" s="310" t="s">
        <v>126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21" customHeight="1">
      <c r="A37" s="313" t="s">
        <v>127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21" customHeight="1">
      <c r="A38" s="313" t="s">
        <v>128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5"/>
    </row>
    <row r="39" spans="1:11" ht="21" customHeight="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5"/>
    </row>
    <row r="40" spans="1:11" ht="21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15"/>
    </row>
    <row r="41" spans="1:11" ht="21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15"/>
    </row>
    <row r="42" spans="1:11" ht="14.25">
      <c r="A42" s="316" t="s">
        <v>129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8"/>
    </row>
    <row r="43" spans="1:11" ht="14.25">
      <c r="A43" s="282" t="s">
        <v>130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4.25">
      <c r="A44" s="195" t="s">
        <v>131</v>
      </c>
      <c r="B44" s="192" t="s">
        <v>95</v>
      </c>
      <c r="C44" s="192" t="s">
        <v>96</v>
      </c>
      <c r="D44" s="192" t="s">
        <v>88</v>
      </c>
      <c r="E44" s="197" t="s">
        <v>132</v>
      </c>
      <c r="F44" s="192" t="s">
        <v>95</v>
      </c>
      <c r="G44" s="192" t="s">
        <v>96</v>
      </c>
      <c r="H44" s="192" t="s">
        <v>88</v>
      </c>
      <c r="I44" s="197" t="s">
        <v>133</v>
      </c>
      <c r="J44" s="192" t="s">
        <v>95</v>
      </c>
      <c r="K44" s="214" t="s">
        <v>96</v>
      </c>
    </row>
    <row r="45" spans="1:11" ht="14.25">
      <c r="A45" s="166" t="s">
        <v>87</v>
      </c>
      <c r="B45" s="91" t="s">
        <v>95</v>
      </c>
      <c r="C45" s="91" t="s">
        <v>96</v>
      </c>
      <c r="D45" s="91" t="s">
        <v>88</v>
      </c>
      <c r="E45" s="167" t="s">
        <v>94</v>
      </c>
      <c r="F45" s="91" t="s">
        <v>95</v>
      </c>
      <c r="G45" s="91" t="s">
        <v>96</v>
      </c>
      <c r="H45" s="91" t="s">
        <v>88</v>
      </c>
      <c r="I45" s="167" t="s">
        <v>105</v>
      </c>
      <c r="J45" s="91" t="s">
        <v>95</v>
      </c>
      <c r="K45" s="92" t="s">
        <v>96</v>
      </c>
    </row>
    <row r="46" spans="1:11" ht="14.25">
      <c r="A46" s="275" t="s">
        <v>98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85"/>
    </row>
    <row r="47" spans="1:11" ht="14.25">
      <c r="A47" s="309" t="s">
        <v>134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</row>
    <row r="48" spans="1:11" ht="14.25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  <row r="49" spans="1:11" ht="14.25">
      <c r="A49" s="208" t="s">
        <v>135</v>
      </c>
      <c r="B49" s="319" t="s">
        <v>136</v>
      </c>
      <c r="C49" s="319"/>
      <c r="D49" s="209" t="s">
        <v>137</v>
      </c>
      <c r="E49" s="210" t="s">
        <v>138</v>
      </c>
      <c r="F49" s="211" t="s">
        <v>139</v>
      </c>
      <c r="G49" s="212">
        <v>44876</v>
      </c>
      <c r="H49" s="320" t="s">
        <v>140</v>
      </c>
      <c r="I49" s="321"/>
      <c r="J49" s="322" t="s">
        <v>141</v>
      </c>
      <c r="K49" s="323"/>
    </row>
    <row r="50" spans="1:11" ht="14.25">
      <c r="A50" s="309" t="s">
        <v>142</v>
      </c>
      <c r="B50" s="309"/>
      <c r="C50" s="309"/>
      <c r="D50" s="309"/>
      <c r="E50" s="309"/>
      <c r="F50" s="309"/>
      <c r="G50" s="309"/>
      <c r="H50" s="309"/>
      <c r="I50" s="309"/>
      <c r="J50" s="309"/>
      <c r="K50" s="309"/>
    </row>
    <row r="51" spans="1:11" ht="14.25">
      <c r="A51" s="324" t="s">
        <v>143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6"/>
    </row>
    <row r="52" spans="1:11" ht="14.25">
      <c r="A52" s="208" t="s">
        <v>135</v>
      </c>
      <c r="B52" s="319" t="s">
        <v>136</v>
      </c>
      <c r="C52" s="319"/>
      <c r="D52" s="209" t="s">
        <v>137</v>
      </c>
      <c r="E52" s="210" t="s">
        <v>138</v>
      </c>
      <c r="F52" s="211" t="s">
        <v>144</v>
      </c>
      <c r="G52" s="212">
        <v>44876</v>
      </c>
      <c r="H52" s="320" t="s">
        <v>140</v>
      </c>
      <c r="I52" s="321"/>
      <c r="J52" s="322" t="s">
        <v>141</v>
      </c>
      <c r="K52" s="323"/>
    </row>
  </sheetData>
  <mergeCells count="59">
    <mergeCell ref="A51:K51"/>
    <mergeCell ref="B52:C52"/>
    <mergeCell ref="H52:I52"/>
    <mergeCell ref="J52:K52"/>
    <mergeCell ref="A48:K48"/>
    <mergeCell ref="B49:C49"/>
    <mergeCell ref="H49:I49"/>
    <mergeCell ref="J49:K49"/>
    <mergeCell ref="A50:K50"/>
    <mergeCell ref="A41:K41"/>
    <mergeCell ref="A42:K42"/>
    <mergeCell ref="A43:K43"/>
    <mergeCell ref="A46:K46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2"/>
  <sheetViews>
    <sheetView workbookViewId="0">
      <selection activeCell="M13" sqref="M13"/>
    </sheetView>
  </sheetViews>
  <sheetFormatPr defaultColWidth="9" defaultRowHeight="14.25"/>
  <cols>
    <col min="1" max="1" width="13.625" style="37" customWidth="1"/>
    <col min="2" max="2" width="9" style="37" customWidth="1"/>
    <col min="3" max="4" width="8.5" style="38" customWidth="1"/>
    <col min="5" max="7" width="8.5" style="37" customWidth="1"/>
    <col min="8" max="8" width="8.875" style="37" customWidth="1"/>
    <col min="9" max="9" width="6.25" style="37" customWidth="1"/>
    <col min="10" max="10" width="2.75" style="37" customWidth="1"/>
    <col min="11" max="11" width="9.125" style="37" customWidth="1"/>
    <col min="12" max="12" width="10.625" style="37" customWidth="1"/>
    <col min="13" max="16" width="9.75" style="37" customWidth="1"/>
    <col min="17" max="17" width="9.75" style="114" customWidth="1"/>
    <col min="18" max="255" width="9" style="37"/>
    <col min="256" max="16384" width="9" style="41"/>
  </cols>
  <sheetData>
    <row r="1" spans="1:258" s="37" customFormat="1" ht="29.1" customHeight="1">
      <c r="A1" s="327" t="s">
        <v>145</v>
      </c>
      <c r="B1" s="327"/>
      <c r="C1" s="328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138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</row>
    <row r="2" spans="1:258" s="37" customFormat="1" ht="20.100000000000001" customHeight="1">
      <c r="A2" s="42" t="s">
        <v>61</v>
      </c>
      <c r="B2" s="330"/>
      <c r="C2" s="331"/>
      <c r="D2" s="332"/>
      <c r="E2" s="43" t="s">
        <v>67</v>
      </c>
      <c r="F2" s="333" t="s">
        <v>146</v>
      </c>
      <c r="G2" s="333"/>
      <c r="H2" s="333"/>
      <c r="I2" s="333"/>
      <c r="J2" s="344"/>
      <c r="K2" s="69" t="s">
        <v>57</v>
      </c>
      <c r="L2" s="334" t="s">
        <v>56</v>
      </c>
      <c r="M2" s="334"/>
      <c r="N2" s="334"/>
      <c r="O2" s="334"/>
      <c r="P2" s="335"/>
      <c r="Q2" s="139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</row>
    <row r="3" spans="1:258" s="37" customFormat="1">
      <c r="A3" s="341" t="s">
        <v>147</v>
      </c>
      <c r="B3" s="336" t="s">
        <v>148</v>
      </c>
      <c r="C3" s="337"/>
      <c r="D3" s="336"/>
      <c r="E3" s="336"/>
      <c r="F3" s="336"/>
      <c r="G3" s="336"/>
      <c r="H3" s="336"/>
      <c r="I3" s="338"/>
      <c r="J3" s="345"/>
      <c r="K3" s="339" t="s">
        <v>149</v>
      </c>
      <c r="L3" s="339"/>
      <c r="M3" s="339"/>
      <c r="N3" s="339"/>
      <c r="O3" s="339"/>
      <c r="P3" s="340"/>
      <c r="Q3" s="140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</row>
    <row r="4" spans="1:258" s="37" customFormat="1" ht="16.5">
      <c r="A4" s="341"/>
      <c r="B4" s="342" t="s">
        <v>150</v>
      </c>
      <c r="C4" s="46" t="s">
        <v>111</v>
      </c>
      <c r="D4" s="46" t="s">
        <v>112</v>
      </c>
      <c r="E4" s="47" t="s">
        <v>113</v>
      </c>
      <c r="F4" s="46" t="s">
        <v>114</v>
      </c>
      <c r="G4" s="46" t="s">
        <v>115</v>
      </c>
      <c r="H4" s="48" t="s">
        <v>151</v>
      </c>
      <c r="I4" s="70" t="s">
        <v>152</v>
      </c>
      <c r="J4" s="345"/>
      <c r="K4" s="178"/>
      <c r="L4" s="179"/>
      <c r="M4" s="46" t="s">
        <v>115</v>
      </c>
      <c r="N4" s="46" t="s">
        <v>115</v>
      </c>
      <c r="O4" s="180"/>
      <c r="P4" s="180"/>
      <c r="Q4" s="185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</row>
    <row r="5" spans="1:258" s="37" customFormat="1" ht="16.5">
      <c r="A5" s="341"/>
      <c r="B5" s="343"/>
      <c r="C5" s="49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50" t="s">
        <v>158</v>
      </c>
      <c r="I5" s="70" t="s">
        <v>159</v>
      </c>
      <c r="J5" s="346"/>
      <c r="K5" s="181"/>
      <c r="L5" s="182"/>
      <c r="M5" s="49" t="s">
        <v>160</v>
      </c>
      <c r="N5" s="49" t="s">
        <v>161</v>
      </c>
      <c r="O5" s="183"/>
      <c r="P5" s="182"/>
      <c r="Q5" s="186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</row>
    <row r="6" spans="1:258" s="37" customFormat="1" ht="20.100000000000001" customHeight="1">
      <c r="A6" s="54"/>
      <c r="B6" s="54"/>
      <c r="C6" s="54"/>
      <c r="D6" s="54"/>
      <c r="E6" s="54"/>
      <c r="F6" s="54"/>
      <c r="G6" s="54"/>
      <c r="H6" s="54"/>
      <c r="I6" s="54"/>
      <c r="J6" s="346"/>
      <c r="K6" s="72"/>
      <c r="L6" s="72"/>
      <c r="M6" s="184" t="s">
        <v>162</v>
      </c>
      <c r="N6" s="72"/>
      <c r="O6" s="72"/>
      <c r="P6" s="72"/>
      <c r="Q6" s="82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</row>
    <row r="7" spans="1:258" s="37" customFormat="1" ht="20.100000000000001" customHeight="1">
      <c r="A7" s="54"/>
      <c r="B7" s="54"/>
      <c r="C7" s="54"/>
      <c r="D7" s="54"/>
      <c r="E7" s="54"/>
      <c r="F7" s="54"/>
      <c r="G7" s="54"/>
      <c r="H7" s="54"/>
      <c r="I7" s="54"/>
      <c r="J7" s="346"/>
      <c r="K7" s="72"/>
      <c r="L7" s="72"/>
      <c r="M7" s="72" t="s">
        <v>162</v>
      </c>
      <c r="N7" s="72"/>
      <c r="O7" s="72"/>
      <c r="P7" s="72"/>
      <c r="Q7" s="82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</row>
    <row r="8" spans="1:258" s="37" customFormat="1" ht="20.100000000000001" customHeight="1">
      <c r="A8" s="54"/>
      <c r="B8" s="54"/>
      <c r="C8" s="54"/>
      <c r="D8" s="54"/>
      <c r="E8" s="54"/>
      <c r="F8" s="54"/>
      <c r="G8" s="54"/>
      <c r="H8" s="54"/>
      <c r="I8" s="54"/>
      <c r="J8" s="346"/>
      <c r="K8" s="72"/>
      <c r="L8" s="72"/>
      <c r="M8" s="72" t="s">
        <v>163</v>
      </c>
      <c r="N8" s="72"/>
      <c r="O8" s="72"/>
      <c r="P8" s="72"/>
      <c r="Q8" s="82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</row>
    <row r="9" spans="1:258" s="37" customFormat="1" ht="20.100000000000001" customHeight="1">
      <c r="A9" s="54"/>
      <c r="B9" s="54"/>
      <c r="C9" s="54"/>
      <c r="D9" s="54"/>
      <c r="E9" s="54"/>
      <c r="F9" s="54"/>
      <c r="G9" s="54"/>
      <c r="H9" s="54"/>
      <c r="I9" s="54"/>
      <c r="J9" s="346"/>
      <c r="K9" s="72"/>
      <c r="L9" s="72"/>
      <c r="M9" s="72" t="s">
        <v>164</v>
      </c>
      <c r="N9" s="72"/>
      <c r="O9" s="72"/>
      <c r="P9" s="72"/>
      <c r="Q9" s="82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</row>
    <row r="10" spans="1:258" s="37" customFormat="1" ht="20.100000000000001" customHeight="1">
      <c r="A10" s="54"/>
      <c r="B10" s="54"/>
      <c r="C10" s="54"/>
      <c r="D10" s="54"/>
      <c r="E10" s="54"/>
      <c r="F10" s="54"/>
      <c r="G10" s="54"/>
      <c r="H10" s="54"/>
      <c r="I10" s="54"/>
      <c r="J10" s="346"/>
      <c r="K10" s="72"/>
      <c r="L10" s="72"/>
      <c r="M10" s="72" t="s">
        <v>165</v>
      </c>
      <c r="N10" s="72"/>
      <c r="O10" s="72"/>
      <c r="P10" s="72"/>
      <c r="Q10" s="82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</row>
    <row r="11" spans="1:258" s="37" customFormat="1" ht="20.100000000000001" customHeight="1">
      <c r="A11" s="54"/>
      <c r="B11" s="54"/>
      <c r="C11" s="54"/>
      <c r="D11" s="54"/>
      <c r="E11" s="54"/>
      <c r="F11" s="54"/>
      <c r="G11" s="54"/>
      <c r="H11" s="54"/>
      <c r="I11" s="54"/>
      <c r="J11" s="346"/>
      <c r="K11" s="72"/>
      <c r="L11" s="72"/>
      <c r="M11" s="72"/>
      <c r="N11" s="72"/>
      <c r="O11" s="72"/>
      <c r="P11" s="72"/>
      <c r="Q11" s="82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</row>
    <row r="12" spans="1:258" s="37" customFormat="1" ht="20.100000000000001" customHeight="1">
      <c r="A12" s="54"/>
      <c r="B12" s="54"/>
      <c r="C12" s="55"/>
      <c r="D12" s="55"/>
      <c r="E12" s="54"/>
      <c r="F12" s="55"/>
      <c r="G12" s="55"/>
      <c r="H12" s="55"/>
      <c r="I12" s="55"/>
      <c r="J12" s="346"/>
      <c r="K12" s="72"/>
      <c r="L12" s="72"/>
      <c r="M12" s="72"/>
      <c r="N12" s="72"/>
      <c r="O12" s="72"/>
      <c r="P12" s="72"/>
      <c r="Q12" s="82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</row>
    <row r="13" spans="1:258" s="37" customFormat="1" ht="20.100000000000001" customHeight="1">
      <c r="A13" s="54"/>
      <c r="B13" s="54"/>
      <c r="C13" s="54"/>
      <c r="D13" s="54"/>
      <c r="E13" s="54"/>
      <c r="F13" s="54"/>
      <c r="G13" s="54"/>
      <c r="H13" s="54"/>
      <c r="I13" s="54"/>
      <c r="J13" s="346"/>
      <c r="K13" s="72"/>
      <c r="L13" s="72"/>
      <c r="M13" s="72"/>
      <c r="N13" s="72"/>
      <c r="O13" s="72"/>
      <c r="P13" s="72"/>
      <c r="Q13" s="82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</row>
    <row r="14" spans="1:258" s="37" customFormat="1" ht="20.100000000000001" customHeight="1">
      <c r="A14" s="54"/>
      <c r="B14" s="54"/>
      <c r="C14" s="54"/>
      <c r="D14" s="54"/>
      <c r="E14" s="54"/>
      <c r="F14" s="54"/>
      <c r="G14" s="54"/>
      <c r="H14" s="54"/>
      <c r="I14" s="54"/>
      <c r="J14" s="346"/>
      <c r="K14" s="72"/>
      <c r="L14" s="72"/>
      <c r="M14" s="72"/>
      <c r="N14" s="72"/>
      <c r="O14" s="72"/>
      <c r="P14" s="72"/>
      <c r="Q14" s="82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</row>
    <row r="15" spans="1:258" s="37" customFormat="1" ht="20.100000000000001" customHeight="1">
      <c r="A15" s="54"/>
      <c r="B15" s="54"/>
      <c r="C15" s="54"/>
      <c r="D15" s="54"/>
      <c r="E15" s="54"/>
      <c r="F15" s="54"/>
      <c r="G15" s="54"/>
      <c r="H15" s="54"/>
      <c r="I15" s="54"/>
      <c r="J15" s="346"/>
      <c r="K15" s="72"/>
      <c r="L15" s="72"/>
      <c r="M15" s="72"/>
      <c r="N15" s="72"/>
      <c r="O15" s="72"/>
      <c r="P15" s="72"/>
      <c r="Q15" s="82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</row>
    <row r="16" spans="1:258" s="37" customFormat="1" ht="20.100000000000001" customHeight="1">
      <c r="A16" s="56"/>
      <c r="B16" s="60"/>
      <c r="C16" s="60"/>
      <c r="D16" s="60"/>
      <c r="E16" s="60"/>
      <c r="F16" s="60"/>
      <c r="G16" s="117"/>
      <c r="H16" s="60"/>
      <c r="I16" s="136"/>
      <c r="J16" s="346"/>
      <c r="K16" s="72"/>
      <c r="L16" s="72"/>
      <c r="M16" s="72"/>
      <c r="N16" s="72"/>
      <c r="O16" s="72"/>
      <c r="P16" s="72"/>
      <c r="Q16" s="82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</row>
    <row r="17" spans="1:258" s="37" customFormat="1" ht="20.100000000000001" customHeight="1">
      <c r="A17" s="174"/>
      <c r="B17" s="119"/>
      <c r="C17" s="120"/>
      <c r="D17" s="120"/>
      <c r="E17" s="121"/>
      <c r="F17" s="120"/>
      <c r="G17" s="120"/>
      <c r="H17" s="122"/>
      <c r="I17" s="137"/>
      <c r="J17" s="346"/>
      <c r="K17" s="72"/>
      <c r="L17" s="72"/>
      <c r="M17" s="72"/>
      <c r="N17" s="72"/>
      <c r="O17" s="72"/>
      <c r="P17" s="72"/>
      <c r="Q17" s="82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</row>
    <row r="18" spans="1:258" s="37" customFormat="1" ht="20.100000000000001" customHeight="1">
      <c r="A18" s="175"/>
      <c r="B18" s="124"/>
      <c r="C18" s="125"/>
      <c r="D18" s="125"/>
      <c r="E18" s="126"/>
      <c r="F18" s="127"/>
      <c r="G18" s="127"/>
      <c r="H18" s="128"/>
      <c r="I18" s="137"/>
      <c r="J18" s="346"/>
      <c r="K18" s="72"/>
      <c r="L18" s="72"/>
      <c r="M18" s="72"/>
      <c r="N18" s="72"/>
      <c r="O18" s="72"/>
      <c r="P18" s="72"/>
      <c r="Q18" s="82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</row>
    <row r="19" spans="1:258" s="37" customFormat="1" ht="20.100000000000001" customHeight="1">
      <c r="A19" s="176"/>
      <c r="B19" s="177"/>
      <c r="C19" s="131"/>
      <c r="D19" s="131"/>
      <c r="E19" s="132"/>
      <c r="F19" s="131"/>
      <c r="G19" s="131"/>
      <c r="H19" s="131"/>
      <c r="I19" s="131"/>
      <c r="J19" s="347"/>
      <c r="K19" s="73"/>
      <c r="L19" s="73"/>
      <c r="M19" s="74"/>
      <c r="N19" s="73"/>
      <c r="O19" s="73"/>
      <c r="P19" s="74"/>
      <c r="Q19" s="83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</row>
    <row r="20" spans="1:258" s="37" customFormat="1" ht="16.5">
      <c r="A20" s="64"/>
      <c r="B20" s="64"/>
      <c r="C20" s="65"/>
      <c r="D20" s="65"/>
      <c r="E20" s="66"/>
      <c r="F20" s="65"/>
      <c r="G20" s="65"/>
      <c r="H20" s="65"/>
      <c r="I20" s="75"/>
      <c r="Q20" s="138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</row>
    <row r="21" spans="1:258" s="37" customFormat="1">
      <c r="A21" s="67" t="s">
        <v>166</v>
      </c>
      <c r="B21" s="67"/>
      <c r="C21" s="68"/>
      <c r="D21" s="68"/>
      <c r="Q21" s="138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</row>
    <row r="22" spans="1:258" s="37" customFormat="1">
      <c r="C22" s="38"/>
      <c r="D22" s="38"/>
      <c r="K22" s="76" t="s">
        <v>167</v>
      </c>
      <c r="L22" s="77">
        <v>44876</v>
      </c>
      <c r="M22" s="76" t="s">
        <v>168</v>
      </c>
      <c r="N22" s="76" t="s">
        <v>138</v>
      </c>
      <c r="O22" s="76" t="s">
        <v>169</v>
      </c>
      <c r="P22" s="37" t="s">
        <v>141</v>
      </c>
      <c r="Q22" s="138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9"/>
  </mergeCells>
  <phoneticPr fontId="5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zoomScaleSheetLayoutView="100" workbookViewId="0">
      <selection activeCell="A13" sqref="A13:K13"/>
    </sheetView>
  </sheetViews>
  <sheetFormatPr defaultColWidth="10" defaultRowHeight="16.5" customHeight="1"/>
  <cols>
    <col min="1" max="1" width="10.875" style="144" customWidth="1"/>
    <col min="2" max="16384" width="10" style="144"/>
  </cols>
  <sheetData>
    <row r="1" spans="1:11" ht="22.5" customHeight="1">
      <c r="A1" s="348" t="s">
        <v>170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7.25" customHeight="1">
      <c r="A2" s="145" t="s">
        <v>53</v>
      </c>
      <c r="B2" s="255" t="s">
        <v>171</v>
      </c>
      <c r="C2" s="255"/>
      <c r="D2" s="256" t="s">
        <v>55</v>
      </c>
      <c r="E2" s="256"/>
      <c r="F2" s="255" t="s">
        <v>56</v>
      </c>
      <c r="G2" s="255"/>
      <c r="H2" s="146" t="s">
        <v>57</v>
      </c>
      <c r="I2" s="257" t="s">
        <v>56</v>
      </c>
      <c r="J2" s="257"/>
      <c r="K2" s="258"/>
    </row>
    <row r="3" spans="1:11" ht="16.5" customHeight="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spans="1:11" ht="16.5" customHeight="1">
      <c r="A4" s="149" t="s">
        <v>61</v>
      </c>
      <c r="B4" s="265" t="s">
        <v>172</v>
      </c>
      <c r="C4" s="266"/>
      <c r="D4" s="267" t="s">
        <v>63</v>
      </c>
      <c r="E4" s="268"/>
      <c r="F4" s="269"/>
      <c r="G4" s="270"/>
      <c r="H4" s="267" t="s">
        <v>173</v>
      </c>
      <c r="I4" s="268"/>
      <c r="J4" s="91" t="s">
        <v>65</v>
      </c>
      <c r="K4" s="92" t="s">
        <v>66</v>
      </c>
    </row>
    <row r="5" spans="1:11" ht="16.5" customHeight="1">
      <c r="A5" s="151" t="s">
        <v>67</v>
      </c>
      <c r="B5" s="265" t="s">
        <v>174</v>
      </c>
      <c r="C5" s="266"/>
      <c r="D5" s="267" t="s">
        <v>175</v>
      </c>
      <c r="E5" s="268"/>
      <c r="F5" s="269"/>
      <c r="G5" s="270"/>
      <c r="H5" s="267" t="s">
        <v>176</v>
      </c>
      <c r="I5" s="268"/>
      <c r="J5" s="91" t="s">
        <v>65</v>
      </c>
      <c r="K5" s="92" t="s">
        <v>66</v>
      </c>
    </row>
    <row r="6" spans="1:11" ht="16.5" customHeight="1">
      <c r="A6" s="149" t="s">
        <v>71</v>
      </c>
      <c r="B6" s="152">
        <v>3</v>
      </c>
      <c r="C6" s="153">
        <v>6</v>
      </c>
      <c r="D6" s="267" t="s">
        <v>177</v>
      </c>
      <c r="E6" s="268"/>
      <c r="F6" s="269"/>
      <c r="G6" s="270"/>
      <c r="H6" s="267" t="s">
        <v>178</v>
      </c>
      <c r="I6" s="268"/>
      <c r="J6" s="268"/>
      <c r="K6" s="349"/>
    </row>
    <row r="7" spans="1:11" ht="16.5" customHeight="1">
      <c r="A7" s="149" t="s">
        <v>75</v>
      </c>
      <c r="B7" s="271">
        <v>5472</v>
      </c>
      <c r="C7" s="272"/>
      <c r="D7" s="149" t="s">
        <v>179</v>
      </c>
      <c r="E7" s="150"/>
      <c r="F7" s="269"/>
      <c r="G7" s="270"/>
      <c r="H7" s="350"/>
      <c r="I7" s="265"/>
      <c r="J7" s="265"/>
      <c r="K7" s="266"/>
    </row>
    <row r="8" spans="1:11" ht="16.5" customHeight="1">
      <c r="A8" s="155" t="s">
        <v>78</v>
      </c>
      <c r="B8" s="273" t="s">
        <v>180</v>
      </c>
      <c r="C8" s="274"/>
      <c r="D8" s="275" t="s">
        <v>80</v>
      </c>
      <c r="E8" s="276"/>
      <c r="F8" s="277"/>
      <c r="G8" s="278"/>
      <c r="H8" s="275"/>
      <c r="I8" s="276"/>
      <c r="J8" s="276"/>
      <c r="K8" s="285"/>
    </row>
    <row r="9" spans="1:11" ht="16.5" customHeight="1">
      <c r="A9" s="351" t="s">
        <v>181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spans="1:11" ht="16.5" customHeight="1">
      <c r="A10" s="156" t="s">
        <v>84</v>
      </c>
      <c r="B10" s="157" t="s">
        <v>85</v>
      </c>
      <c r="C10" s="158" t="s">
        <v>86</v>
      </c>
      <c r="D10" s="159"/>
      <c r="E10" s="160" t="s">
        <v>89</v>
      </c>
      <c r="F10" s="157" t="s">
        <v>85</v>
      </c>
      <c r="G10" s="158" t="s">
        <v>86</v>
      </c>
      <c r="H10" s="157"/>
      <c r="I10" s="160" t="s">
        <v>87</v>
      </c>
      <c r="J10" s="157" t="s">
        <v>85</v>
      </c>
      <c r="K10" s="171" t="s">
        <v>86</v>
      </c>
    </row>
    <row r="11" spans="1:11" ht="16.5" customHeight="1">
      <c r="A11" s="151" t="s">
        <v>90</v>
      </c>
      <c r="B11" s="161" t="s">
        <v>85</v>
      </c>
      <c r="C11" s="91" t="s">
        <v>86</v>
      </c>
      <c r="D11" s="162"/>
      <c r="E11" s="163" t="s">
        <v>92</v>
      </c>
      <c r="F11" s="161" t="s">
        <v>85</v>
      </c>
      <c r="G11" s="91" t="s">
        <v>86</v>
      </c>
      <c r="H11" s="161"/>
      <c r="I11" s="163" t="s">
        <v>97</v>
      </c>
      <c r="J11" s="161" t="s">
        <v>85</v>
      </c>
      <c r="K11" s="92" t="s">
        <v>86</v>
      </c>
    </row>
    <row r="12" spans="1:11" ht="16.5" customHeight="1">
      <c r="A12" s="275" t="s">
        <v>124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85"/>
    </row>
    <row r="13" spans="1:11" ht="16.5" customHeight="1">
      <c r="A13" s="352" t="s">
        <v>182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</row>
    <row r="14" spans="1:11" ht="16.5" customHeight="1">
      <c r="A14" s="353"/>
      <c r="B14" s="354"/>
      <c r="C14" s="354"/>
      <c r="D14" s="354"/>
      <c r="E14" s="354"/>
      <c r="F14" s="354"/>
      <c r="G14" s="354"/>
      <c r="H14" s="355"/>
      <c r="I14" s="356"/>
      <c r="J14" s="356"/>
      <c r="K14" s="357"/>
    </row>
    <row r="15" spans="1:11" ht="16.5" customHeight="1">
      <c r="A15" s="358"/>
      <c r="B15" s="359"/>
      <c r="C15" s="359"/>
      <c r="D15" s="360"/>
      <c r="E15" s="361"/>
      <c r="F15" s="359"/>
      <c r="G15" s="359"/>
      <c r="H15" s="360"/>
      <c r="I15" s="362"/>
      <c r="J15" s="363"/>
      <c r="K15" s="364"/>
    </row>
    <row r="16" spans="1:11" ht="16.5" customHeight="1">
      <c r="A16" s="365"/>
      <c r="B16" s="366"/>
      <c r="C16" s="366"/>
      <c r="D16" s="366"/>
      <c r="E16" s="366"/>
      <c r="F16" s="366"/>
      <c r="G16" s="366"/>
      <c r="H16" s="366"/>
      <c r="I16" s="366"/>
      <c r="J16" s="366"/>
      <c r="K16" s="367"/>
    </row>
    <row r="17" spans="1:11" ht="16.5" customHeight="1">
      <c r="A17" s="352" t="s">
        <v>183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</row>
    <row r="18" spans="1:11" ht="16.5" customHeight="1">
      <c r="A18" s="368"/>
      <c r="B18" s="369"/>
      <c r="C18" s="369"/>
      <c r="D18" s="369"/>
      <c r="E18" s="369"/>
      <c r="F18" s="369"/>
      <c r="G18" s="369"/>
      <c r="H18" s="369"/>
      <c r="I18" s="356"/>
      <c r="J18" s="356"/>
      <c r="K18" s="357"/>
    </row>
    <row r="19" spans="1:11" ht="16.5" customHeight="1">
      <c r="A19" s="358"/>
      <c r="B19" s="359"/>
      <c r="C19" s="359"/>
      <c r="D19" s="360"/>
      <c r="E19" s="361"/>
      <c r="F19" s="359"/>
      <c r="G19" s="359"/>
      <c r="H19" s="360"/>
      <c r="I19" s="362"/>
      <c r="J19" s="363"/>
      <c r="K19" s="364"/>
    </row>
    <row r="20" spans="1:11" ht="16.5" customHeight="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ht="16.5" customHeight="1">
      <c r="A21" s="370" t="s">
        <v>122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</row>
    <row r="22" spans="1:11" ht="16.5" customHeight="1">
      <c r="A22" s="371" t="s">
        <v>184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 ht="16.5" customHeight="1">
      <c r="A23" s="304" t="s">
        <v>123</v>
      </c>
      <c r="B23" s="305"/>
      <c r="C23" s="91" t="s">
        <v>65</v>
      </c>
      <c r="D23" s="91" t="s">
        <v>66</v>
      </c>
      <c r="E23" s="374"/>
      <c r="F23" s="374"/>
      <c r="G23" s="374"/>
      <c r="H23" s="374"/>
      <c r="I23" s="374"/>
      <c r="J23" s="374"/>
      <c r="K23" s="375"/>
    </row>
    <row r="24" spans="1:11" ht="16.5" customHeight="1">
      <c r="A24" s="376" t="s">
        <v>185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8"/>
    </row>
    <row r="25" spans="1:11" ht="16.5" customHeight="1">
      <c r="A25" s="379"/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 ht="16.5" customHeight="1">
      <c r="A26" s="351" t="s">
        <v>130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 ht="16.5" customHeight="1">
      <c r="A27" s="147" t="s">
        <v>131</v>
      </c>
      <c r="B27" s="158" t="s">
        <v>95</v>
      </c>
      <c r="C27" s="158" t="s">
        <v>96</v>
      </c>
      <c r="D27" s="158" t="s">
        <v>88</v>
      </c>
      <c r="E27" s="148" t="s">
        <v>132</v>
      </c>
      <c r="F27" s="158" t="s">
        <v>95</v>
      </c>
      <c r="G27" s="158" t="s">
        <v>96</v>
      </c>
      <c r="H27" s="158" t="s">
        <v>88</v>
      </c>
      <c r="I27" s="148" t="s">
        <v>133</v>
      </c>
      <c r="J27" s="158" t="s">
        <v>95</v>
      </c>
      <c r="K27" s="171" t="s">
        <v>96</v>
      </c>
    </row>
    <row r="28" spans="1:11" ht="16.5" customHeight="1">
      <c r="A28" s="166" t="s">
        <v>87</v>
      </c>
      <c r="B28" s="91" t="s">
        <v>95</v>
      </c>
      <c r="C28" s="91" t="s">
        <v>96</v>
      </c>
      <c r="D28" s="91" t="s">
        <v>88</v>
      </c>
      <c r="E28" s="167" t="s">
        <v>94</v>
      </c>
      <c r="F28" s="91" t="s">
        <v>95</v>
      </c>
      <c r="G28" s="91" t="s">
        <v>96</v>
      </c>
      <c r="H28" s="91" t="s">
        <v>88</v>
      </c>
      <c r="I28" s="167" t="s">
        <v>105</v>
      </c>
      <c r="J28" s="91" t="s">
        <v>95</v>
      </c>
      <c r="K28" s="92" t="s">
        <v>96</v>
      </c>
    </row>
    <row r="29" spans="1:11" ht="16.5" customHeight="1">
      <c r="A29" s="267" t="s">
        <v>98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 ht="16.5" customHeight="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 ht="16.5" customHeight="1">
      <c r="A31" s="384" t="s">
        <v>186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</row>
    <row r="32" spans="1:11" ht="21" customHeight="1">
      <c r="A32" s="385"/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1" ht="21" customHeight="1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5"/>
    </row>
    <row r="34" spans="1:11" ht="21" customHeight="1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15"/>
    </row>
    <row r="35" spans="1:11" ht="21" customHeight="1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15"/>
    </row>
    <row r="36" spans="1:11" ht="21" customHeight="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15"/>
    </row>
    <row r="37" spans="1:11" ht="21" customHeight="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21" customHeight="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15"/>
    </row>
    <row r="39" spans="1:11" ht="21" customHeight="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5"/>
    </row>
    <row r="40" spans="1:11" ht="21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15"/>
    </row>
    <row r="41" spans="1:11" ht="21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15"/>
    </row>
    <row r="42" spans="1:11" ht="21" customHeight="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15"/>
    </row>
    <row r="43" spans="1:11" ht="17.25" customHeight="1">
      <c r="A43" s="316" t="s">
        <v>129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</row>
    <row r="44" spans="1:11" ht="16.5" customHeight="1">
      <c r="A44" s="384" t="s">
        <v>187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</row>
    <row r="45" spans="1:11" ht="18" customHeight="1">
      <c r="A45" s="388" t="s">
        <v>124</v>
      </c>
      <c r="B45" s="389"/>
      <c r="C45" s="389"/>
      <c r="D45" s="389"/>
      <c r="E45" s="389"/>
      <c r="F45" s="389"/>
      <c r="G45" s="389"/>
      <c r="H45" s="389"/>
      <c r="I45" s="389"/>
      <c r="J45" s="389"/>
      <c r="K45" s="390"/>
    </row>
    <row r="46" spans="1:11" ht="18" customHeight="1">
      <c r="A46" s="388" t="s">
        <v>188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90"/>
    </row>
    <row r="47" spans="1:11" ht="18" customHeight="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381"/>
    </row>
    <row r="48" spans="1:11" ht="21" customHeight="1">
      <c r="A48" s="168" t="s">
        <v>135</v>
      </c>
      <c r="B48" s="391" t="s">
        <v>136</v>
      </c>
      <c r="C48" s="391"/>
      <c r="D48" s="169" t="s">
        <v>137</v>
      </c>
      <c r="E48" s="169"/>
      <c r="F48" s="169" t="s">
        <v>139</v>
      </c>
      <c r="G48" s="170"/>
      <c r="H48" s="392" t="s">
        <v>140</v>
      </c>
      <c r="I48" s="392"/>
      <c r="J48" s="391" t="s">
        <v>141</v>
      </c>
      <c r="K48" s="393"/>
    </row>
    <row r="49" spans="1:11" ht="16.5" customHeight="1">
      <c r="A49" s="394" t="s">
        <v>142</v>
      </c>
      <c r="B49" s="395"/>
      <c r="C49" s="395"/>
      <c r="D49" s="395"/>
      <c r="E49" s="395"/>
      <c r="F49" s="395"/>
      <c r="G49" s="395"/>
      <c r="H49" s="395"/>
      <c r="I49" s="395"/>
      <c r="J49" s="395"/>
      <c r="K49" s="396"/>
    </row>
    <row r="50" spans="1:11" ht="16.5" customHeight="1">
      <c r="A50" s="397"/>
      <c r="B50" s="398"/>
      <c r="C50" s="398"/>
      <c r="D50" s="398"/>
      <c r="E50" s="398"/>
      <c r="F50" s="398"/>
      <c r="G50" s="398"/>
      <c r="H50" s="398"/>
      <c r="I50" s="398"/>
      <c r="J50" s="398"/>
      <c r="K50" s="399"/>
    </row>
    <row r="51" spans="1:11" ht="16.5" customHeight="1">
      <c r="A51" s="400"/>
      <c r="B51" s="401"/>
      <c r="C51" s="401"/>
      <c r="D51" s="401"/>
      <c r="E51" s="401"/>
      <c r="F51" s="401"/>
      <c r="G51" s="401"/>
      <c r="H51" s="401"/>
      <c r="I51" s="401"/>
      <c r="J51" s="401"/>
      <c r="K51" s="402"/>
    </row>
    <row r="52" spans="1:11" ht="21" customHeight="1">
      <c r="A52" s="168" t="s">
        <v>135</v>
      </c>
      <c r="B52" s="391" t="s">
        <v>136</v>
      </c>
      <c r="C52" s="391"/>
      <c r="D52" s="169" t="s">
        <v>137</v>
      </c>
      <c r="E52" s="169"/>
      <c r="F52" s="169" t="s">
        <v>139</v>
      </c>
      <c r="G52" s="170"/>
      <c r="H52" s="392" t="s">
        <v>140</v>
      </c>
      <c r="I52" s="392"/>
      <c r="J52" s="391" t="s">
        <v>141</v>
      </c>
      <c r="K52" s="39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23"/>
  <sheetViews>
    <sheetView workbookViewId="0">
      <selection activeCell="N15" sqref="N15"/>
    </sheetView>
  </sheetViews>
  <sheetFormatPr defaultColWidth="9" defaultRowHeight="14.25"/>
  <cols>
    <col min="1" max="1" width="13.625" style="37" customWidth="1"/>
    <col min="2" max="2" width="5.625" style="37" customWidth="1"/>
    <col min="3" max="4" width="8.5" style="38" customWidth="1"/>
    <col min="5" max="7" width="8.5" style="37" customWidth="1"/>
    <col min="8" max="8" width="8.875" style="37" customWidth="1"/>
    <col min="9" max="9" width="9.625" style="37" customWidth="1"/>
    <col min="10" max="10" width="2.75" style="37" customWidth="1"/>
    <col min="11" max="21" width="7" style="37" customWidth="1"/>
    <col min="22" max="22" width="7" style="114" customWidth="1"/>
    <col min="23" max="260" width="9" style="37"/>
    <col min="261" max="16384" width="9" style="41"/>
  </cols>
  <sheetData>
    <row r="1" spans="1:263" s="37" customFormat="1" ht="29.1" customHeight="1">
      <c r="A1" s="327" t="s">
        <v>145</v>
      </c>
      <c r="B1" s="327"/>
      <c r="C1" s="328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138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</row>
    <row r="2" spans="1:263" s="37" customFormat="1" ht="20.100000000000001" customHeight="1">
      <c r="A2" s="42" t="s">
        <v>61</v>
      </c>
      <c r="B2" s="330" t="s">
        <v>189</v>
      </c>
      <c r="C2" s="331"/>
      <c r="D2" s="332"/>
      <c r="E2" s="43" t="s">
        <v>67</v>
      </c>
      <c r="F2" s="333" t="s">
        <v>146</v>
      </c>
      <c r="G2" s="333"/>
      <c r="H2" s="333"/>
      <c r="I2" s="333"/>
      <c r="J2" s="344"/>
      <c r="K2" s="69" t="s">
        <v>57</v>
      </c>
      <c r="L2" s="69"/>
      <c r="M2" s="334" t="s">
        <v>56</v>
      </c>
      <c r="N2" s="334"/>
      <c r="O2" s="334"/>
      <c r="P2" s="334"/>
      <c r="Q2" s="334"/>
      <c r="R2" s="334"/>
      <c r="S2" s="334"/>
      <c r="T2" s="403"/>
      <c r="U2" s="335"/>
      <c r="V2" s="139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</row>
    <row r="3" spans="1:263" s="37" customFormat="1">
      <c r="A3" s="341" t="s">
        <v>147</v>
      </c>
      <c r="B3" s="336" t="s">
        <v>148</v>
      </c>
      <c r="C3" s="337"/>
      <c r="D3" s="336"/>
      <c r="E3" s="336"/>
      <c r="F3" s="336"/>
      <c r="G3" s="336"/>
      <c r="H3" s="336"/>
      <c r="I3" s="338"/>
      <c r="J3" s="345"/>
      <c r="K3" s="339" t="s">
        <v>149</v>
      </c>
      <c r="L3" s="339"/>
      <c r="M3" s="339"/>
      <c r="N3" s="339"/>
      <c r="O3" s="339"/>
      <c r="P3" s="339"/>
      <c r="Q3" s="339"/>
      <c r="R3" s="339"/>
      <c r="S3" s="339"/>
      <c r="T3" s="404"/>
      <c r="U3" s="340"/>
      <c r="V3" s="140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</row>
    <row r="4" spans="1:263" s="37" customFormat="1" ht="16.5">
      <c r="A4" s="341"/>
      <c r="B4" s="342" t="s">
        <v>150</v>
      </c>
      <c r="C4" s="46" t="s">
        <v>111</v>
      </c>
      <c r="D4" s="46" t="s">
        <v>112</v>
      </c>
      <c r="E4" s="47" t="s">
        <v>113</v>
      </c>
      <c r="F4" s="46" t="s">
        <v>114</v>
      </c>
      <c r="G4" s="46" t="s">
        <v>115</v>
      </c>
      <c r="H4" s="48" t="s">
        <v>151</v>
      </c>
      <c r="I4" s="70"/>
      <c r="J4" s="345"/>
      <c r="K4" s="133" t="s">
        <v>111</v>
      </c>
      <c r="L4" s="133" t="s">
        <v>111</v>
      </c>
      <c r="M4" s="133" t="s">
        <v>112</v>
      </c>
      <c r="N4" s="133" t="s">
        <v>112</v>
      </c>
      <c r="O4" s="134" t="s">
        <v>113</v>
      </c>
      <c r="P4" s="134" t="s">
        <v>113</v>
      </c>
      <c r="Q4" s="133" t="s">
        <v>114</v>
      </c>
      <c r="R4" s="133" t="s">
        <v>114</v>
      </c>
      <c r="S4" s="133" t="s">
        <v>115</v>
      </c>
      <c r="T4" s="133" t="s">
        <v>115</v>
      </c>
      <c r="U4" s="141" t="s">
        <v>151</v>
      </c>
      <c r="V4" s="141" t="s">
        <v>151</v>
      </c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</row>
    <row r="5" spans="1:263" s="37" customFormat="1" ht="16.5">
      <c r="A5" s="341"/>
      <c r="B5" s="343"/>
      <c r="C5" s="49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50" t="s">
        <v>158</v>
      </c>
      <c r="I5" s="70"/>
      <c r="J5" s="346"/>
      <c r="K5" s="135" t="s">
        <v>153</v>
      </c>
      <c r="L5" s="135" t="s">
        <v>153</v>
      </c>
      <c r="M5" s="135" t="s">
        <v>154</v>
      </c>
      <c r="N5" s="135" t="s">
        <v>154</v>
      </c>
      <c r="O5" s="135" t="s">
        <v>155</v>
      </c>
      <c r="P5" s="135" t="s">
        <v>155</v>
      </c>
      <c r="Q5" s="135" t="s">
        <v>156</v>
      </c>
      <c r="R5" s="135" t="s">
        <v>156</v>
      </c>
      <c r="S5" s="135" t="s">
        <v>157</v>
      </c>
      <c r="T5" s="135" t="s">
        <v>157</v>
      </c>
      <c r="U5" s="142" t="s">
        <v>158</v>
      </c>
      <c r="V5" s="142" t="s">
        <v>158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</row>
    <row r="6" spans="1:263" s="37" customFormat="1" ht="16.5">
      <c r="A6" s="44"/>
      <c r="B6" s="51"/>
      <c r="C6" s="52"/>
      <c r="D6" s="52"/>
      <c r="E6" s="52"/>
      <c r="F6" s="52"/>
      <c r="G6" s="52"/>
      <c r="H6" s="53"/>
      <c r="I6" s="70"/>
      <c r="J6" s="346"/>
      <c r="K6" s="72" t="s">
        <v>190</v>
      </c>
      <c r="L6" s="72" t="s">
        <v>191</v>
      </c>
      <c r="M6" s="72" t="s">
        <v>190</v>
      </c>
      <c r="N6" s="72" t="s">
        <v>191</v>
      </c>
      <c r="O6" s="72" t="s">
        <v>192</v>
      </c>
      <c r="P6" s="72" t="s">
        <v>193</v>
      </c>
      <c r="Q6" s="72" t="s">
        <v>192</v>
      </c>
      <c r="R6" s="72" t="s">
        <v>193</v>
      </c>
      <c r="S6" s="143" t="s">
        <v>194</v>
      </c>
      <c r="T6" s="143" t="s">
        <v>195</v>
      </c>
      <c r="U6" s="143" t="s">
        <v>194</v>
      </c>
      <c r="V6" s="143" t="s">
        <v>195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</row>
    <row r="7" spans="1:263" s="37" customFormat="1" ht="20.100000000000001" customHeight="1">
      <c r="A7" s="115" t="s">
        <v>196</v>
      </c>
      <c r="B7" s="54" t="s">
        <v>197</v>
      </c>
      <c r="C7" s="54">
        <f>D7-1</f>
        <v>66</v>
      </c>
      <c r="D7" s="54">
        <f>E7-2</f>
        <v>67</v>
      </c>
      <c r="E7" s="54">
        <v>69</v>
      </c>
      <c r="F7" s="54">
        <f>E7+2</f>
        <v>71</v>
      </c>
      <c r="G7" s="54">
        <f>F7+2</f>
        <v>73</v>
      </c>
      <c r="H7" s="54">
        <f>G7+1</f>
        <v>74</v>
      </c>
      <c r="I7" s="54"/>
      <c r="J7" s="346"/>
      <c r="K7" s="72" t="s">
        <v>162</v>
      </c>
      <c r="L7" s="72" t="s">
        <v>198</v>
      </c>
      <c r="M7" s="72" t="s">
        <v>162</v>
      </c>
      <c r="N7" s="72" t="s">
        <v>198</v>
      </c>
      <c r="O7" s="72" t="s">
        <v>162</v>
      </c>
      <c r="P7" s="72" t="s">
        <v>164</v>
      </c>
      <c r="Q7" s="72" t="s">
        <v>198</v>
      </c>
      <c r="R7" s="72" t="s">
        <v>199</v>
      </c>
      <c r="S7" s="72" t="s">
        <v>163</v>
      </c>
      <c r="T7" s="72" t="s">
        <v>163</v>
      </c>
      <c r="U7" s="72" t="s">
        <v>162</v>
      </c>
      <c r="V7" s="82" t="s">
        <v>198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</row>
    <row r="8" spans="1:263" s="37" customFormat="1" ht="20.100000000000001" customHeight="1">
      <c r="A8" s="115" t="s">
        <v>200</v>
      </c>
      <c r="B8" s="54" t="s">
        <v>201</v>
      </c>
      <c r="C8" s="54">
        <f t="shared" ref="C8:C10" si="0">D8-4</f>
        <v>100</v>
      </c>
      <c r="D8" s="54">
        <f t="shared" ref="D8:D10" si="1">E8-4</f>
        <v>104</v>
      </c>
      <c r="E8" s="54">
        <v>108</v>
      </c>
      <c r="F8" s="54">
        <f t="shared" ref="F8:F10" si="2">E8+4</f>
        <v>112</v>
      </c>
      <c r="G8" s="54">
        <f>F8+4</f>
        <v>116</v>
      </c>
      <c r="H8" s="54">
        <f t="shared" ref="H8:H10" si="3">G8+6</f>
        <v>122</v>
      </c>
      <c r="I8" s="54"/>
      <c r="J8" s="346"/>
      <c r="K8" s="72" t="s">
        <v>162</v>
      </c>
      <c r="L8" s="72" t="s">
        <v>164</v>
      </c>
      <c r="M8" s="72" t="s">
        <v>163</v>
      </c>
      <c r="N8" s="72" t="s">
        <v>162</v>
      </c>
      <c r="O8" s="72" t="s">
        <v>202</v>
      </c>
      <c r="P8" s="72" t="s">
        <v>163</v>
      </c>
      <c r="Q8" s="72" t="s">
        <v>163</v>
      </c>
      <c r="R8" s="72" t="s">
        <v>162</v>
      </c>
      <c r="S8" s="72" t="s">
        <v>163</v>
      </c>
      <c r="T8" s="72" t="s">
        <v>163</v>
      </c>
      <c r="U8" s="72" t="s">
        <v>163</v>
      </c>
      <c r="V8" s="82" t="s">
        <v>162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</row>
    <row r="9" spans="1:263" s="37" customFormat="1" ht="20.100000000000001" customHeight="1">
      <c r="A9" s="115" t="s">
        <v>203</v>
      </c>
      <c r="B9" s="54" t="s">
        <v>201</v>
      </c>
      <c r="C9" s="54">
        <f t="shared" si="0"/>
        <v>98</v>
      </c>
      <c r="D9" s="54">
        <f t="shared" si="1"/>
        <v>102</v>
      </c>
      <c r="E9" s="54">
        <v>106</v>
      </c>
      <c r="F9" s="54">
        <f t="shared" si="2"/>
        <v>110</v>
      </c>
      <c r="G9" s="54">
        <f>F9+5</f>
        <v>115</v>
      </c>
      <c r="H9" s="54">
        <f t="shared" si="3"/>
        <v>121</v>
      </c>
      <c r="I9" s="54"/>
      <c r="J9" s="346"/>
      <c r="K9" s="72" t="s">
        <v>164</v>
      </c>
      <c r="L9" s="72" t="s">
        <v>204</v>
      </c>
      <c r="M9" s="72" t="s">
        <v>164</v>
      </c>
      <c r="N9" s="72" t="s">
        <v>204</v>
      </c>
      <c r="O9" s="72" t="s">
        <v>164</v>
      </c>
      <c r="P9" s="72" t="s">
        <v>162</v>
      </c>
      <c r="Q9" s="72" t="s">
        <v>162</v>
      </c>
      <c r="R9" s="72" t="s">
        <v>162</v>
      </c>
      <c r="S9" s="72" t="s">
        <v>164</v>
      </c>
      <c r="T9" s="72" t="s">
        <v>164</v>
      </c>
      <c r="U9" s="72" t="s">
        <v>164</v>
      </c>
      <c r="V9" s="82" t="s">
        <v>164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</row>
    <row r="10" spans="1:263" s="37" customFormat="1" ht="20.100000000000001" customHeight="1">
      <c r="A10" s="115" t="s">
        <v>205</v>
      </c>
      <c r="B10" s="54" t="s">
        <v>201</v>
      </c>
      <c r="C10" s="54">
        <f t="shared" si="0"/>
        <v>98</v>
      </c>
      <c r="D10" s="54">
        <f t="shared" si="1"/>
        <v>102</v>
      </c>
      <c r="E10" s="54">
        <v>106</v>
      </c>
      <c r="F10" s="54">
        <f t="shared" si="2"/>
        <v>110</v>
      </c>
      <c r="G10" s="54">
        <f>F10+5</f>
        <v>115</v>
      </c>
      <c r="H10" s="54">
        <f t="shared" si="3"/>
        <v>121</v>
      </c>
      <c r="I10" s="54"/>
      <c r="J10" s="346"/>
      <c r="K10" s="72" t="s">
        <v>164</v>
      </c>
      <c r="L10" s="72" t="s">
        <v>199</v>
      </c>
      <c r="M10" s="72" t="s">
        <v>162</v>
      </c>
      <c r="N10" s="72" t="s">
        <v>164</v>
      </c>
      <c r="O10" s="72" t="s">
        <v>163</v>
      </c>
      <c r="P10" s="72" t="s">
        <v>163</v>
      </c>
      <c r="Q10" s="72" t="s">
        <v>163</v>
      </c>
      <c r="R10" s="72" t="s">
        <v>162</v>
      </c>
      <c r="S10" s="72" t="s">
        <v>163</v>
      </c>
      <c r="T10" s="72" t="s">
        <v>164</v>
      </c>
      <c r="U10" s="72" t="s">
        <v>206</v>
      </c>
      <c r="V10" s="82" t="s">
        <v>164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</row>
    <row r="11" spans="1:263" s="37" customFormat="1" ht="20.100000000000001" customHeight="1">
      <c r="A11" s="115" t="s">
        <v>207</v>
      </c>
      <c r="B11" s="54" t="s">
        <v>197</v>
      </c>
      <c r="C11" s="54">
        <f>D11-1.2</f>
        <v>43.599999999999994</v>
      </c>
      <c r="D11" s="54">
        <f>E11-1.2</f>
        <v>44.8</v>
      </c>
      <c r="E11" s="54">
        <v>46</v>
      </c>
      <c r="F11" s="54">
        <f>E11+1.2</f>
        <v>47.2</v>
      </c>
      <c r="G11" s="54">
        <f>F11+1.2</f>
        <v>48.400000000000006</v>
      </c>
      <c r="H11" s="54">
        <f>G11+1.4</f>
        <v>49.800000000000004</v>
      </c>
      <c r="I11" s="54"/>
      <c r="J11" s="346"/>
      <c r="K11" s="72" t="s">
        <v>208</v>
      </c>
      <c r="L11" s="72" t="s">
        <v>162</v>
      </c>
      <c r="M11" s="72" t="s">
        <v>162</v>
      </c>
      <c r="N11" s="72" t="s">
        <v>164</v>
      </c>
      <c r="O11" s="72" t="s">
        <v>163</v>
      </c>
      <c r="P11" s="72" t="s">
        <v>163</v>
      </c>
      <c r="Q11" s="72" t="s">
        <v>163</v>
      </c>
      <c r="R11" s="72" t="s">
        <v>209</v>
      </c>
      <c r="S11" s="72" t="s">
        <v>163</v>
      </c>
      <c r="T11" s="72" t="s">
        <v>209</v>
      </c>
      <c r="U11" s="72" t="s">
        <v>209</v>
      </c>
      <c r="V11" s="82" t="s">
        <v>163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</row>
    <row r="12" spans="1:263" s="37" customFormat="1" ht="20.100000000000001" customHeight="1">
      <c r="A12" s="115" t="s">
        <v>210</v>
      </c>
      <c r="B12" s="54" t="s">
        <v>211</v>
      </c>
      <c r="C12" s="54">
        <f>D12-0.5</f>
        <v>19</v>
      </c>
      <c r="D12" s="54">
        <f>E12-0.5</f>
        <v>19.5</v>
      </c>
      <c r="E12" s="54">
        <v>20</v>
      </c>
      <c r="F12" s="54">
        <f t="shared" ref="F12:H12" si="4">E12+0.5</f>
        <v>20.5</v>
      </c>
      <c r="G12" s="54">
        <f t="shared" si="4"/>
        <v>21</v>
      </c>
      <c r="H12" s="54">
        <f t="shared" si="4"/>
        <v>21.5</v>
      </c>
      <c r="I12" s="54"/>
      <c r="J12" s="346"/>
      <c r="K12" s="72" t="s">
        <v>164</v>
      </c>
      <c r="L12" s="72" t="s">
        <v>162</v>
      </c>
      <c r="M12" s="72" t="s">
        <v>198</v>
      </c>
      <c r="N12" s="72" t="s">
        <v>198</v>
      </c>
      <c r="O12" s="72" t="s">
        <v>198</v>
      </c>
      <c r="P12" s="72" t="s">
        <v>198</v>
      </c>
      <c r="Q12" s="72" t="s">
        <v>198</v>
      </c>
      <c r="R12" s="72" t="s">
        <v>164</v>
      </c>
      <c r="S12" s="72" t="s">
        <v>198</v>
      </c>
      <c r="T12" s="72" t="s">
        <v>162</v>
      </c>
      <c r="U12" s="72" t="s">
        <v>198</v>
      </c>
      <c r="V12" s="82" t="s">
        <v>162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</row>
    <row r="13" spans="1:263" s="37" customFormat="1" ht="20.100000000000001" customHeight="1">
      <c r="A13" s="115" t="s">
        <v>212</v>
      </c>
      <c r="B13" s="54" t="s">
        <v>213</v>
      </c>
      <c r="C13" s="55">
        <f>D13-0.7</f>
        <v>18.100000000000001</v>
      </c>
      <c r="D13" s="55">
        <f>E13-0.7</f>
        <v>18.8</v>
      </c>
      <c r="E13" s="54">
        <v>19.5</v>
      </c>
      <c r="F13" s="55">
        <f>E13+0.7</f>
        <v>20.2</v>
      </c>
      <c r="G13" s="55">
        <f>F13+0.7</f>
        <v>20.9</v>
      </c>
      <c r="H13" s="55">
        <f>G13+0.95</f>
        <v>21.849999999999998</v>
      </c>
      <c r="I13" s="55"/>
      <c r="J13" s="346"/>
      <c r="K13" s="72" t="s">
        <v>162</v>
      </c>
      <c r="L13" s="72" t="s">
        <v>162</v>
      </c>
      <c r="M13" s="72" t="s">
        <v>214</v>
      </c>
      <c r="N13" s="72" t="s">
        <v>215</v>
      </c>
      <c r="O13" s="72" t="s">
        <v>198</v>
      </c>
      <c r="P13" s="72" t="s">
        <v>198</v>
      </c>
      <c r="Q13" s="72" t="s">
        <v>216</v>
      </c>
      <c r="R13" s="72" t="s">
        <v>198</v>
      </c>
      <c r="S13" s="72" t="s">
        <v>198</v>
      </c>
      <c r="T13" s="72" t="s">
        <v>198</v>
      </c>
      <c r="U13" s="72" t="s">
        <v>162</v>
      </c>
      <c r="V13" s="82" t="s">
        <v>214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</row>
    <row r="14" spans="1:263" s="37" customFormat="1" ht="20.100000000000001" customHeight="1">
      <c r="A14" s="115" t="s">
        <v>217</v>
      </c>
      <c r="B14" s="54" t="s">
        <v>211</v>
      </c>
      <c r="C14" s="54">
        <f>D14-0.7</f>
        <v>15.600000000000001</v>
      </c>
      <c r="D14" s="54">
        <f>E14-0.7</f>
        <v>16.3</v>
      </c>
      <c r="E14" s="54">
        <v>17</v>
      </c>
      <c r="F14" s="54">
        <f>E14+0.7</f>
        <v>17.7</v>
      </c>
      <c r="G14" s="54">
        <f>F14+0.7</f>
        <v>18.399999999999999</v>
      </c>
      <c r="H14" s="54">
        <f>G14+0.95</f>
        <v>19.349999999999998</v>
      </c>
      <c r="I14" s="54"/>
      <c r="J14" s="346"/>
      <c r="K14" s="72" t="s">
        <v>208</v>
      </c>
      <c r="L14" s="72" t="s">
        <v>162</v>
      </c>
      <c r="M14" s="72" t="s">
        <v>218</v>
      </c>
      <c r="N14" s="72" t="s">
        <v>162</v>
      </c>
      <c r="O14" s="72" t="s">
        <v>162</v>
      </c>
      <c r="P14" s="72" t="s">
        <v>162</v>
      </c>
      <c r="Q14" s="72" t="s">
        <v>219</v>
      </c>
      <c r="R14" s="72" t="s">
        <v>162</v>
      </c>
      <c r="S14" s="72" t="s">
        <v>162</v>
      </c>
      <c r="T14" s="72" t="s">
        <v>162</v>
      </c>
      <c r="U14" s="72" t="s">
        <v>162</v>
      </c>
      <c r="V14" s="82" t="s">
        <v>162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</row>
    <row r="15" spans="1:263" s="37" customFormat="1" ht="20.100000000000001" customHeight="1">
      <c r="A15" s="115" t="s">
        <v>220</v>
      </c>
      <c r="B15" s="54" t="s">
        <v>197</v>
      </c>
      <c r="C15" s="54">
        <f>D15-1</f>
        <v>43</v>
      </c>
      <c r="D15" s="54">
        <f>E15-1</f>
        <v>44</v>
      </c>
      <c r="E15" s="54">
        <v>45</v>
      </c>
      <c r="F15" s="54">
        <f>E15+1</f>
        <v>46</v>
      </c>
      <c r="G15" s="54">
        <f>F15+1</f>
        <v>47</v>
      </c>
      <c r="H15" s="54">
        <f>G15+1.5</f>
        <v>48.5</v>
      </c>
      <c r="I15" s="54"/>
      <c r="J15" s="346"/>
      <c r="K15" s="72" t="s">
        <v>162</v>
      </c>
      <c r="L15" s="72" t="s">
        <v>162</v>
      </c>
      <c r="M15" s="72" t="s">
        <v>162</v>
      </c>
      <c r="N15" s="72" t="s">
        <v>164</v>
      </c>
      <c r="O15" s="72" t="s">
        <v>162</v>
      </c>
      <c r="P15" s="72" t="s">
        <v>162</v>
      </c>
      <c r="Q15" s="72" t="s">
        <v>162</v>
      </c>
      <c r="R15" s="72" t="s">
        <v>162</v>
      </c>
      <c r="S15" s="72" t="s">
        <v>162</v>
      </c>
      <c r="T15" s="72" t="s">
        <v>162</v>
      </c>
      <c r="U15" s="72" t="s">
        <v>162</v>
      </c>
      <c r="V15" s="82" t="s">
        <v>162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</row>
    <row r="16" spans="1:263" s="37" customFormat="1" ht="20.100000000000001" customHeight="1">
      <c r="A16" s="115" t="s">
        <v>221</v>
      </c>
      <c r="B16" s="54">
        <v>0</v>
      </c>
      <c r="C16" s="54">
        <f>D16</f>
        <v>11</v>
      </c>
      <c r="D16" s="54">
        <f>E16-1.5</f>
        <v>11</v>
      </c>
      <c r="E16" s="54">
        <v>12.5</v>
      </c>
      <c r="F16" s="54">
        <f>E16</f>
        <v>12.5</v>
      </c>
      <c r="G16" s="54">
        <v>13.5</v>
      </c>
      <c r="H16" s="54">
        <v>13.5</v>
      </c>
      <c r="I16" s="54"/>
      <c r="J16" s="346"/>
      <c r="K16" s="72" t="s">
        <v>162</v>
      </c>
      <c r="L16" s="72" t="s">
        <v>162</v>
      </c>
      <c r="M16" s="72" t="s">
        <v>162</v>
      </c>
      <c r="N16" s="72" t="s">
        <v>162</v>
      </c>
      <c r="O16" s="72" t="s">
        <v>162</v>
      </c>
      <c r="P16" s="72" t="s">
        <v>162</v>
      </c>
      <c r="Q16" s="72" t="s">
        <v>162</v>
      </c>
      <c r="R16" s="72" t="s">
        <v>162</v>
      </c>
      <c r="S16" s="72" t="s">
        <v>162</v>
      </c>
      <c r="T16" s="72" t="s">
        <v>162</v>
      </c>
      <c r="U16" s="72" t="s">
        <v>162</v>
      </c>
      <c r="V16" s="82" t="s">
        <v>162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</row>
    <row r="17" spans="1:263" s="37" customFormat="1" ht="20.100000000000001" customHeight="1">
      <c r="A17" s="116"/>
      <c r="B17" s="60"/>
      <c r="C17" s="60"/>
      <c r="D17" s="60"/>
      <c r="E17" s="60"/>
      <c r="F17" s="60"/>
      <c r="G17" s="117"/>
      <c r="H17" s="60"/>
      <c r="I17" s="136"/>
      <c r="J17" s="346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2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</row>
    <row r="18" spans="1:263" s="37" customFormat="1" ht="20.100000000000001" customHeight="1">
      <c r="A18" s="118"/>
      <c r="B18" s="119"/>
      <c r="C18" s="120"/>
      <c r="D18" s="120"/>
      <c r="E18" s="121"/>
      <c r="F18" s="120"/>
      <c r="G18" s="120"/>
      <c r="H18" s="122"/>
      <c r="I18" s="137"/>
      <c r="J18" s="346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2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</row>
    <row r="19" spans="1:263" s="37" customFormat="1" ht="20.100000000000001" customHeight="1">
      <c r="A19" s="123"/>
      <c r="B19" s="124"/>
      <c r="C19" s="125"/>
      <c r="D19" s="125"/>
      <c r="E19" s="126"/>
      <c r="F19" s="127"/>
      <c r="G19" s="127"/>
      <c r="H19" s="128"/>
      <c r="I19" s="137"/>
      <c r="J19" s="346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82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</row>
    <row r="20" spans="1:263" s="37" customFormat="1" ht="20.100000000000001" customHeight="1">
      <c r="A20" s="129"/>
      <c r="B20" s="130"/>
      <c r="C20" s="131"/>
      <c r="D20" s="131"/>
      <c r="E20" s="132"/>
      <c r="F20" s="131"/>
      <c r="G20" s="131"/>
      <c r="H20" s="131"/>
      <c r="I20" s="131"/>
      <c r="J20" s="347"/>
      <c r="K20" s="73"/>
      <c r="L20" s="73"/>
      <c r="M20" s="73"/>
      <c r="N20" s="73"/>
      <c r="O20" s="74"/>
      <c r="P20" s="74"/>
      <c r="Q20" s="73"/>
      <c r="R20" s="73"/>
      <c r="S20" s="73"/>
      <c r="T20" s="73"/>
      <c r="U20" s="74"/>
      <c r="V20" s="83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</row>
    <row r="21" spans="1:263" s="37" customFormat="1" ht="16.5">
      <c r="A21" s="64"/>
      <c r="B21" s="64"/>
      <c r="C21" s="65"/>
      <c r="D21" s="65"/>
      <c r="E21" s="66"/>
      <c r="F21" s="65"/>
      <c r="G21" s="65"/>
      <c r="H21" s="65"/>
      <c r="I21" s="75"/>
      <c r="V21" s="138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</row>
    <row r="22" spans="1:263" s="37" customFormat="1">
      <c r="A22" s="67" t="s">
        <v>166</v>
      </c>
      <c r="B22" s="67"/>
      <c r="C22" s="68"/>
      <c r="D22" s="68"/>
      <c r="V22" s="138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</row>
    <row r="23" spans="1:263" s="37" customFormat="1">
      <c r="C23" s="38"/>
      <c r="D23" s="38"/>
      <c r="K23" s="76" t="s">
        <v>167</v>
      </c>
      <c r="L23" s="76"/>
      <c r="M23" s="77">
        <v>44873</v>
      </c>
      <c r="N23" s="77"/>
      <c r="O23" s="76" t="s">
        <v>168</v>
      </c>
      <c r="P23" s="76"/>
      <c r="Q23" s="76" t="s">
        <v>138</v>
      </c>
      <c r="R23" s="76"/>
      <c r="S23" s="76" t="s">
        <v>169</v>
      </c>
      <c r="T23" s="76"/>
      <c r="U23" s="37" t="s">
        <v>141</v>
      </c>
      <c r="V23" s="138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</row>
  </sheetData>
  <mergeCells count="9">
    <mergeCell ref="A1:U1"/>
    <mergeCell ref="B2:D2"/>
    <mergeCell ref="F2:I2"/>
    <mergeCell ref="M2:U2"/>
    <mergeCell ref="B3:I3"/>
    <mergeCell ref="K3:U3"/>
    <mergeCell ref="A3:A5"/>
    <mergeCell ref="B4:B5"/>
    <mergeCell ref="J2:J20"/>
  </mergeCells>
  <phoneticPr fontId="5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34" sqref="M31:M34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9.12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2" width="10.125" style="86"/>
    <col min="13" max="13" width="12.625" style="86"/>
    <col min="14" max="16384" width="10.125" style="86"/>
  </cols>
  <sheetData>
    <row r="1" spans="1:11" ht="22.5">
      <c r="A1" s="348" t="s">
        <v>222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8" customHeight="1">
      <c r="A2" s="87" t="s">
        <v>53</v>
      </c>
      <c r="B2" s="405" t="s">
        <v>54</v>
      </c>
      <c r="C2" s="405"/>
      <c r="D2" s="88" t="s">
        <v>61</v>
      </c>
      <c r="E2" s="89" t="s">
        <v>223</v>
      </c>
      <c r="F2" s="90" t="s">
        <v>224</v>
      </c>
      <c r="G2" s="265" t="s">
        <v>225</v>
      </c>
      <c r="H2" s="266"/>
      <c r="I2" s="109" t="s">
        <v>57</v>
      </c>
      <c r="J2" s="406" t="s">
        <v>56</v>
      </c>
      <c r="K2" s="407"/>
    </row>
    <row r="3" spans="1:11" ht="18" customHeight="1">
      <c r="A3" s="93" t="s">
        <v>75</v>
      </c>
      <c r="B3" s="377">
        <v>156</v>
      </c>
      <c r="C3" s="377"/>
      <c r="D3" s="94" t="s">
        <v>226</v>
      </c>
      <c r="E3" s="408"/>
      <c r="F3" s="409"/>
      <c r="G3" s="409"/>
      <c r="H3" s="374" t="s">
        <v>227</v>
      </c>
      <c r="I3" s="374"/>
      <c r="J3" s="374"/>
      <c r="K3" s="375"/>
    </row>
    <row r="4" spans="1:11" ht="18" customHeight="1">
      <c r="A4" s="95" t="s">
        <v>71</v>
      </c>
      <c r="B4" s="96">
        <v>1</v>
      </c>
      <c r="C4" s="96">
        <v>4</v>
      </c>
      <c r="D4" s="97" t="s">
        <v>228</v>
      </c>
      <c r="E4" s="409"/>
      <c r="F4" s="409"/>
      <c r="G4" s="409"/>
      <c r="H4" s="305" t="s">
        <v>229</v>
      </c>
      <c r="I4" s="305"/>
      <c r="J4" s="105" t="s">
        <v>65</v>
      </c>
      <c r="K4" s="112" t="s">
        <v>66</v>
      </c>
    </row>
    <row r="5" spans="1:11" ht="18" customHeight="1">
      <c r="A5" s="95" t="s">
        <v>230</v>
      </c>
      <c r="B5" s="410">
        <v>3</v>
      </c>
      <c r="C5" s="410"/>
      <c r="D5" s="94" t="s">
        <v>231</v>
      </c>
      <c r="E5" s="94"/>
      <c r="G5" s="94"/>
      <c r="H5" s="305" t="s">
        <v>232</v>
      </c>
      <c r="I5" s="305"/>
      <c r="J5" s="105" t="s">
        <v>65</v>
      </c>
      <c r="K5" s="112" t="s">
        <v>66</v>
      </c>
    </row>
    <row r="6" spans="1:11" ht="18" customHeight="1">
      <c r="A6" s="98" t="s">
        <v>233</v>
      </c>
      <c r="B6" s="411">
        <v>32</v>
      </c>
      <c r="C6" s="411"/>
      <c r="D6" s="99" t="s">
        <v>234</v>
      </c>
      <c r="E6" s="100"/>
      <c r="F6" s="100"/>
      <c r="G6" s="99"/>
      <c r="H6" s="412" t="s">
        <v>235</v>
      </c>
      <c r="I6" s="412"/>
      <c r="J6" s="100" t="s">
        <v>65</v>
      </c>
      <c r="K6" s="113" t="s">
        <v>66</v>
      </c>
    </row>
    <row r="7" spans="1:11" ht="18" customHeight="1">
      <c r="A7" s="101"/>
      <c r="B7" s="102"/>
      <c r="C7" s="102"/>
      <c r="D7" s="101"/>
      <c r="E7" s="102"/>
      <c r="F7" s="103"/>
      <c r="G7" s="101"/>
      <c r="H7" s="103"/>
      <c r="I7" s="102"/>
      <c r="J7" s="102"/>
      <c r="K7" s="102"/>
    </row>
    <row r="8" spans="1:11" ht="18" customHeight="1">
      <c r="A8" s="104" t="s">
        <v>236</v>
      </c>
      <c r="B8" s="90" t="s">
        <v>237</v>
      </c>
      <c r="C8" s="90" t="s">
        <v>238</v>
      </c>
      <c r="D8" s="90" t="s">
        <v>239</v>
      </c>
      <c r="E8" s="90" t="s">
        <v>240</v>
      </c>
      <c r="F8" s="90" t="s">
        <v>241</v>
      </c>
      <c r="G8" s="413" t="s">
        <v>78</v>
      </c>
      <c r="H8" s="414"/>
      <c r="I8" s="414"/>
      <c r="J8" s="414"/>
      <c r="K8" s="415"/>
    </row>
    <row r="9" spans="1:11" ht="18" customHeight="1">
      <c r="A9" s="304" t="s">
        <v>242</v>
      </c>
      <c r="B9" s="305"/>
      <c r="C9" s="105" t="s">
        <v>65</v>
      </c>
      <c r="D9" s="105" t="s">
        <v>66</v>
      </c>
      <c r="E9" s="94" t="s">
        <v>243</v>
      </c>
      <c r="F9" s="106" t="s">
        <v>244</v>
      </c>
      <c r="G9" s="416"/>
      <c r="H9" s="417"/>
      <c r="I9" s="417"/>
      <c r="J9" s="417"/>
      <c r="K9" s="418"/>
    </row>
    <row r="10" spans="1:11" ht="18" customHeight="1">
      <c r="A10" s="304" t="s">
        <v>245</v>
      </c>
      <c r="B10" s="305"/>
      <c r="C10" s="105" t="s">
        <v>65</v>
      </c>
      <c r="D10" s="105" t="s">
        <v>66</v>
      </c>
      <c r="E10" s="94" t="s">
        <v>246</v>
      </c>
      <c r="F10" s="106" t="s">
        <v>247</v>
      </c>
      <c r="G10" s="416" t="s">
        <v>248</v>
      </c>
      <c r="H10" s="417"/>
      <c r="I10" s="417"/>
      <c r="J10" s="417"/>
      <c r="K10" s="418"/>
    </row>
    <row r="11" spans="1:11" ht="18" customHeight="1">
      <c r="A11" s="419" t="s">
        <v>181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1"/>
    </row>
    <row r="12" spans="1:11" ht="18" customHeight="1">
      <c r="A12" s="93" t="s">
        <v>89</v>
      </c>
      <c r="B12" s="105" t="s">
        <v>85</v>
      </c>
      <c r="C12" s="105" t="s">
        <v>86</v>
      </c>
      <c r="D12" s="106"/>
      <c r="E12" s="94" t="s">
        <v>87</v>
      </c>
      <c r="F12" s="105" t="s">
        <v>85</v>
      </c>
      <c r="G12" s="105" t="s">
        <v>86</v>
      </c>
      <c r="H12" s="105"/>
      <c r="I12" s="94" t="s">
        <v>249</v>
      </c>
      <c r="J12" s="105" t="s">
        <v>85</v>
      </c>
      <c r="K12" s="112" t="s">
        <v>86</v>
      </c>
    </row>
    <row r="13" spans="1:11" ht="18" customHeight="1">
      <c r="A13" s="93" t="s">
        <v>92</v>
      </c>
      <c r="B13" s="105" t="s">
        <v>85</v>
      </c>
      <c r="C13" s="105" t="s">
        <v>86</v>
      </c>
      <c r="D13" s="106"/>
      <c r="E13" s="94" t="s">
        <v>97</v>
      </c>
      <c r="F13" s="105" t="s">
        <v>85</v>
      </c>
      <c r="G13" s="105" t="s">
        <v>86</v>
      </c>
      <c r="H13" s="105"/>
      <c r="I13" s="94" t="s">
        <v>250</v>
      </c>
      <c r="J13" s="105" t="s">
        <v>85</v>
      </c>
      <c r="K13" s="112" t="s">
        <v>86</v>
      </c>
    </row>
    <row r="14" spans="1:11" ht="18" customHeight="1">
      <c r="A14" s="98" t="s">
        <v>251</v>
      </c>
      <c r="B14" s="100" t="s">
        <v>85</v>
      </c>
      <c r="C14" s="100" t="s">
        <v>86</v>
      </c>
      <c r="D14" s="107"/>
      <c r="E14" s="99" t="s">
        <v>252</v>
      </c>
      <c r="F14" s="100" t="s">
        <v>85</v>
      </c>
      <c r="G14" s="100" t="s">
        <v>86</v>
      </c>
      <c r="H14" s="100"/>
      <c r="I14" s="99" t="s">
        <v>253</v>
      </c>
      <c r="J14" s="100" t="s">
        <v>85</v>
      </c>
      <c r="K14" s="113" t="s">
        <v>86</v>
      </c>
    </row>
    <row r="15" spans="1:11" ht="18" customHeight="1">
      <c r="A15" s="101"/>
      <c r="B15" s="108"/>
      <c r="C15" s="108"/>
      <c r="D15" s="102"/>
      <c r="E15" s="101"/>
      <c r="F15" s="108"/>
      <c r="G15" s="108"/>
      <c r="H15" s="108"/>
      <c r="I15" s="101"/>
      <c r="J15" s="108"/>
      <c r="K15" s="108"/>
    </row>
    <row r="16" spans="1:11" s="84" customFormat="1" ht="18" customHeight="1">
      <c r="A16" s="371" t="s">
        <v>254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3"/>
    </row>
    <row r="17" spans="1:11" ht="18" customHeight="1">
      <c r="A17" s="304" t="s">
        <v>255</v>
      </c>
      <c r="B17" s="305"/>
      <c r="C17" s="305"/>
      <c r="D17" s="305"/>
      <c r="E17" s="305"/>
      <c r="F17" s="305"/>
      <c r="G17" s="305"/>
      <c r="H17" s="305"/>
      <c r="I17" s="305"/>
      <c r="J17" s="305"/>
      <c r="K17" s="422"/>
    </row>
    <row r="18" spans="1:11" ht="18" customHeight="1">
      <c r="A18" s="304" t="s">
        <v>256</v>
      </c>
      <c r="B18" s="305"/>
      <c r="C18" s="305"/>
      <c r="D18" s="305"/>
      <c r="E18" s="305"/>
      <c r="F18" s="305"/>
      <c r="G18" s="305"/>
      <c r="H18" s="305"/>
      <c r="I18" s="305"/>
      <c r="J18" s="305"/>
      <c r="K18" s="422"/>
    </row>
    <row r="19" spans="1:11" ht="21.95" customHeight="1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5"/>
    </row>
    <row r="20" spans="1:11" ht="21.95" customHeight="1">
      <c r="A20" s="426"/>
      <c r="B20" s="427"/>
      <c r="C20" s="427"/>
      <c r="D20" s="427"/>
      <c r="E20" s="427"/>
      <c r="F20" s="427"/>
      <c r="G20" s="427"/>
      <c r="H20" s="427"/>
      <c r="I20" s="427"/>
      <c r="J20" s="427"/>
      <c r="K20" s="428"/>
    </row>
    <row r="21" spans="1:11" ht="21.95" customHeight="1">
      <c r="A21" s="426"/>
      <c r="B21" s="427"/>
      <c r="C21" s="427"/>
      <c r="D21" s="427"/>
      <c r="E21" s="427"/>
      <c r="F21" s="427"/>
      <c r="G21" s="427"/>
      <c r="H21" s="427"/>
      <c r="I21" s="427"/>
      <c r="J21" s="427"/>
      <c r="K21" s="428"/>
    </row>
    <row r="22" spans="1:11" ht="21.95" customHeight="1">
      <c r="A22" s="426"/>
      <c r="B22" s="427"/>
      <c r="C22" s="427"/>
      <c r="D22" s="427"/>
      <c r="E22" s="427"/>
      <c r="F22" s="427"/>
      <c r="G22" s="427"/>
      <c r="H22" s="427"/>
      <c r="I22" s="427"/>
      <c r="J22" s="427"/>
      <c r="K22" s="428"/>
    </row>
    <row r="23" spans="1:11" ht="21.9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1"/>
    </row>
    <row r="24" spans="1:11" ht="18" customHeight="1">
      <c r="A24" s="304" t="s">
        <v>123</v>
      </c>
      <c r="B24" s="305"/>
      <c r="C24" s="105" t="s">
        <v>65</v>
      </c>
      <c r="D24" s="105" t="s">
        <v>66</v>
      </c>
      <c r="E24" s="374"/>
      <c r="F24" s="374"/>
      <c r="G24" s="374"/>
      <c r="H24" s="374"/>
      <c r="I24" s="374"/>
      <c r="J24" s="374"/>
      <c r="K24" s="375"/>
    </row>
    <row r="25" spans="1:11" ht="18" customHeight="1">
      <c r="A25" s="110" t="s">
        <v>257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3"/>
    </row>
    <row r="26" spans="1:11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</row>
    <row r="27" spans="1:11" ht="20.100000000000001" customHeight="1">
      <c r="A27" s="435" t="s">
        <v>258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5"/>
    </row>
    <row r="28" spans="1:11" ht="23.1" customHeight="1">
      <c r="A28" s="423" t="s">
        <v>259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5"/>
    </row>
    <row r="29" spans="1:11" ht="23.1" customHeight="1">
      <c r="A29" s="426" t="s">
        <v>260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8"/>
    </row>
    <row r="30" spans="1:11" ht="23.1" customHeight="1">
      <c r="A30" s="426" t="s">
        <v>261</v>
      </c>
      <c r="B30" s="427"/>
      <c r="C30" s="427"/>
      <c r="D30" s="427"/>
      <c r="E30" s="427"/>
      <c r="F30" s="427"/>
      <c r="G30" s="427"/>
      <c r="H30" s="427"/>
      <c r="I30" s="427"/>
      <c r="J30" s="427"/>
      <c r="K30" s="428"/>
    </row>
    <row r="31" spans="1:11" ht="23.1" customHeight="1">
      <c r="A31" s="426" t="s">
        <v>262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8"/>
    </row>
    <row r="32" spans="1:11" ht="23.1" customHeight="1">
      <c r="A32" s="429"/>
      <c r="B32" s="430"/>
      <c r="C32" s="430"/>
      <c r="D32" s="430"/>
      <c r="E32" s="430"/>
      <c r="F32" s="430"/>
      <c r="G32" s="430"/>
      <c r="H32" s="430"/>
      <c r="I32" s="430"/>
      <c r="J32" s="430"/>
      <c r="K32" s="431"/>
    </row>
    <row r="33" spans="1:13" ht="23.1" customHeight="1">
      <c r="A33" s="436"/>
      <c r="B33" s="437"/>
      <c r="C33" s="437"/>
      <c r="D33" s="437"/>
      <c r="E33" s="437"/>
      <c r="F33" s="437"/>
      <c r="G33" s="437"/>
      <c r="H33" s="437"/>
      <c r="I33" s="437"/>
      <c r="J33" s="437"/>
      <c r="K33" s="438"/>
    </row>
    <row r="34" spans="1:13" ht="23.1" customHeight="1">
      <c r="A34" s="426"/>
      <c r="B34" s="427"/>
      <c r="C34" s="427"/>
      <c r="D34" s="427"/>
      <c r="E34" s="427"/>
      <c r="F34" s="427"/>
      <c r="G34" s="427"/>
      <c r="H34" s="427"/>
      <c r="I34" s="427"/>
      <c r="J34" s="427"/>
      <c r="K34" s="428"/>
    </row>
    <row r="35" spans="1:13" ht="23.1" customHeight="1">
      <c r="A35" s="439"/>
      <c r="B35" s="427"/>
      <c r="C35" s="427"/>
      <c r="D35" s="427"/>
      <c r="E35" s="427"/>
      <c r="F35" s="427"/>
      <c r="G35" s="427"/>
      <c r="H35" s="427"/>
      <c r="I35" s="427"/>
      <c r="J35" s="427"/>
      <c r="K35" s="428"/>
    </row>
    <row r="36" spans="1:13" ht="23.1" customHeight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2"/>
    </row>
    <row r="37" spans="1:13" ht="18.75" customHeight="1">
      <c r="A37" s="443" t="s">
        <v>263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5"/>
    </row>
    <row r="38" spans="1:13" s="85" customFormat="1" ht="18.75" customHeight="1">
      <c r="A38" s="304" t="s">
        <v>264</v>
      </c>
      <c r="B38" s="305"/>
      <c r="C38" s="305"/>
      <c r="D38" s="374" t="s">
        <v>265</v>
      </c>
      <c r="E38" s="374"/>
      <c r="F38" s="446" t="s">
        <v>266</v>
      </c>
      <c r="G38" s="447"/>
      <c r="H38" s="305" t="s">
        <v>267</v>
      </c>
      <c r="I38" s="305"/>
      <c r="J38" s="305" t="s">
        <v>268</v>
      </c>
      <c r="K38" s="422"/>
    </row>
    <row r="39" spans="1:13" ht="18.75" customHeight="1">
      <c r="A39" s="95" t="s">
        <v>124</v>
      </c>
      <c r="B39" s="305" t="s">
        <v>269</v>
      </c>
      <c r="C39" s="305"/>
      <c r="D39" s="305"/>
      <c r="E39" s="305"/>
      <c r="F39" s="305"/>
      <c r="G39" s="305"/>
      <c r="H39" s="305"/>
      <c r="I39" s="305"/>
      <c r="J39" s="305"/>
      <c r="K39" s="422"/>
      <c r="M39" s="85"/>
    </row>
    <row r="40" spans="1:13" ht="24" customHeight="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422"/>
    </row>
    <row r="41" spans="1:13" ht="24" customHeight="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422"/>
    </row>
    <row r="42" spans="1:13" ht="32.1" customHeight="1">
      <c r="A42" s="98" t="s">
        <v>135</v>
      </c>
      <c r="B42" s="448" t="s">
        <v>270</v>
      </c>
      <c r="C42" s="448"/>
      <c r="D42" s="99" t="s">
        <v>271</v>
      </c>
      <c r="E42" s="107" t="s">
        <v>138</v>
      </c>
      <c r="F42" s="99" t="s">
        <v>139</v>
      </c>
      <c r="G42" s="111">
        <v>44777</v>
      </c>
      <c r="H42" s="449" t="s">
        <v>140</v>
      </c>
      <c r="I42" s="449"/>
      <c r="J42" s="448" t="s">
        <v>141</v>
      </c>
      <c r="K42" s="45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5"/>
  <sheetViews>
    <sheetView view="pageBreakPreview" zoomScaleNormal="100" zoomScaleSheetLayoutView="100" workbookViewId="0">
      <selection activeCell="H23" sqref="H23"/>
    </sheetView>
  </sheetViews>
  <sheetFormatPr defaultColWidth="9" defaultRowHeight="14.25"/>
  <cols>
    <col min="1" max="1" width="13.625" style="37" customWidth="1"/>
    <col min="2" max="2" width="5.875" style="37" customWidth="1"/>
    <col min="3" max="3" width="7.25" style="37" customWidth="1"/>
    <col min="4" max="4" width="7.25" style="38" customWidth="1"/>
    <col min="5" max="9" width="7.25" style="37" customWidth="1"/>
    <col min="10" max="10" width="2.75" style="37" customWidth="1"/>
    <col min="11" max="11" width="9.125" style="37" customWidth="1"/>
    <col min="12" max="13" width="9.75" style="37" customWidth="1"/>
    <col min="14" max="16" width="9.75" style="39" customWidth="1"/>
    <col min="17" max="17" width="9.75" style="40" customWidth="1"/>
    <col min="18" max="255" width="9" style="37"/>
    <col min="256" max="16384" width="9" style="41"/>
  </cols>
  <sheetData>
    <row r="1" spans="1:258" s="37" customFormat="1" ht="29.1" customHeight="1">
      <c r="A1" s="327" t="s">
        <v>145</v>
      </c>
      <c r="B1" s="327"/>
      <c r="C1" s="329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451"/>
      <c r="O1" s="451"/>
      <c r="P1" s="451"/>
      <c r="Q1" s="79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</row>
    <row r="2" spans="1:258" s="37" customFormat="1" ht="20.100000000000001" customHeight="1">
      <c r="A2" s="42" t="s">
        <v>61</v>
      </c>
      <c r="B2" s="330"/>
      <c r="C2" s="330"/>
      <c r="D2" s="332"/>
      <c r="E2" s="43" t="s">
        <v>67</v>
      </c>
      <c r="F2" s="333" t="s">
        <v>272</v>
      </c>
      <c r="G2" s="333"/>
      <c r="H2" s="452"/>
      <c r="I2" s="452"/>
      <c r="J2" s="344"/>
      <c r="K2" s="69" t="s">
        <v>57</v>
      </c>
      <c r="L2" s="334" t="s">
        <v>56</v>
      </c>
      <c r="M2" s="334"/>
      <c r="N2" s="453"/>
      <c r="O2" s="453"/>
      <c r="P2" s="454"/>
      <c r="Q2" s="80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</row>
    <row r="3" spans="1:258" s="37" customFormat="1">
      <c r="A3" s="341" t="s">
        <v>147</v>
      </c>
      <c r="B3" s="45"/>
      <c r="C3" s="455" t="s">
        <v>148</v>
      </c>
      <c r="D3" s="456"/>
      <c r="E3" s="455"/>
      <c r="F3" s="455"/>
      <c r="G3" s="455"/>
      <c r="H3" s="457"/>
      <c r="I3" s="457"/>
      <c r="J3" s="345"/>
      <c r="K3" s="339" t="s">
        <v>149</v>
      </c>
      <c r="L3" s="339"/>
      <c r="M3" s="339"/>
      <c r="N3" s="458"/>
      <c r="O3" s="458"/>
      <c r="P3" s="459"/>
      <c r="Q3" s="8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</row>
    <row r="4" spans="1:258" s="37" customFormat="1" ht="16.5">
      <c r="A4" s="341"/>
      <c r="B4" s="342" t="s">
        <v>150</v>
      </c>
      <c r="C4" s="46" t="s">
        <v>111</v>
      </c>
      <c r="D4" s="46" t="s">
        <v>112</v>
      </c>
      <c r="E4" s="47" t="s">
        <v>113</v>
      </c>
      <c r="F4" s="46" t="s">
        <v>114</v>
      </c>
      <c r="G4" s="46" t="s">
        <v>115</v>
      </c>
      <c r="H4" s="48" t="s">
        <v>151</v>
      </c>
      <c r="I4" s="70" t="s">
        <v>152</v>
      </c>
      <c r="J4" s="345"/>
      <c r="K4" s="46" t="s">
        <v>111</v>
      </c>
      <c r="L4" s="46" t="s">
        <v>112</v>
      </c>
      <c r="M4" s="47" t="s">
        <v>113</v>
      </c>
      <c r="N4" s="46" t="s">
        <v>114</v>
      </c>
      <c r="O4" s="46" t="s">
        <v>115</v>
      </c>
      <c r="P4" s="48" t="s">
        <v>151</v>
      </c>
      <c r="Q4" s="70" t="s">
        <v>152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</row>
    <row r="5" spans="1:258" s="37" customFormat="1" ht="16.5">
      <c r="A5" s="341"/>
      <c r="B5" s="343"/>
      <c r="C5" s="49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50" t="s">
        <v>158</v>
      </c>
      <c r="I5" s="70" t="s">
        <v>159</v>
      </c>
      <c r="J5" s="346"/>
      <c r="K5" s="52" t="s">
        <v>153</v>
      </c>
      <c r="L5" s="52" t="s">
        <v>154</v>
      </c>
      <c r="M5" s="52" t="s">
        <v>155</v>
      </c>
      <c r="N5" s="52" t="s">
        <v>156</v>
      </c>
      <c r="O5" s="52" t="s">
        <v>157</v>
      </c>
      <c r="P5" s="53" t="s">
        <v>158</v>
      </c>
      <c r="Q5" s="52" t="s">
        <v>159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</row>
    <row r="6" spans="1:258" s="37" customFormat="1" ht="16.5">
      <c r="A6" s="45"/>
      <c r="B6" s="51"/>
      <c r="C6" s="52"/>
      <c r="D6" s="52"/>
      <c r="E6" s="52"/>
      <c r="F6" s="52"/>
      <c r="G6" s="52"/>
      <c r="H6" s="53"/>
      <c r="I6" s="70"/>
      <c r="J6" s="346"/>
      <c r="K6" s="70"/>
      <c r="L6" s="70"/>
      <c r="M6" s="70"/>
      <c r="N6" s="70"/>
      <c r="O6" s="70"/>
      <c r="P6" s="70"/>
      <c r="Q6" s="70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</row>
    <row r="7" spans="1:258" s="37" customFormat="1" ht="21" customHeight="1">
      <c r="A7" s="54" t="s">
        <v>196</v>
      </c>
      <c r="B7" s="54" t="s">
        <v>197</v>
      </c>
      <c r="C7" s="54">
        <f>D7-1</f>
        <v>66</v>
      </c>
      <c r="D7" s="54">
        <f>E7-2</f>
        <v>67</v>
      </c>
      <c r="E7" s="54">
        <v>69</v>
      </c>
      <c r="F7" s="54">
        <f>E7+2</f>
        <v>71</v>
      </c>
      <c r="G7" s="54">
        <f>F7+2</f>
        <v>73</v>
      </c>
      <c r="H7" s="54">
        <f>G7+1</f>
        <v>74</v>
      </c>
      <c r="I7" s="54">
        <f>H7+1</f>
        <v>75</v>
      </c>
      <c r="J7" s="346"/>
      <c r="K7" s="71"/>
      <c r="L7" s="71"/>
      <c r="M7" s="71"/>
      <c r="N7" s="71"/>
      <c r="O7" s="71"/>
      <c r="P7" s="71"/>
      <c r="Q7" s="7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</row>
    <row r="8" spans="1:258" s="37" customFormat="1" ht="21" customHeight="1">
      <c r="A8" s="54" t="s">
        <v>200</v>
      </c>
      <c r="B8" s="54" t="s">
        <v>201</v>
      </c>
      <c r="C8" s="54">
        <f>D8-4</f>
        <v>100</v>
      </c>
      <c r="D8" s="54">
        <f t="shared" ref="D8:D10" si="0">E8-4</f>
        <v>104</v>
      </c>
      <c r="E8" s="54">
        <v>108</v>
      </c>
      <c r="F8" s="54">
        <f t="shared" ref="F8:F10" si="1">E8+4</f>
        <v>112</v>
      </c>
      <c r="G8" s="54">
        <f>F8+4</f>
        <v>116</v>
      </c>
      <c r="H8" s="54">
        <f t="shared" ref="H8:H10" si="2">G8+6</f>
        <v>122</v>
      </c>
      <c r="I8" s="54">
        <f t="shared" ref="I8:I10" si="3">H8+6</f>
        <v>128</v>
      </c>
      <c r="J8" s="346"/>
      <c r="K8" s="72"/>
      <c r="L8" s="71"/>
      <c r="M8" s="71"/>
      <c r="N8" s="72"/>
      <c r="O8" s="72"/>
      <c r="P8" s="72"/>
      <c r="Q8" s="82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</row>
    <row r="9" spans="1:258" s="37" customFormat="1" ht="21" customHeight="1">
      <c r="A9" s="54" t="s">
        <v>203</v>
      </c>
      <c r="B9" s="54" t="s">
        <v>201</v>
      </c>
      <c r="C9" s="54">
        <f t="shared" ref="C9:C10" si="4">D9-4</f>
        <v>98</v>
      </c>
      <c r="D9" s="54">
        <f t="shared" si="0"/>
        <v>102</v>
      </c>
      <c r="E9" s="54">
        <v>106</v>
      </c>
      <c r="F9" s="54">
        <f t="shared" si="1"/>
        <v>110</v>
      </c>
      <c r="G9" s="54">
        <f>F9+5</f>
        <v>115</v>
      </c>
      <c r="H9" s="54">
        <f t="shared" si="2"/>
        <v>121</v>
      </c>
      <c r="I9" s="54">
        <f t="shared" si="3"/>
        <v>127</v>
      </c>
      <c r="J9" s="346"/>
      <c r="K9" s="71"/>
      <c r="L9" s="71"/>
      <c r="M9" s="71"/>
      <c r="N9" s="72"/>
      <c r="O9" s="72"/>
      <c r="P9" s="72"/>
      <c r="Q9" s="82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</row>
    <row r="10" spans="1:258" s="37" customFormat="1" ht="21" customHeight="1">
      <c r="A10" s="54" t="s">
        <v>205</v>
      </c>
      <c r="B10" s="54" t="s">
        <v>201</v>
      </c>
      <c r="C10" s="54">
        <f t="shared" si="4"/>
        <v>98</v>
      </c>
      <c r="D10" s="54">
        <f t="shared" si="0"/>
        <v>102</v>
      </c>
      <c r="E10" s="54">
        <v>106</v>
      </c>
      <c r="F10" s="54">
        <f t="shared" si="1"/>
        <v>110</v>
      </c>
      <c r="G10" s="54">
        <f>F10+5</f>
        <v>115</v>
      </c>
      <c r="H10" s="54">
        <f t="shared" si="2"/>
        <v>121</v>
      </c>
      <c r="I10" s="54">
        <f t="shared" si="3"/>
        <v>127</v>
      </c>
      <c r="J10" s="346"/>
      <c r="K10" s="72"/>
      <c r="L10" s="71"/>
      <c r="M10" s="72"/>
      <c r="N10" s="72"/>
      <c r="O10" s="72"/>
      <c r="P10" s="72"/>
      <c r="Q10" s="82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</row>
    <row r="11" spans="1:258" s="37" customFormat="1" ht="21" customHeight="1">
      <c r="A11" s="54" t="s">
        <v>207</v>
      </c>
      <c r="B11" s="54" t="s">
        <v>197</v>
      </c>
      <c r="C11" s="54">
        <f>D11-1.2</f>
        <v>43.599999999999994</v>
      </c>
      <c r="D11" s="54">
        <f>E11-1.2</f>
        <v>44.8</v>
      </c>
      <c r="E11" s="54">
        <v>46</v>
      </c>
      <c r="F11" s="54">
        <f>E11+1.2</f>
        <v>47.2</v>
      </c>
      <c r="G11" s="54">
        <f>F11+1.2</f>
        <v>48.400000000000006</v>
      </c>
      <c r="H11" s="54">
        <f>G11+1.4</f>
        <v>49.800000000000004</v>
      </c>
      <c r="I11" s="54">
        <f>H11+1.4</f>
        <v>51.2</v>
      </c>
      <c r="J11" s="346"/>
      <c r="K11" s="72"/>
      <c r="L11" s="72"/>
      <c r="M11" s="72"/>
      <c r="N11" s="72"/>
      <c r="O11" s="72"/>
      <c r="P11" s="72"/>
      <c r="Q11" s="82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</row>
    <row r="12" spans="1:258" s="37" customFormat="1" ht="20.100000000000001" customHeight="1">
      <c r="A12" s="54" t="s">
        <v>210</v>
      </c>
      <c r="B12" s="54" t="s">
        <v>211</v>
      </c>
      <c r="C12" s="54">
        <f>D12-0.5</f>
        <v>19</v>
      </c>
      <c r="D12" s="54">
        <f>E12-0.5</f>
        <v>19.5</v>
      </c>
      <c r="E12" s="54">
        <v>20</v>
      </c>
      <c r="F12" s="54">
        <f t="shared" ref="F12:I12" si="5">E12+0.5</f>
        <v>20.5</v>
      </c>
      <c r="G12" s="54">
        <f t="shared" si="5"/>
        <v>21</v>
      </c>
      <c r="H12" s="54">
        <f t="shared" si="5"/>
        <v>21.5</v>
      </c>
      <c r="I12" s="54">
        <f t="shared" si="5"/>
        <v>22</v>
      </c>
      <c r="J12" s="346"/>
      <c r="K12" s="72"/>
      <c r="L12" s="72"/>
      <c r="M12" s="72"/>
      <c r="N12" s="72"/>
      <c r="O12" s="72"/>
      <c r="P12" s="72"/>
      <c r="Q12" s="82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</row>
    <row r="13" spans="1:258" s="37" customFormat="1" ht="21" customHeight="1">
      <c r="A13" s="54" t="s">
        <v>212</v>
      </c>
      <c r="B13" s="54" t="s">
        <v>213</v>
      </c>
      <c r="C13" s="55">
        <f>D13-0.7</f>
        <v>18.100000000000001</v>
      </c>
      <c r="D13" s="55">
        <f>E13-0.7</f>
        <v>18.8</v>
      </c>
      <c r="E13" s="54">
        <v>19.5</v>
      </c>
      <c r="F13" s="55">
        <f>E13+0.7</f>
        <v>20.2</v>
      </c>
      <c r="G13" s="55">
        <f>F13+0.7</f>
        <v>20.9</v>
      </c>
      <c r="H13" s="55">
        <f>G13+0.95</f>
        <v>21.849999999999998</v>
      </c>
      <c r="I13" s="55">
        <f>H13+0.95</f>
        <v>22.799999999999997</v>
      </c>
      <c r="J13" s="346"/>
      <c r="K13" s="72"/>
      <c r="L13" s="71"/>
      <c r="M13" s="71"/>
      <c r="N13" s="72"/>
      <c r="O13" s="72"/>
      <c r="P13" s="72"/>
      <c r="Q13" s="72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</row>
    <row r="14" spans="1:258" s="37" customFormat="1" ht="21" customHeight="1">
      <c r="A14" s="54" t="s">
        <v>217</v>
      </c>
      <c r="B14" s="54" t="s">
        <v>211</v>
      </c>
      <c r="C14" s="54">
        <f>D14-0.7</f>
        <v>15.600000000000001</v>
      </c>
      <c r="D14" s="54">
        <f>E14-0.7</f>
        <v>16.3</v>
      </c>
      <c r="E14" s="54">
        <v>17</v>
      </c>
      <c r="F14" s="54">
        <f>E14+0.7</f>
        <v>17.7</v>
      </c>
      <c r="G14" s="54">
        <f>F14+0.7</f>
        <v>18.399999999999999</v>
      </c>
      <c r="H14" s="54">
        <f>G14+0.95</f>
        <v>19.349999999999998</v>
      </c>
      <c r="I14" s="54">
        <f>H14+0.95</f>
        <v>20.299999999999997</v>
      </c>
      <c r="J14" s="346"/>
      <c r="K14" s="72"/>
      <c r="L14" s="72"/>
      <c r="M14" s="72"/>
      <c r="N14" s="72"/>
      <c r="O14" s="72"/>
      <c r="P14" s="72"/>
      <c r="Q14" s="72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</row>
    <row r="15" spans="1:258" s="37" customFormat="1" ht="21" customHeight="1">
      <c r="A15" s="54" t="s">
        <v>273</v>
      </c>
      <c r="B15" s="54">
        <v>0</v>
      </c>
      <c r="C15" s="54">
        <v>20.5</v>
      </c>
      <c r="D15" s="54">
        <v>21</v>
      </c>
      <c r="E15" s="54">
        <v>21.5</v>
      </c>
      <c r="F15" s="54">
        <v>22</v>
      </c>
      <c r="G15" s="54">
        <v>22.5</v>
      </c>
      <c r="H15" s="54">
        <v>23</v>
      </c>
      <c r="I15" s="54">
        <v>23.5</v>
      </c>
      <c r="J15" s="346"/>
      <c r="K15" s="72"/>
      <c r="L15" s="72"/>
      <c r="M15" s="72"/>
      <c r="N15" s="72"/>
      <c r="O15" s="72"/>
      <c r="P15" s="72"/>
      <c r="Q15" s="82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</row>
    <row r="16" spans="1:258" s="37" customFormat="1" ht="21" customHeight="1">
      <c r="A16" s="54" t="s">
        <v>274</v>
      </c>
      <c r="B16" s="54">
        <v>0</v>
      </c>
      <c r="C16" s="54">
        <v>9.6999999999999993</v>
      </c>
      <c r="D16" s="54">
        <v>10</v>
      </c>
      <c r="E16" s="54">
        <v>10.3</v>
      </c>
      <c r="F16" s="54">
        <v>10.6</v>
      </c>
      <c r="G16" s="54">
        <v>10.9</v>
      </c>
      <c r="H16" s="54">
        <v>11.2</v>
      </c>
      <c r="I16" s="54">
        <v>11.5</v>
      </c>
      <c r="J16" s="346"/>
      <c r="K16" s="72"/>
      <c r="L16" s="72"/>
      <c r="M16" s="72"/>
      <c r="N16" s="72"/>
      <c r="O16" s="72"/>
      <c r="P16" s="72"/>
      <c r="Q16" s="82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</row>
    <row r="17" spans="1:258" s="37" customFormat="1" ht="21" customHeight="1">
      <c r="A17" s="54" t="s">
        <v>220</v>
      </c>
      <c r="B17" s="54" t="s">
        <v>197</v>
      </c>
      <c r="C17" s="54">
        <f>D17-1</f>
        <v>43</v>
      </c>
      <c r="D17" s="54">
        <f>E17-1</f>
        <v>44</v>
      </c>
      <c r="E17" s="54">
        <v>45</v>
      </c>
      <c r="F17" s="54">
        <f>E17+1</f>
        <v>46</v>
      </c>
      <c r="G17" s="54">
        <f>F17+1</f>
        <v>47</v>
      </c>
      <c r="H17" s="54">
        <f>G17+1.5</f>
        <v>48.5</v>
      </c>
      <c r="I17" s="54">
        <f>H17+1.5</f>
        <v>50</v>
      </c>
      <c r="J17" s="346"/>
      <c r="K17" s="72"/>
      <c r="L17" s="72"/>
      <c r="M17" s="72"/>
      <c r="N17" s="72"/>
      <c r="O17" s="72"/>
      <c r="P17" s="72"/>
      <c r="Q17" s="72"/>
      <c r="R17" s="41"/>
      <c r="S17" s="41" t="s">
        <v>275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</row>
    <row r="18" spans="1:258" s="37" customFormat="1" ht="21" customHeight="1">
      <c r="A18" s="54" t="s">
        <v>221</v>
      </c>
      <c r="B18" s="54">
        <v>0</v>
      </c>
      <c r="C18" s="54">
        <f>D18</f>
        <v>11</v>
      </c>
      <c r="D18" s="54">
        <f>E18-1.5</f>
        <v>11</v>
      </c>
      <c r="E18" s="54">
        <v>12.5</v>
      </c>
      <c r="F18" s="54">
        <f>E18</f>
        <v>12.5</v>
      </c>
      <c r="G18" s="54">
        <v>13.5</v>
      </c>
      <c r="H18" s="54">
        <v>13.5</v>
      </c>
      <c r="I18" s="54">
        <v>15</v>
      </c>
      <c r="J18" s="346"/>
      <c r="K18" s="72"/>
      <c r="L18" s="72"/>
      <c r="M18" s="72"/>
      <c r="N18" s="72"/>
      <c r="O18" s="72"/>
      <c r="P18" s="72"/>
      <c r="Q18" s="72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</row>
    <row r="19" spans="1:258" s="37" customFormat="1" ht="21" customHeight="1">
      <c r="A19" s="56"/>
      <c r="B19" s="54"/>
      <c r="C19" s="57"/>
      <c r="D19" s="57"/>
      <c r="E19" s="58"/>
      <c r="F19" s="57"/>
      <c r="G19" s="57"/>
      <c r="H19" s="57"/>
      <c r="I19" s="57"/>
      <c r="J19" s="346"/>
      <c r="K19" s="72"/>
      <c r="L19" s="72"/>
      <c r="M19" s="72"/>
      <c r="N19" s="72"/>
      <c r="O19" s="72"/>
      <c r="P19" s="72"/>
      <c r="Q19" s="82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</row>
    <row r="20" spans="1:258" s="37" customFormat="1" ht="21" customHeight="1">
      <c r="A20" s="59"/>
      <c r="B20" s="54"/>
      <c r="C20" s="60"/>
      <c r="D20" s="60"/>
      <c r="E20" s="60"/>
      <c r="F20" s="60"/>
      <c r="G20" s="60"/>
      <c r="H20" s="60"/>
      <c r="I20" s="60"/>
      <c r="J20" s="346"/>
      <c r="K20" s="72"/>
      <c r="L20" s="72"/>
      <c r="M20" s="72"/>
      <c r="N20" s="72"/>
      <c r="O20" s="72"/>
      <c r="P20" s="72"/>
      <c r="Q20" s="82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</row>
    <row r="21" spans="1:258" s="37" customFormat="1" ht="21" customHeight="1">
      <c r="A21" s="61"/>
      <c r="B21" s="61"/>
      <c r="C21" s="62"/>
      <c r="D21" s="62"/>
      <c r="E21" s="62"/>
      <c r="F21" s="62"/>
      <c r="G21" s="62"/>
      <c r="H21" s="62"/>
      <c r="I21" s="62"/>
      <c r="J21" s="346"/>
      <c r="K21" s="72"/>
      <c r="L21" s="72"/>
      <c r="M21" s="72"/>
      <c r="N21" s="72"/>
      <c r="O21" s="72"/>
      <c r="P21" s="72"/>
      <c r="Q21" s="8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</row>
    <row r="22" spans="1:258" s="37" customFormat="1" ht="21" customHeight="1">
      <c r="A22" s="60"/>
      <c r="B22" s="60"/>
      <c r="C22" s="54"/>
      <c r="D22" s="54"/>
      <c r="E22" s="63"/>
      <c r="F22" s="54"/>
      <c r="G22" s="54"/>
      <c r="H22" s="54"/>
      <c r="I22" s="54"/>
      <c r="J22" s="347"/>
      <c r="K22" s="73"/>
      <c r="L22" s="73"/>
      <c r="M22" s="74"/>
      <c r="N22" s="73"/>
      <c r="O22" s="73"/>
      <c r="P22" s="74"/>
      <c r="Q22" s="83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</row>
    <row r="23" spans="1:258" s="37" customFormat="1" ht="16.5">
      <c r="A23" s="64"/>
      <c r="B23" s="64"/>
      <c r="C23" s="65"/>
      <c r="D23" s="65"/>
      <c r="E23" s="66"/>
      <c r="F23" s="65"/>
      <c r="G23" s="65"/>
      <c r="H23" s="65"/>
      <c r="I23" s="75"/>
      <c r="N23" s="39"/>
      <c r="O23" s="39"/>
      <c r="P23" s="39"/>
      <c r="Q23" s="79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</row>
    <row r="24" spans="1:258" s="37" customFormat="1">
      <c r="A24" s="67" t="s">
        <v>166</v>
      </c>
      <c r="B24" s="67"/>
      <c r="C24" s="67"/>
      <c r="D24" s="68"/>
      <c r="N24" s="39"/>
      <c r="O24" s="39"/>
      <c r="P24" s="39"/>
      <c r="Q24" s="79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</row>
    <row r="25" spans="1:258" s="37" customFormat="1">
      <c r="D25" s="38"/>
      <c r="K25" s="76" t="s">
        <v>167</v>
      </c>
      <c r="L25" s="77">
        <v>44777</v>
      </c>
      <c r="M25" s="76" t="s">
        <v>168</v>
      </c>
      <c r="N25" s="78" t="s">
        <v>138</v>
      </c>
      <c r="O25" s="78" t="s">
        <v>169</v>
      </c>
      <c r="P25" s="39" t="s">
        <v>141</v>
      </c>
      <c r="Q25" s="79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</row>
  </sheetData>
  <mergeCells count="9">
    <mergeCell ref="A1:P1"/>
    <mergeCell ref="B2:D2"/>
    <mergeCell ref="F2:I2"/>
    <mergeCell ref="L2:P2"/>
    <mergeCell ref="C3:I3"/>
    <mergeCell ref="K3:P3"/>
    <mergeCell ref="A3:A5"/>
    <mergeCell ref="B4:B5"/>
    <mergeCell ref="J2:J22"/>
  </mergeCells>
  <phoneticPr fontId="57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2.875" style="33" customWidth="1"/>
    <col min="4" max="4" width="9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60" t="s">
        <v>276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s="1" customFormat="1" ht="16.5">
      <c r="A2" s="471" t="s">
        <v>277</v>
      </c>
      <c r="B2" s="472" t="s">
        <v>278</v>
      </c>
      <c r="C2" s="472" t="s">
        <v>279</v>
      </c>
      <c r="D2" s="472" t="s">
        <v>280</v>
      </c>
      <c r="E2" s="472" t="s">
        <v>281</v>
      </c>
      <c r="F2" s="472" t="s">
        <v>282</v>
      </c>
      <c r="G2" s="472" t="s">
        <v>283</v>
      </c>
      <c r="H2" s="472" t="s">
        <v>284</v>
      </c>
      <c r="I2" s="3" t="s">
        <v>285</v>
      </c>
      <c r="J2" s="3" t="s">
        <v>286</v>
      </c>
      <c r="K2" s="3" t="s">
        <v>287</v>
      </c>
      <c r="L2" s="3" t="s">
        <v>288</v>
      </c>
      <c r="M2" s="3" t="s">
        <v>289</v>
      </c>
      <c r="N2" s="472" t="s">
        <v>290</v>
      </c>
      <c r="O2" s="472" t="s">
        <v>291</v>
      </c>
    </row>
    <row r="3" spans="1:15" s="1" customFormat="1" ht="16.5">
      <c r="A3" s="471"/>
      <c r="B3" s="473"/>
      <c r="C3" s="473"/>
      <c r="D3" s="473"/>
      <c r="E3" s="473"/>
      <c r="F3" s="473"/>
      <c r="G3" s="473"/>
      <c r="H3" s="473"/>
      <c r="I3" s="3" t="s">
        <v>292</v>
      </c>
      <c r="J3" s="3" t="s">
        <v>292</v>
      </c>
      <c r="K3" s="3" t="s">
        <v>292</v>
      </c>
      <c r="L3" s="3" t="s">
        <v>292</v>
      </c>
      <c r="M3" s="3" t="s">
        <v>292</v>
      </c>
      <c r="N3" s="473"/>
      <c r="O3" s="473"/>
    </row>
    <row r="4" spans="1:15">
      <c r="A4" s="6">
        <v>1</v>
      </c>
      <c r="B4" s="13" t="s">
        <v>293</v>
      </c>
      <c r="C4" s="12" t="s">
        <v>294</v>
      </c>
      <c r="D4" s="13" t="s">
        <v>118</v>
      </c>
      <c r="E4" s="14" t="s">
        <v>62</v>
      </c>
      <c r="F4" s="31" t="s">
        <v>295</v>
      </c>
      <c r="G4" s="6" t="s">
        <v>65</v>
      </c>
      <c r="H4" s="6"/>
      <c r="I4" s="35">
        <v>1</v>
      </c>
      <c r="J4" s="35">
        <v>2</v>
      </c>
      <c r="K4" s="35">
        <v>1</v>
      </c>
      <c r="L4" s="35">
        <v>1</v>
      </c>
      <c r="M4" s="35">
        <v>2</v>
      </c>
      <c r="N4" s="6">
        <f>SUM(I4:M4)</f>
        <v>7</v>
      </c>
      <c r="O4" s="6"/>
    </row>
    <row r="5" spans="1:15">
      <c r="A5" s="6">
        <v>2</v>
      </c>
      <c r="B5" s="13" t="s">
        <v>296</v>
      </c>
      <c r="C5" s="12" t="s">
        <v>294</v>
      </c>
      <c r="D5" s="13" t="s">
        <v>117</v>
      </c>
      <c r="E5" s="14" t="s">
        <v>62</v>
      </c>
      <c r="F5" s="31" t="s">
        <v>295</v>
      </c>
      <c r="G5" s="6" t="s">
        <v>65</v>
      </c>
      <c r="H5" s="6"/>
      <c r="I5" s="35">
        <v>1</v>
      </c>
      <c r="J5" s="35">
        <v>2</v>
      </c>
      <c r="K5" s="35">
        <v>0.01</v>
      </c>
      <c r="L5" s="35">
        <v>1</v>
      </c>
      <c r="M5" s="35">
        <v>2</v>
      </c>
      <c r="N5" s="36">
        <f>SUM(I5:M5)</f>
        <v>6.01</v>
      </c>
      <c r="O5" s="6"/>
    </row>
    <row r="6" spans="1:15">
      <c r="A6" s="6"/>
      <c r="B6" s="17"/>
      <c r="C6" s="18"/>
      <c r="D6" s="17"/>
      <c r="E6" s="19"/>
      <c r="F6" s="11"/>
      <c r="G6" s="6"/>
      <c r="H6" s="6"/>
      <c r="I6" s="35"/>
      <c r="J6" s="35"/>
      <c r="K6" s="35"/>
      <c r="L6" s="35"/>
      <c r="M6" s="35"/>
      <c r="N6" s="6"/>
      <c r="O6" s="6"/>
    </row>
    <row r="7" spans="1:15">
      <c r="A7" s="6"/>
      <c r="B7" s="17"/>
      <c r="C7" s="18"/>
      <c r="D7" s="17"/>
      <c r="E7" s="19"/>
      <c r="F7" s="11"/>
      <c r="G7" s="6"/>
      <c r="H7" s="6"/>
      <c r="I7" s="35"/>
      <c r="J7" s="35"/>
      <c r="K7" s="35"/>
      <c r="L7" s="35"/>
      <c r="M7" s="35"/>
      <c r="N7" s="6"/>
      <c r="O7" s="6"/>
    </row>
    <row r="8" spans="1:15">
      <c r="A8" s="6"/>
      <c r="B8" s="17"/>
      <c r="C8" s="18"/>
      <c r="D8" s="17"/>
      <c r="E8" s="19"/>
      <c r="F8" s="11"/>
      <c r="G8" s="6"/>
      <c r="H8" s="6"/>
      <c r="I8" s="35"/>
      <c r="J8" s="35"/>
      <c r="K8" s="35"/>
      <c r="L8" s="35"/>
      <c r="M8" s="35"/>
      <c r="N8" s="6"/>
      <c r="O8" s="5"/>
    </row>
    <row r="9" spans="1:15">
      <c r="A9" s="5"/>
      <c r="B9" s="5"/>
      <c r="C9" s="6"/>
      <c r="D9" s="5"/>
      <c r="E9" s="34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4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4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61" t="s">
        <v>297</v>
      </c>
      <c r="B12" s="462"/>
      <c r="C12" s="463"/>
      <c r="D12" s="464"/>
      <c r="E12" s="465"/>
      <c r="F12" s="466"/>
      <c r="G12" s="466"/>
      <c r="H12" s="466"/>
      <c r="I12" s="467"/>
      <c r="J12" s="461" t="s">
        <v>298</v>
      </c>
      <c r="K12" s="462"/>
      <c r="L12" s="462"/>
      <c r="M12" s="464"/>
      <c r="N12" s="7"/>
      <c r="O12" s="9"/>
    </row>
    <row r="13" spans="1:15" ht="16.5">
      <c r="A13" s="468" t="s">
        <v>299</v>
      </c>
      <c r="B13" s="469"/>
      <c r="C13" s="470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:F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60" t="s">
        <v>300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s="1" customFormat="1" ht="16.5">
      <c r="A2" s="471" t="s">
        <v>277</v>
      </c>
      <c r="B2" s="472" t="s">
        <v>282</v>
      </c>
      <c r="C2" s="472" t="s">
        <v>278</v>
      </c>
      <c r="D2" s="472" t="s">
        <v>279</v>
      </c>
      <c r="E2" s="472" t="s">
        <v>280</v>
      </c>
      <c r="F2" s="472" t="s">
        <v>281</v>
      </c>
      <c r="G2" s="471" t="s">
        <v>301</v>
      </c>
      <c r="H2" s="471"/>
      <c r="I2" s="471" t="s">
        <v>302</v>
      </c>
      <c r="J2" s="471"/>
      <c r="K2" s="477" t="s">
        <v>303</v>
      </c>
      <c r="L2" s="479" t="s">
        <v>304</v>
      </c>
      <c r="M2" s="481" t="s">
        <v>305</v>
      </c>
    </row>
    <row r="3" spans="1:13" s="1" customFormat="1" ht="16.5">
      <c r="A3" s="471"/>
      <c r="B3" s="473"/>
      <c r="C3" s="473"/>
      <c r="D3" s="473"/>
      <c r="E3" s="473"/>
      <c r="F3" s="473"/>
      <c r="G3" s="3" t="s">
        <v>306</v>
      </c>
      <c r="H3" s="3" t="s">
        <v>307</v>
      </c>
      <c r="I3" s="3" t="s">
        <v>306</v>
      </c>
      <c r="J3" s="3" t="s">
        <v>307</v>
      </c>
      <c r="K3" s="478"/>
      <c r="L3" s="480"/>
      <c r="M3" s="482"/>
    </row>
    <row r="4" spans="1:13" ht="24" customHeight="1">
      <c r="A4" s="30">
        <v>1</v>
      </c>
      <c r="B4" s="31" t="s">
        <v>295</v>
      </c>
      <c r="C4" s="13" t="s">
        <v>293</v>
      </c>
      <c r="D4" s="12" t="s">
        <v>294</v>
      </c>
      <c r="E4" s="13" t="s">
        <v>118</v>
      </c>
      <c r="F4" s="14" t="s">
        <v>62</v>
      </c>
      <c r="G4" s="32">
        <v>-0.01</v>
      </c>
      <c r="H4" s="32">
        <v>-0.02</v>
      </c>
      <c r="I4" s="32">
        <v>-0.03</v>
      </c>
      <c r="J4" s="32">
        <v>-0.02</v>
      </c>
      <c r="K4" s="32">
        <f>SUM(G4:J4)</f>
        <v>-0.08</v>
      </c>
      <c r="L4" s="30"/>
      <c r="M4" s="30" t="s">
        <v>308</v>
      </c>
    </row>
    <row r="5" spans="1:13" ht="24" customHeight="1">
      <c r="A5" s="30">
        <v>2</v>
      </c>
      <c r="B5" s="31" t="s">
        <v>295</v>
      </c>
      <c r="C5" s="13" t="s">
        <v>296</v>
      </c>
      <c r="D5" s="12" t="s">
        <v>294</v>
      </c>
      <c r="E5" s="13" t="s">
        <v>117</v>
      </c>
      <c r="F5" s="14" t="s">
        <v>62</v>
      </c>
      <c r="G5" s="32">
        <v>-0.01</v>
      </c>
      <c r="H5" s="32">
        <v>-2.5000000000000001E-2</v>
      </c>
      <c r="I5" s="32">
        <v>-0.01</v>
      </c>
      <c r="J5" s="32">
        <v>-0.02</v>
      </c>
      <c r="K5" s="32">
        <f>SUM(G5:J5)</f>
        <v>-6.5000000000000002E-2</v>
      </c>
      <c r="L5" s="30"/>
      <c r="M5" s="30" t="s">
        <v>308</v>
      </c>
    </row>
    <row r="6" spans="1:13" ht="24" customHeight="1">
      <c r="A6" s="30"/>
      <c r="B6" s="11"/>
      <c r="C6" s="17"/>
      <c r="D6" s="18"/>
      <c r="E6" s="17"/>
      <c r="F6" s="19"/>
      <c r="G6" s="32"/>
      <c r="H6" s="32"/>
      <c r="I6" s="32"/>
      <c r="J6" s="32"/>
      <c r="K6" s="32"/>
      <c r="L6" s="30"/>
      <c r="M6" s="30"/>
    </row>
    <row r="7" spans="1:13" ht="24" customHeight="1">
      <c r="A7" s="30"/>
      <c r="B7" s="11"/>
      <c r="C7" s="17"/>
      <c r="D7" s="18"/>
      <c r="E7" s="17"/>
      <c r="F7" s="19"/>
      <c r="G7" s="32"/>
      <c r="H7" s="32"/>
      <c r="I7" s="32"/>
      <c r="J7" s="32"/>
      <c r="K7" s="32"/>
      <c r="L7" s="30"/>
      <c r="M7" s="30"/>
    </row>
    <row r="8" spans="1:13" ht="24" customHeight="1">
      <c r="A8" s="30"/>
      <c r="B8" s="11"/>
      <c r="C8" s="17"/>
      <c r="D8" s="18"/>
      <c r="E8" s="17"/>
      <c r="F8" s="19"/>
      <c r="G8" s="5"/>
      <c r="H8" s="5"/>
      <c r="I8" s="5"/>
      <c r="J8" s="5"/>
      <c r="K8" s="5"/>
      <c r="L8" s="5"/>
      <c r="M8" s="5"/>
    </row>
    <row r="9" spans="1:13" ht="24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4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61" t="s">
        <v>297</v>
      </c>
      <c r="B12" s="462"/>
      <c r="C12" s="462"/>
      <c r="D12" s="462"/>
      <c r="E12" s="464"/>
      <c r="F12" s="465"/>
      <c r="G12" s="467"/>
      <c r="H12" s="461" t="s">
        <v>298</v>
      </c>
      <c r="I12" s="462"/>
      <c r="J12" s="462"/>
      <c r="K12" s="464"/>
      <c r="L12" s="474"/>
      <c r="M12" s="475"/>
    </row>
    <row r="13" spans="1:13" ht="16.5">
      <c r="A13" s="476" t="s">
        <v>309</v>
      </c>
      <c r="B13" s="476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7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D4" sqref="D4:D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60" t="s">
        <v>310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1:23" s="1" customFormat="1" ht="15.95" customHeight="1">
      <c r="A2" s="472" t="s">
        <v>311</v>
      </c>
      <c r="B2" s="472" t="s">
        <v>282</v>
      </c>
      <c r="C2" s="472" t="s">
        <v>278</v>
      </c>
      <c r="D2" s="472" t="s">
        <v>279</v>
      </c>
      <c r="E2" s="472" t="s">
        <v>280</v>
      </c>
      <c r="F2" s="472" t="s">
        <v>281</v>
      </c>
      <c r="G2" s="483" t="s">
        <v>312</v>
      </c>
      <c r="H2" s="484"/>
      <c r="I2" s="485"/>
      <c r="J2" s="483" t="s">
        <v>313</v>
      </c>
      <c r="K2" s="484"/>
      <c r="L2" s="485"/>
      <c r="M2" s="483" t="s">
        <v>314</v>
      </c>
      <c r="N2" s="484"/>
      <c r="O2" s="485"/>
      <c r="P2" s="483" t="s">
        <v>315</v>
      </c>
      <c r="Q2" s="484"/>
      <c r="R2" s="485"/>
      <c r="S2" s="484" t="s">
        <v>316</v>
      </c>
      <c r="T2" s="484"/>
      <c r="U2" s="485"/>
      <c r="V2" s="495" t="s">
        <v>317</v>
      </c>
      <c r="W2" s="495" t="s">
        <v>291</v>
      </c>
    </row>
    <row r="3" spans="1:23" s="1" customFormat="1" ht="16.5">
      <c r="A3" s="473"/>
      <c r="B3" s="491"/>
      <c r="C3" s="491"/>
      <c r="D3" s="491"/>
      <c r="E3" s="491"/>
      <c r="F3" s="491"/>
      <c r="G3" s="3" t="s">
        <v>318</v>
      </c>
      <c r="H3" s="3" t="s">
        <v>67</v>
      </c>
      <c r="I3" s="3" t="s">
        <v>282</v>
      </c>
      <c r="J3" s="3" t="s">
        <v>318</v>
      </c>
      <c r="K3" s="3" t="s">
        <v>67</v>
      </c>
      <c r="L3" s="3" t="s">
        <v>282</v>
      </c>
      <c r="M3" s="3" t="s">
        <v>318</v>
      </c>
      <c r="N3" s="3" t="s">
        <v>67</v>
      </c>
      <c r="O3" s="3" t="s">
        <v>282</v>
      </c>
      <c r="P3" s="3" t="s">
        <v>318</v>
      </c>
      <c r="Q3" s="3" t="s">
        <v>67</v>
      </c>
      <c r="R3" s="3" t="s">
        <v>282</v>
      </c>
      <c r="S3" s="3" t="s">
        <v>318</v>
      </c>
      <c r="T3" s="3" t="s">
        <v>67</v>
      </c>
      <c r="U3" s="3" t="s">
        <v>282</v>
      </c>
      <c r="V3" s="496"/>
      <c r="W3" s="496"/>
    </row>
    <row r="4" spans="1:23">
      <c r="A4" s="486" t="s">
        <v>319</v>
      </c>
      <c r="B4" s="492" t="s">
        <v>295</v>
      </c>
      <c r="C4" s="13" t="s">
        <v>293</v>
      </c>
      <c r="D4" s="12" t="s">
        <v>294</v>
      </c>
      <c r="E4" s="13" t="s">
        <v>118</v>
      </c>
      <c r="F4" s="492" t="s">
        <v>62</v>
      </c>
      <c r="G4" s="12" t="s">
        <v>294</v>
      </c>
      <c r="H4" s="27"/>
      <c r="I4" s="492" t="s">
        <v>295</v>
      </c>
      <c r="J4" s="27"/>
      <c r="K4" s="29"/>
      <c r="L4" s="29"/>
      <c r="M4" s="6"/>
      <c r="N4" s="6"/>
      <c r="O4" s="6"/>
      <c r="P4" s="6"/>
      <c r="Q4" s="6"/>
      <c r="R4" s="6"/>
      <c r="S4" s="6"/>
      <c r="T4" s="6"/>
      <c r="U4" s="6"/>
      <c r="V4" s="6" t="s">
        <v>320</v>
      </c>
      <c r="W4" s="6"/>
    </row>
    <row r="5" spans="1:23" ht="16.5">
      <c r="A5" s="487"/>
      <c r="B5" s="493"/>
      <c r="C5" s="13" t="s">
        <v>296</v>
      </c>
      <c r="D5" s="12" t="s">
        <v>294</v>
      </c>
      <c r="E5" s="13" t="s">
        <v>117</v>
      </c>
      <c r="F5" s="493"/>
      <c r="G5" s="28"/>
      <c r="H5" s="28"/>
      <c r="I5" s="493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6"/>
      <c r="W5" s="6"/>
    </row>
    <row r="6" spans="1:23" ht="24" customHeight="1">
      <c r="A6" s="486"/>
      <c r="B6" s="486"/>
      <c r="C6" s="17"/>
      <c r="D6" s="492"/>
      <c r="E6" s="17"/>
      <c r="F6" s="486"/>
      <c r="G6" s="29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320</v>
      </c>
      <c r="W6" s="6"/>
    </row>
    <row r="7" spans="1:23" ht="21.95" customHeight="1">
      <c r="A7" s="488"/>
      <c r="B7" s="488"/>
      <c r="C7" s="17"/>
      <c r="D7" s="494"/>
      <c r="E7" s="17"/>
      <c r="F7" s="48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89"/>
      <c r="B8" s="489"/>
      <c r="C8" s="489"/>
      <c r="D8" s="489"/>
      <c r="E8" s="489"/>
      <c r="F8" s="48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90"/>
      <c r="B9" s="490"/>
      <c r="C9" s="490"/>
      <c r="D9" s="490"/>
      <c r="E9" s="490"/>
      <c r="F9" s="49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89"/>
      <c r="B10" s="489"/>
      <c r="C10" s="489"/>
      <c r="D10" s="489"/>
      <c r="E10" s="489"/>
      <c r="F10" s="48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90"/>
      <c r="B11" s="490"/>
      <c r="C11" s="490"/>
      <c r="D11" s="490"/>
      <c r="E11" s="490"/>
      <c r="F11" s="49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89"/>
      <c r="B12" s="489"/>
      <c r="C12" s="489"/>
      <c r="D12" s="489"/>
      <c r="E12" s="489"/>
      <c r="F12" s="48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90"/>
      <c r="B13" s="490"/>
      <c r="C13" s="490"/>
      <c r="D13" s="490"/>
      <c r="E13" s="490"/>
      <c r="F13" s="49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61" t="s">
        <v>321</v>
      </c>
      <c r="B15" s="462"/>
      <c r="C15" s="462"/>
      <c r="D15" s="462"/>
      <c r="E15" s="464"/>
      <c r="F15" s="465"/>
      <c r="G15" s="467"/>
      <c r="H15" s="26"/>
      <c r="I15" s="26"/>
      <c r="J15" s="461" t="s">
        <v>298</v>
      </c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4"/>
      <c r="V15" s="7"/>
      <c r="W15" s="9"/>
    </row>
    <row r="16" spans="1:23" ht="16.5">
      <c r="A16" s="468" t="s">
        <v>322</v>
      </c>
      <c r="B16" s="468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</row>
  </sheetData>
  <mergeCells count="44">
    <mergeCell ref="I4:I5"/>
    <mergeCell ref="V2:V3"/>
    <mergeCell ref="W2:W3"/>
    <mergeCell ref="E8:E9"/>
    <mergeCell ref="E10:E11"/>
    <mergeCell ref="E12:E13"/>
    <mergeCell ref="F2:F3"/>
    <mergeCell ref="F4:F5"/>
    <mergeCell ref="F6:F7"/>
    <mergeCell ref="F8:F9"/>
    <mergeCell ref="F10:F11"/>
    <mergeCell ref="F12:F13"/>
    <mergeCell ref="C8:C9"/>
    <mergeCell ref="C10:C11"/>
    <mergeCell ref="C12:C13"/>
    <mergeCell ref="D2:D3"/>
    <mergeCell ref="D6:D7"/>
    <mergeCell ref="D8:D9"/>
    <mergeCell ref="D10:D11"/>
    <mergeCell ref="D12:D13"/>
    <mergeCell ref="A15:E15"/>
    <mergeCell ref="F15:G15"/>
    <mergeCell ref="J15:U15"/>
    <mergeCell ref="A16:W16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A1:W1"/>
    <mergeCell ref="G2:I2"/>
    <mergeCell ref="J2:L2"/>
    <mergeCell ref="M2:O2"/>
    <mergeCell ref="P2:R2"/>
    <mergeCell ref="S2:U2"/>
    <mergeCell ref="C2:C3"/>
    <mergeCell ref="E2:E3"/>
  </mergeCells>
  <phoneticPr fontId="57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0" t="s">
        <v>323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s="1" customFormat="1" ht="16.5">
      <c r="A2" s="22" t="s">
        <v>324</v>
      </c>
      <c r="B2" s="23" t="s">
        <v>278</v>
      </c>
      <c r="C2" s="23" t="s">
        <v>279</v>
      </c>
      <c r="D2" s="23" t="s">
        <v>280</v>
      </c>
      <c r="E2" s="23" t="s">
        <v>281</v>
      </c>
      <c r="F2" s="23" t="s">
        <v>282</v>
      </c>
      <c r="G2" s="22" t="s">
        <v>325</v>
      </c>
      <c r="H2" s="22" t="s">
        <v>326</v>
      </c>
      <c r="I2" s="22" t="s">
        <v>327</v>
      </c>
      <c r="J2" s="22" t="s">
        <v>326</v>
      </c>
      <c r="K2" s="22" t="s">
        <v>328</v>
      </c>
      <c r="L2" s="22" t="s">
        <v>326</v>
      </c>
      <c r="M2" s="23" t="s">
        <v>317</v>
      </c>
      <c r="N2" s="23" t="s">
        <v>291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4" t="s">
        <v>324</v>
      </c>
      <c r="B4" s="25" t="s">
        <v>329</v>
      </c>
      <c r="C4" s="25" t="s">
        <v>318</v>
      </c>
      <c r="D4" s="25" t="s">
        <v>280</v>
      </c>
      <c r="E4" s="23" t="s">
        <v>281</v>
      </c>
      <c r="F4" s="23" t="s">
        <v>282</v>
      </c>
      <c r="G4" s="22" t="s">
        <v>325</v>
      </c>
      <c r="H4" s="22" t="s">
        <v>326</v>
      </c>
      <c r="I4" s="22" t="s">
        <v>327</v>
      </c>
      <c r="J4" s="22" t="s">
        <v>326</v>
      </c>
      <c r="K4" s="22" t="s">
        <v>328</v>
      </c>
      <c r="L4" s="22" t="s">
        <v>326</v>
      </c>
      <c r="M4" s="23" t="s">
        <v>317</v>
      </c>
      <c r="N4" s="23" t="s">
        <v>291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61" t="s">
        <v>330</v>
      </c>
      <c r="B11" s="462"/>
      <c r="C11" s="462"/>
      <c r="D11" s="464"/>
      <c r="E11" s="465"/>
      <c r="F11" s="466"/>
      <c r="G11" s="467"/>
      <c r="H11" s="26"/>
      <c r="I11" s="461" t="s">
        <v>331</v>
      </c>
      <c r="J11" s="462"/>
      <c r="K11" s="462"/>
      <c r="L11" s="7"/>
      <c r="M11" s="7"/>
      <c r="N11" s="9"/>
    </row>
    <row r="12" spans="1:14" ht="16.5">
      <c r="A12" s="468" t="s">
        <v>332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</row>
  </sheetData>
  <mergeCells count="5">
    <mergeCell ref="A1:N1"/>
    <mergeCell ref="A11:D11"/>
    <mergeCell ref="E11:G11"/>
    <mergeCell ref="I11:K11"/>
    <mergeCell ref="A12:N12"/>
  </mergeCells>
  <phoneticPr fontId="5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60" t="s">
        <v>333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2" s="1" customFormat="1" ht="16.5">
      <c r="A2" s="3" t="s">
        <v>311</v>
      </c>
      <c r="B2" s="4" t="s">
        <v>282</v>
      </c>
      <c r="C2" s="4" t="s">
        <v>278</v>
      </c>
      <c r="D2" s="4" t="s">
        <v>279</v>
      </c>
      <c r="E2" s="4" t="s">
        <v>280</v>
      </c>
      <c r="F2" s="4" t="s">
        <v>281</v>
      </c>
      <c r="G2" s="3" t="s">
        <v>334</v>
      </c>
      <c r="H2" s="3" t="s">
        <v>335</v>
      </c>
      <c r="I2" s="3" t="s">
        <v>336</v>
      </c>
      <c r="J2" s="3" t="s">
        <v>337</v>
      </c>
      <c r="K2" s="4" t="s">
        <v>317</v>
      </c>
      <c r="L2" s="4" t="s">
        <v>291</v>
      </c>
    </row>
    <row r="3" spans="1:12">
      <c r="A3" s="10" t="s">
        <v>319</v>
      </c>
      <c r="B3" s="11" t="s">
        <v>295</v>
      </c>
      <c r="C3" s="12" t="s">
        <v>294</v>
      </c>
      <c r="D3" s="12" t="s">
        <v>294</v>
      </c>
      <c r="E3" s="13" t="s">
        <v>118</v>
      </c>
      <c r="F3" s="14" t="s">
        <v>62</v>
      </c>
      <c r="G3" s="15" t="s">
        <v>338</v>
      </c>
      <c r="H3" s="6" t="s">
        <v>339</v>
      </c>
      <c r="I3" s="6"/>
      <c r="J3" s="6"/>
      <c r="K3" s="21" t="s">
        <v>340</v>
      </c>
      <c r="L3" s="6" t="s">
        <v>308</v>
      </c>
    </row>
    <row r="4" spans="1:12">
      <c r="A4" s="10" t="s">
        <v>319</v>
      </c>
      <c r="B4" s="11" t="s">
        <v>295</v>
      </c>
      <c r="C4" s="12" t="s">
        <v>294</v>
      </c>
      <c r="D4" s="12" t="s">
        <v>294</v>
      </c>
      <c r="E4" s="13" t="s">
        <v>117</v>
      </c>
      <c r="F4" s="14" t="s">
        <v>62</v>
      </c>
      <c r="G4" s="15" t="s">
        <v>338</v>
      </c>
      <c r="H4" s="6" t="s">
        <v>339</v>
      </c>
      <c r="I4" s="6"/>
      <c r="J4" s="6"/>
      <c r="K4" s="21" t="s">
        <v>340</v>
      </c>
      <c r="L4" s="6" t="s">
        <v>308</v>
      </c>
    </row>
    <row r="5" spans="1:12">
      <c r="A5" s="10" t="s">
        <v>319</v>
      </c>
      <c r="B5" s="11" t="s">
        <v>295</v>
      </c>
      <c r="C5" s="12" t="s">
        <v>294</v>
      </c>
      <c r="D5" s="12" t="s">
        <v>294</v>
      </c>
      <c r="E5" s="13" t="s">
        <v>118</v>
      </c>
      <c r="F5" s="14" t="s">
        <v>62</v>
      </c>
      <c r="G5" s="16" t="s">
        <v>341</v>
      </c>
      <c r="H5" s="6" t="s">
        <v>342</v>
      </c>
      <c r="I5" s="5"/>
      <c r="J5" s="5"/>
      <c r="K5" s="21" t="s">
        <v>343</v>
      </c>
      <c r="L5" s="6" t="s">
        <v>308</v>
      </c>
    </row>
    <row r="6" spans="1:12">
      <c r="A6" s="10" t="s">
        <v>319</v>
      </c>
      <c r="B6" s="11" t="s">
        <v>295</v>
      </c>
      <c r="C6" s="12" t="s">
        <v>294</v>
      </c>
      <c r="D6" s="12" t="s">
        <v>294</v>
      </c>
      <c r="E6" s="13" t="s">
        <v>117</v>
      </c>
      <c r="F6" s="14" t="s">
        <v>62</v>
      </c>
      <c r="G6" s="16" t="s">
        <v>341</v>
      </c>
      <c r="H6" s="6" t="s">
        <v>342</v>
      </c>
      <c r="I6" s="5"/>
      <c r="J6" s="5"/>
      <c r="K6" s="21" t="s">
        <v>343</v>
      </c>
      <c r="L6" s="6" t="s">
        <v>308</v>
      </c>
    </row>
    <row r="7" spans="1:12">
      <c r="A7" s="10"/>
      <c r="B7" s="11"/>
      <c r="C7" s="17"/>
      <c r="D7" s="18"/>
      <c r="E7" s="17"/>
      <c r="F7" s="19"/>
      <c r="G7" s="16"/>
      <c r="H7" s="6"/>
      <c r="I7" s="5"/>
      <c r="J7" s="5"/>
      <c r="K7" s="15"/>
      <c r="L7" s="6"/>
    </row>
    <row r="8" spans="1:12">
      <c r="A8" s="10"/>
      <c r="B8" s="11"/>
      <c r="C8" s="17"/>
      <c r="D8" s="20"/>
      <c r="E8" s="17"/>
      <c r="F8" s="19"/>
      <c r="G8" s="16"/>
      <c r="H8" s="6"/>
      <c r="I8" s="5"/>
      <c r="J8" s="5"/>
      <c r="K8" s="15"/>
      <c r="L8" s="6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61" t="s">
        <v>344</v>
      </c>
      <c r="B11" s="462"/>
      <c r="C11" s="462"/>
      <c r="D11" s="462"/>
      <c r="E11" s="464"/>
      <c r="F11" s="465"/>
      <c r="G11" s="467"/>
      <c r="H11" s="461" t="s">
        <v>345</v>
      </c>
      <c r="I11" s="462"/>
      <c r="J11" s="462"/>
      <c r="K11" s="7"/>
      <c r="L11" s="9"/>
    </row>
    <row r="12" spans="1:12" ht="16.5">
      <c r="A12" s="468" t="s">
        <v>346</v>
      </c>
      <c r="B12" s="468"/>
      <c r="C12" s="469"/>
      <c r="D12" s="469"/>
      <c r="E12" s="469"/>
      <c r="F12" s="469"/>
      <c r="G12" s="469"/>
      <c r="H12" s="469"/>
      <c r="I12" s="469"/>
      <c r="J12" s="469"/>
      <c r="K12" s="469"/>
      <c r="L12" s="469"/>
    </row>
  </sheetData>
  <mergeCells count="5">
    <mergeCell ref="A1:J1"/>
    <mergeCell ref="A11:E11"/>
    <mergeCell ref="F11:G11"/>
    <mergeCell ref="H11:J11"/>
    <mergeCell ref="A12:L12"/>
  </mergeCells>
  <phoneticPr fontId="57" type="noConversion"/>
  <dataValidations count="1">
    <dataValidation type="list" allowBlank="1" showInputMessage="1" showErrorMessage="1" sqref="L3 L4 L8 L5:L7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60" t="s">
        <v>347</v>
      </c>
      <c r="B1" s="460"/>
      <c r="C1" s="460"/>
      <c r="D1" s="460"/>
      <c r="E1" s="460"/>
      <c r="F1" s="460"/>
      <c r="G1" s="460"/>
      <c r="H1" s="460"/>
      <c r="I1" s="460"/>
    </row>
    <row r="2" spans="1:9" s="1" customFormat="1" ht="16.5">
      <c r="A2" s="471" t="s">
        <v>277</v>
      </c>
      <c r="B2" s="472" t="s">
        <v>282</v>
      </c>
      <c r="C2" s="472" t="s">
        <v>318</v>
      </c>
      <c r="D2" s="472" t="s">
        <v>280</v>
      </c>
      <c r="E2" s="472" t="s">
        <v>281</v>
      </c>
      <c r="F2" s="3" t="s">
        <v>348</v>
      </c>
      <c r="G2" s="3" t="s">
        <v>302</v>
      </c>
      <c r="H2" s="477" t="s">
        <v>303</v>
      </c>
      <c r="I2" s="481" t="s">
        <v>305</v>
      </c>
    </row>
    <row r="3" spans="1:9" s="1" customFormat="1" ht="16.5">
      <c r="A3" s="471"/>
      <c r="B3" s="473"/>
      <c r="C3" s="473"/>
      <c r="D3" s="473"/>
      <c r="E3" s="473"/>
      <c r="F3" s="3" t="s">
        <v>349</v>
      </c>
      <c r="G3" s="3" t="s">
        <v>306</v>
      </c>
      <c r="H3" s="478"/>
      <c r="I3" s="48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1" t="s">
        <v>330</v>
      </c>
      <c r="B12" s="462"/>
      <c r="C12" s="462"/>
      <c r="D12" s="464"/>
      <c r="E12" s="8"/>
      <c r="F12" s="461" t="s">
        <v>331</v>
      </c>
      <c r="G12" s="462"/>
      <c r="H12" s="464"/>
      <c r="I12" s="9"/>
    </row>
    <row r="13" spans="1:9" ht="16.5">
      <c r="A13" s="468" t="s">
        <v>350</v>
      </c>
      <c r="B13" s="468"/>
      <c r="C13" s="469"/>
      <c r="D13" s="469"/>
      <c r="E13" s="469"/>
      <c r="F13" s="469"/>
      <c r="G13" s="469"/>
      <c r="H13" s="469"/>
      <c r="I13" s="4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2022-11-14T05:29:59Z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474329B407754332A20AB35D314A3C10</vt:lpwstr>
  </property>
  <property fmtid="{D5CDD505-2E9C-101B-9397-08002B2CF9AE}" pid="4" name="KSOReadingLayout">
    <vt:bool>true</vt:bool>
  </property>
</Properties>
</file>