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CL81305（翻）\11-9首期\"/>
    </mc:Choice>
  </mc:AlternateContent>
  <xr:revisionPtr revIDLastSave="0" documentId="13_ncr:1_{02BE8326-F1E3-487C-9C37-A05CC6F32658}" xr6:coauthVersionLast="47" xr6:coauthVersionMax="47" xr10:uidLastSave="{00000000-0000-0000-0000-000000000000}"/>
  <bookViews>
    <workbookView xWindow="-120" yWindow="-120" windowWidth="20730" windowHeight="11160" tabRatio="793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18" r:id="rId7"/>
    <sheet name="验货尺寸表 (尾期)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7" l="1"/>
  <c r="N6" i="7"/>
  <c r="N5" i="7"/>
  <c r="N4" i="7"/>
  <c r="F17" i="19"/>
  <c r="D17" i="19"/>
  <c r="C17" i="19"/>
  <c r="F16" i="19"/>
  <c r="G16" i="19"/>
  <c r="H16" i="19"/>
  <c r="I16" i="19"/>
  <c r="D16" i="19"/>
  <c r="C16" i="19"/>
  <c r="F13" i="19"/>
  <c r="G13" i="19"/>
  <c r="H13" i="19"/>
  <c r="I13" i="19"/>
  <c r="D13" i="19"/>
  <c r="C13" i="19"/>
  <c r="F12" i="19"/>
  <c r="G12" i="19"/>
  <c r="H12" i="19"/>
  <c r="I12" i="19"/>
  <c r="D12" i="19"/>
  <c r="C12" i="19"/>
  <c r="F11" i="19"/>
  <c r="G11" i="19"/>
  <c r="H11" i="19"/>
  <c r="I11" i="19"/>
  <c r="D11" i="19"/>
  <c r="C11" i="19"/>
  <c r="F10" i="19"/>
  <c r="G10" i="19"/>
  <c r="H10" i="19"/>
  <c r="I10" i="19"/>
  <c r="D10" i="19"/>
  <c r="C10" i="19"/>
  <c r="F9" i="19"/>
  <c r="G9" i="19"/>
  <c r="H9" i="19"/>
  <c r="I9" i="19"/>
  <c r="D9" i="19"/>
  <c r="C9" i="19"/>
  <c r="F8" i="19"/>
  <c r="G8" i="19"/>
  <c r="H8" i="19"/>
  <c r="I8" i="19"/>
  <c r="D8" i="19"/>
  <c r="C8" i="19"/>
  <c r="F7" i="19"/>
  <c r="G7" i="19"/>
  <c r="H7" i="19"/>
  <c r="I7" i="19"/>
  <c r="D7" i="19"/>
  <c r="C7" i="19"/>
  <c r="F6" i="19"/>
  <c r="G6" i="19"/>
  <c r="H6" i="19"/>
  <c r="I6" i="19"/>
  <c r="D6" i="19"/>
  <c r="C6" i="19"/>
  <c r="F13" i="15"/>
  <c r="G13" i="15"/>
  <c r="H13" i="15"/>
  <c r="I13" i="15"/>
  <c r="D13" i="15"/>
  <c r="C13" i="15"/>
  <c r="F12" i="15"/>
  <c r="G12" i="15"/>
  <c r="H12" i="15"/>
  <c r="I12" i="15"/>
  <c r="D12" i="15"/>
  <c r="C12" i="15"/>
  <c r="F11" i="15"/>
  <c r="G11" i="15"/>
  <c r="H11" i="15"/>
  <c r="I11" i="15"/>
  <c r="D11" i="15"/>
  <c r="C11" i="15"/>
  <c r="F10" i="15"/>
  <c r="G10" i="15"/>
  <c r="H10" i="15"/>
  <c r="I10" i="15"/>
  <c r="D10" i="15"/>
  <c r="C10" i="15"/>
  <c r="F9" i="15"/>
  <c r="G9" i="15"/>
  <c r="H9" i="15"/>
  <c r="I9" i="15"/>
  <c r="D9" i="15"/>
  <c r="C9" i="15"/>
  <c r="F8" i="15"/>
  <c r="G8" i="15"/>
  <c r="H8" i="15"/>
  <c r="I8" i="15"/>
  <c r="D8" i="15"/>
  <c r="C8" i="15"/>
  <c r="F7" i="15"/>
  <c r="G7" i="15"/>
  <c r="H7" i="15"/>
  <c r="I7" i="15"/>
  <c r="D7" i="15"/>
  <c r="C7" i="15"/>
  <c r="F6" i="15"/>
  <c r="G6" i="15"/>
  <c r="H6" i="15"/>
  <c r="I6" i="15"/>
  <c r="D6" i="15"/>
  <c r="C6" i="15"/>
</calcChain>
</file>

<file path=xl/sharedStrings.xml><?xml version="1.0" encoding="utf-8"?>
<sst xmlns="http://schemas.openxmlformats.org/spreadsheetml/2006/main" count="891" uniqueCount="366">
  <si>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</si>
  <si>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</si>
  <si>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</si>
  <si>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</si>
  <si>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</si>
  <si>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</si>
  <si>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</si>
  <si>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</si>
  <si>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</si>
  <si>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</si>
  <si>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</si>
  <si>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</si>
  <si>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</si>
  <si>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</si>
  <si>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</si>
  <si>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</si>
  <si>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</si>
  <si>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</si>
  <si>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</si>
  <si>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</si>
  <si>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</si>
  <si>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</si>
  <si>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</si>
  <si>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</si>
  <si>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</si>
  <si>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</si>
  <si>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</si>
  <si>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</si>
  <si>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</si>
  <si>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</si>
  <si>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</si>
  <si>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</si>
  <si>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</si>
  <si>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</si>
  <si>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</si>
  <si>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</si>
  <si>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</si>
  <si>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</si>
  <si>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</si>
  <si>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</si>
  <si>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</si>
  <si>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</si>
  <si>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</si>
  <si>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</si>
  <si>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</si>
  <si>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</si>
  <si>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</si>
  <si>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</si>
  <si>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</si>
  <si>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</si>
  <si>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</si>
  <si>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</si>
  <si>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</si>
  <si>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</si>
  <si>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</si>
  <si>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</si>
  <si>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</si>
  <si>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</si>
  <si>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</si>
  <si>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</si>
  <si>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</si>
  <si>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</si>
  <si>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TAJJCL81305</t>
  </si>
  <si>
    <t>合同交期</t>
  </si>
  <si>
    <t>产前确认样</t>
  </si>
  <si>
    <t>有</t>
  </si>
  <si>
    <t>无</t>
  </si>
  <si>
    <t>品名</t>
  </si>
  <si>
    <t>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</si>
  <si>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</si>
  <si>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</si>
  <si>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</si>
  <si>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</si>
  <si>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</si>
  <si>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</si>
  <si>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</si>
  <si>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</si>
  <si>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</si>
  <si>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</si>
  <si>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</si>
  <si>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</si>
  <si>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</si>
  <si>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</si>
  <si>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</si>
  <si>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</si>
  <si>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</si>
  <si>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</si>
  <si>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</si>
  <si>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</si>
  <si>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</si>
  <si>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</si>
  <si>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</si>
  <si>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</si>
  <si>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</si>
  <si>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</si>
  <si>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</si>
  <si>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</si>
  <si>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</si>
  <si>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</si>
  <si>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</si>
  <si>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</si>
  <si>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</si>
  <si>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</si>
  <si>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</si>
  <si>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</si>
  <si>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</si>
  <si>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</si>
  <si>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</si>
  <si>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</si>
  <si>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</si>
  <si>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</si>
  <si>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</si>
  <si>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</si>
  <si>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</si>
  <si>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</si>
  <si>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</si>
  <si>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</si>
  <si>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</si>
  <si>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</si>
  <si>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</si>
  <si>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丹宁兰M,L，5件</t>
  </si>
  <si>
    <t>洗前洗后各一件</t>
  </si>
  <si>
    <t>【规格确认】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</si>
  <si>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</si>
  <si>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</si>
  <si>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</si>
  <si>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1.领嘴不园顺，两边长短不一致。</t>
  </si>
  <si>
    <t>2.筒底歪斜不方正，筒边线不顺直。</t>
  </si>
  <si>
    <t>3下脚坎线不顺直</t>
  </si>
  <si>
    <t>4.筒底起酒窝。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</si>
  <si>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</si>
  <si>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</si>
  <si>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</si>
  <si>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</si>
  <si>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</si>
  <si>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</si>
  <si>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</si>
  <si>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</si>
  <si>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</si>
  <si>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</si>
  <si>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</si>
  <si>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</si>
  <si>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</si>
  <si>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</si>
  <si>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</si>
  <si>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</si>
  <si>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</si>
  <si>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男士POLO短袖T恤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</si>
  <si>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</si>
  <si>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</si>
  <si>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</si>
  <si>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charset val="134"/>
      </rPr>
      <t>差</t>
    </r>
  </si>
  <si>
    <t>S洗前/洗后</t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</si>
  <si>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前</t>
    </r>
  </si>
  <si>
    <r>
      <rPr>
        <b/>
        <sz val="11"/>
        <rFont val="Arial"/>
        <family val="2"/>
      </rPr>
      <t>L</t>
    </r>
    <r>
      <rPr>
        <b/>
        <sz val="11"/>
        <rFont val="宋体"/>
        <charset val="134"/>
      </rPr>
      <t>后</t>
    </r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</si>
  <si>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</si>
  <si>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</si>
  <si>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</si>
  <si>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</si>
  <si>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</si>
  <si>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</si>
  <si>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</si>
  <si>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</si>
  <si>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±1</t>
  </si>
  <si>
    <t>+0.5</t>
  </si>
  <si>
    <t>-0.5</t>
  </si>
  <si>
    <t>胸围</t>
  </si>
  <si>
    <t>±2</t>
  </si>
  <si>
    <t>+2</t>
  </si>
  <si>
    <t>+1</t>
  </si>
  <si>
    <t>腰围</t>
  </si>
  <si>
    <t>/</t>
  </si>
  <si>
    <t>摆围</t>
  </si>
  <si>
    <t>肩宽</t>
  </si>
  <si>
    <t>+1.2</t>
  </si>
  <si>
    <t>肩点短袖长</t>
  </si>
  <si>
    <t>±0.5</t>
  </si>
  <si>
    <t>袖肥/2（参考值）</t>
  </si>
  <si>
    <t>±0.2</t>
  </si>
  <si>
    <t>短袖口/2</t>
  </si>
  <si>
    <t>前胸LOGO距肩颈点</t>
  </si>
  <si>
    <t>前胸LOGO距前中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</si>
  <si>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</si>
  <si>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</si>
  <si>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</si>
  <si>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</si>
  <si>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</si>
  <si>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</si>
  <si>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</si>
  <si>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</si>
  <si>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</si>
  <si>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</si>
  <si>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</si>
  <si>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</si>
  <si>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</si>
  <si>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</si>
  <si>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</si>
  <si>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</si>
  <si>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</si>
  <si>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>①规格测量明细以插入附件形式列明，并注明洗前洗后规格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</si>
  <si>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</si>
  <si>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</si>
  <si>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</si>
  <si>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</si>
  <si>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洗前</t>
  </si>
  <si>
    <t>洗后</t>
  </si>
  <si>
    <t>唐元辉</t>
  </si>
  <si>
    <t>TOREAD-QC尾期检验报告书</t>
  </si>
  <si>
    <t>TAJK81263</t>
  </si>
  <si>
    <t>产品名称</t>
  </si>
  <si>
    <t>短袖POLO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</si>
  <si>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</si>
  <si>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</si>
  <si>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</si>
  <si>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</si>
  <si>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</si>
  <si>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</si>
  <si>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</si>
  <si>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</si>
  <si>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</si>
  <si>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</si>
  <si>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</si>
  <si>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</si>
  <si>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</si>
  <si>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</si>
  <si>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</si>
  <si>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</si>
  <si>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</si>
  <si>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</si>
  <si>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</si>
  <si>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</si>
  <si>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</si>
  <si>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</si>
  <si>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</si>
  <si>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</si>
  <si>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</si>
  <si>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</si>
  <si>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</si>
  <si>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</si>
  <si>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</si>
  <si>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</si>
  <si>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②检验明细：齐码各5</t>
  </si>
  <si>
    <t>情况说明：</t>
  </si>
  <si>
    <t xml:space="preserve">【问题点描述】  </t>
  </si>
  <si>
    <t>1筒边线不顺直，筒底做不方正。</t>
  </si>
  <si>
    <t>2坎脚边不顺直</t>
  </si>
  <si>
    <t>3领嘴不园顺，大小两边不对称。</t>
  </si>
  <si>
    <t>4侧骨不顺直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</si>
  <si>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</si>
  <si>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</si>
  <si>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</si>
  <si>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</si>
  <si>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</si>
  <si>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</si>
  <si>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</si>
  <si>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</si>
  <si>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</si>
  <si>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男式POLO短袖T恤</t>
  </si>
  <si>
    <t>+1    /</t>
  </si>
  <si>
    <t>/   +0.5</t>
  </si>
  <si>
    <t>+1  +1.5</t>
  </si>
  <si>
    <t>+0.5    /</t>
  </si>
  <si>
    <t>+0.5 +0.5</t>
  </si>
  <si>
    <t>/      /</t>
  </si>
  <si>
    <t>/     /</t>
  </si>
  <si>
    <t>+1    +1</t>
  </si>
  <si>
    <t>-1   -1</t>
  </si>
  <si>
    <t>/    +0.5</t>
  </si>
  <si>
    <t>/    -1</t>
  </si>
  <si>
    <t>+1   +1.5</t>
  </si>
  <si>
    <t>/    +1</t>
  </si>
  <si>
    <t>+1  +0.5</t>
  </si>
  <si>
    <t>+1   +1</t>
  </si>
  <si>
    <t>+1   +0.5</t>
  </si>
  <si>
    <t>-0.5  -0.5</t>
  </si>
  <si>
    <t>-0.5 -0.5</t>
  </si>
  <si>
    <t>/   -0.5</t>
  </si>
  <si>
    <t>/   -0.2</t>
  </si>
  <si>
    <t>-0.2    /</t>
  </si>
  <si>
    <t>-0.4 -0.5</t>
  </si>
  <si>
    <t>+0.5  +0.5</t>
  </si>
  <si>
    <t>+0.2    /</t>
  </si>
  <si>
    <t>+0.5   /</t>
  </si>
  <si>
    <t xml:space="preserve"> 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</si>
  <si>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</si>
  <si>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</si>
  <si>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</si>
  <si>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</si>
  <si>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</si>
  <si>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</si>
  <si>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</si>
  <si>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</si>
  <si>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</si>
  <si>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</si>
  <si>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</si>
  <si>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</si>
  <si>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</si>
  <si>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</si>
  <si>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</si>
  <si>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</si>
  <si>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</si>
  <si>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220921542-R1</t>
  </si>
  <si>
    <t>全消光涤纶珠地布</t>
  </si>
  <si>
    <t>丹宁蓝</t>
  </si>
  <si>
    <t>兴欣宝</t>
  </si>
  <si>
    <t>藏青色</t>
  </si>
  <si>
    <t>黑色</t>
  </si>
  <si>
    <t>制表时间：2022/10/19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</si>
  <si>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</si>
  <si>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</si>
  <si>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</si>
  <si>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</si>
  <si>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</si>
  <si>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</si>
  <si>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</si>
  <si>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</si>
  <si>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</si>
  <si>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</si>
  <si>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</si>
  <si>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</si>
  <si>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</si>
  <si>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</si>
  <si>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</si>
  <si>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</si>
  <si>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</si>
  <si>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</si>
  <si>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</si>
  <si>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</si>
  <si>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</si>
  <si>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</si>
  <si>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</si>
  <si>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制表时间：2022/10/21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</si>
  <si>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</si>
  <si>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</si>
  <si>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</si>
  <si>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</si>
  <si>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</si>
  <si>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</si>
  <si>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</si>
  <si>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</si>
  <si>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</si>
  <si>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</si>
  <si>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</si>
  <si>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</si>
  <si>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</si>
  <si>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</si>
  <si>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</si>
  <si>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</si>
  <si>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前幅、前中筒</t>
  </si>
  <si>
    <t>胶浆印花</t>
  </si>
  <si>
    <t>制表时间：2022/11/1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</si>
  <si>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</si>
  <si>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</si>
  <si>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</si>
  <si>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</si>
  <si>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</si>
  <si>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</si>
  <si>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丹宁蓝</t>
    <phoneticPr fontId="52" type="noConversion"/>
  </si>
  <si>
    <t>L</t>
    <phoneticPr fontId="52" type="noConversion"/>
  </si>
  <si>
    <t>+1.5</t>
    <phoneticPr fontId="52" type="noConversion"/>
  </si>
  <si>
    <t>+2</t>
    <phoneticPr fontId="52" type="noConversion"/>
  </si>
  <si>
    <t>+1</t>
    <phoneticPr fontId="52" type="noConversion"/>
  </si>
  <si>
    <t>-1</t>
    <phoneticPr fontId="52" type="noConversion"/>
  </si>
  <si>
    <t>-0.5</t>
    <phoneticPr fontId="52" type="noConversion"/>
  </si>
  <si>
    <t>+0</t>
    <phoneticPr fontId="52" type="noConversion"/>
  </si>
  <si>
    <t>大货首件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</si>
</sst>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_ "/>
    <numFmt numFmtId="179" formatCode="0.00_ "/>
    <numFmt numFmtId="180" formatCode="0_);[Red]\(0\)"/>
    <numFmt numFmtId="181" formatCode="_ [$¥-804]* #,##0.00_ ;_ [$¥-804]* \-#,##0.00_ ;_ [$¥-804]* &quot;-&quot;??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/>
    <xf numFmtId="0" fontId="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9" fillId="0" borderId="0">
      <alignment vertical="center"/>
    </xf>
    <xf numFmtId="0" fontId="13" fillId="0" borderId="0"/>
    <xf numFmtId="0" fontId="9" fillId="0" borderId="0">
      <alignment vertical="center"/>
    </xf>
  </cellStyleXfs>
  <cellXfs count="52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180" fontId="9" fillId="0" borderId="2" xfId="0" applyNumberFormat="1" applyFont="1" applyFill="1" applyBorder="1" applyAlignment="1">
      <alignment horizontal="center"/>
    </xf>
    <xf numFmtId="0" fontId="12" fillId="0" borderId="0" xfId="5" applyFont="1" applyFill="1" applyAlignment="1"/>
    <xf numFmtId="0" fontId="13" fillId="0" borderId="0" xfId="5" applyFont="1" applyFill="1" applyAlignment="1"/>
    <xf numFmtId="49" fontId="12" fillId="0" borderId="0" xfId="5" applyNumberFormat="1" applyFont="1" applyFill="1" applyAlignment="1"/>
    <xf numFmtId="49" fontId="12" fillId="0" borderId="0" xfId="5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4" applyFont="1" applyFill="1" applyBorder="1" applyAlignment="1">
      <alignment horizontal="left" vertical="center"/>
    </xf>
    <xf numFmtId="0" fontId="15" fillId="0" borderId="12" xfId="4" applyFont="1" applyFill="1" applyBorder="1" applyAlignment="1">
      <alignment vertical="center"/>
    </xf>
    <xf numFmtId="0" fontId="17" fillId="0" borderId="7" xfId="5" applyFont="1" applyFill="1" applyBorder="1" applyAlignment="1" applyProtection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1" fillId="0" borderId="17" xfId="0" applyNumberFormat="1" applyFont="1" applyFill="1" applyBorder="1" applyAlignment="1">
      <alignment horizontal="center" vertical="center"/>
    </xf>
    <xf numFmtId="0" fontId="21" fillId="0" borderId="18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shrinkToFi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/>
    </xf>
    <xf numFmtId="0" fontId="22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6" fillId="0" borderId="0" xfId="3" applyNumberFormat="1" applyFont="1" applyFill="1" applyBorder="1" applyAlignment="1">
      <alignment horizontal="center" vertical="center"/>
    </xf>
    <xf numFmtId="0" fontId="27" fillId="0" borderId="0" xfId="5" applyFont="1" applyFill="1" applyAlignment="1"/>
    <xf numFmtId="0" fontId="19" fillId="0" borderId="0" xfId="5" applyFont="1" applyFill="1" applyAlignment="1"/>
    <xf numFmtId="0" fontId="15" fillId="0" borderId="12" xfId="4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center" vertical="center"/>
    </xf>
    <xf numFmtId="49" fontId="27" fillId="4" borderId="21" xfId="6" applyNumberFormat="1" applyFont="1" applyFill="1" applyBorder="1" applyAlignment="1">
      <alignment horizontal="center" vertical="center"/>
    </xf>
    <xf numFmtId="49" fontId="27" fillId="4" borderId="22" xfId="6" applyNumberFormat="1" applyFont="1" applyFill="1" applyBorder="1" applyAlignment="1">
      <alignment horizontal="center" vertical="center"/>
    </xf>
    <xf numFmtId="49" fontId="12" fillId="4" borderId="24" xfId="5" applyNumberFormat="1" applyFont="1" applyFill="1" applyBorder="1" applyAlignment="1">
      <alignment horizontal="center"/>
    </xf>
    <xf numFmtId="49" fontId="27" fillId="4" borderId="24" xfId="6" applyNumberFormat="1" applyFont="1" applyFill="1" applyBorder="1" applyAlignment="1">
      <alignment horizontal="center" vertical="center"/>
    </xf>
    <xf numFmtId="179" fontId="22" fillId="0" borderId="0" xfId="0" applyNumberFormat="1" applyFont="1" applyFill="1" applyBorder="1" applyAlignment="1">
      <alignment horizontal="center" vertical="center"/>
    </xf>
    <xf numFmtId="0" fontId="18" fillId="0" borderId="0" xfId="5" applyFont="1" applyFill="1" applyAlignment="1"/>
    <xf numFmtId="14" fontId="18" fillId="0" borderId="0" xfId="5" applyNumberFormat="1" applyFont="1" applyFill="1" applyAlignment="1"/>
    <xf numFmtId="49" fontId="18" fillId="0" borderId="0" xfId="5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49" fontId="0" fillId="0" borderId="25" xfId="0" applyNumberFormat="1" applyFont="1" applyFill="1" applyBorder="1" applyAlignment="1">
      <alignment horizontal="left" vertical="center"/>
    </xf>
    <xf numFmtId="49" fontId="0" fillId="0" borderId="26" xfId="0" applyNumberFormat="1" applyFont="1" applyFill="1" applyBorder="1" applyAlignment="1">
      <alignment horizontal="left" vertical="center"/>
    </xf>
    <xf numFmtId="49" fontId="27" fillId="4" borderId="27" xfId="6" applyNumberFormat="1" applyFont="1" applyFill="1" applyBorder="1" applyAlignment="1">
      <alignment horizontal="center" vertical="center"/>
    </xf>
    <xf numFmtId="49" fontId="27" fillId="4" borderId="28" xfId="6" applyNumberFormat="1" applyFont="1" applyFill="1" applyBorder="1" applyAlignment="1">
      <alignment horizontal="center" vertical="center"/>
    </xf>
    <xf numFmtId="0" fontId="13" fillId="0" borderId="0" xfId="4" applyFill="1" applyBorder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13" fillId="0" borderId="0" xfId="4" applyFill="1" applyAlignment="1">
      <alignment horizontal="left" vertical="center"/>
    </xf>
    <xf numFmtId="0" fontId="29" fillId="0" borderId="30" xfId="4" applyFont="1" applyFill="1" applyBorder="1" applyAlignment="1">
      <alignment horizontal="left" vertical="center"/>
    </xf>
    <xf numFmtId="0" fontId="29" fillId="0" borderId="31" xfId="4" applyFont="1" applyFill="1" applyBorder="1" applyAlignment="1">
      <alignment horizontal="center" vertical="center"/>
    </xf>
    <xf numFmtId="0" fontId="19" fillId="0" borderId="31" xfId="4" applyFont="1" applyFill="1" applyBorder="1" applyAlignment="1">
      <alignment vertical="center"/>
    </xf>
    <xf numFmtId="0" fontId="29" fillId="0" borderId="31" xfId="4" applyFont="1" applyFill="1" applyBorder="1" applyAlignment="1">
      <alignment vertical="center"/>
    </xf>
    <xf numFmtId="0" fontId="25" fillId="0" borderId="22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9" fillId="0" borderId="33" xfId="4" applyFont="1" applyFill="1" applyBorder="1" applyAlignment="1">
      <alignment vertical="center"/>
    </xf>
    <xf numFmtId="0" fontId="29" fillId="0" borderId="22" xfId="4" applyFont="1" applyFill="1" applyBorder="1" applyAlignment="1">
      <alignment vertical="center"/>
    </xf>
    <xf numFmtId="0" fontId="29" fillId="0" borderId="33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center" vertical="center"/>
    </xf>
    <xf numFmtId="0" fontId="29" fillId="0" borderId="22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vertical="center"/>
    </xf>
    <xf numFmtId="0" fontId="29" fillId="0" borderId="35" xfId="4" applyFont="1" applyFill="1" applyBorder="1" applyAlignment="1">
      <alignment vertical="center"/>
    </xf>
    <xf numFmtId="0" fontId="19" fillId="0" borderId="35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29" fillId="0" borderId="30" xfId="4" applyFont="1" applyFill="1" applyBorder="1" applyAlignment="1">
      <alignment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vertical="center"/>
    </xf>
    <xf numFmtId="0" fontId="19" fillId="0" borderId="35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9" fillId="0" borderId="34" xfId="4" applyFont="1" applyFill="1" applyBorder="1" applyAlignment="1">
      <alignment horizontal="left" vertical="center"/>
    </xf>
    <xf numFmtId="58" fontId="19" fillId="0" borderId="35" xfId="4" applyNumberFormat="1" applyFont="1" applyFill="1" applyBorder="1" applyAlignment="1">
      <alignment horizontal="center" vertical="center"/>
    </xf>
    <xf numFmtId="0" fontId="19" fillId="0" borderId="32" xfId="4" applyFont="1" applyFill="1" applyBorder="1" applyAlignment="1">
      <alignment horizontal="left" vertical="center"/>
    </xf>
    <xf numFmtId="0" fontId="19" fillId="0" borderId="47" xfId="4" applyFont="1" applyFill="1" applyBorder="1" applyAlignment="1">
      <alignment horizontal="left" vertical="center"/>
    </xf>
    <xf numFmtId="0" fontId="27" fillId="0" borderId="0" xfId="5" applyFont="1" applyFill="1" applyAlignment="1">
      <alignment horizontal="center"/>
    </xf>
    <xf numFmtId="0" fontId="12" fillId="0" borderId="51" xfId="5" applyFont="1" applyFill="1" applyBorder="1" applyAlignment="1"/>
    <xf numFmtId="0" fontId="12" fillId="0" borderId="8" xfId="5" applyFont="1" applyFill="1" applyBorder="1" applyAlignment="1"/>
    <xf numFmtId="0" fontId="20" fillId="0" borderId="17" xfId="0" applyNumberFormat="1" applyFont="1" applyFill="1" applyBorder="1" applyAlignment="1">
      <alignment horizontal="center" vertical="center"/>
    </xf>
    <xf numFmtId="0" fontId="20" fillId="5" borderId="17" xfId="0" applyNumberFormat="1" applyFont="1" applyFill="1" applyBorder="1" applyAlignment="1">
      <alignment horizontal="center" vertical="center"/>
    </xf>
    <xf numFmtId="0" fontId="20" fillId="0" borderId="18" xfId="0" applyNumberFormat="1" applyFont="1" applyFill="1" applyBorder="1" applyAlignment="1">
      <alignment horizontal="center" vertical="center"/>
    </xf>
    <xf numFmtId="0" fontId="33" fillId="0" borderId="52" xfId="0" applyNumberFormat="1" applyFont="1" applyFill="1" applyBorder="1" applyAlignment="1">
      <alignment shrinkToFit="1"/>
    </xf>
    <xf numFmtId="178" fontId="34" fillId="0" borderId="2" xfId="0" applyNumberFormat="1" applyFont="1" applyFill="1" applyBorder="1" applyAlignment="1">
      <alignment horizontal="center" vertical="center"/>
    </xf>
    <xf numFmtId="0" fontId="35" fillId="6" borderId="53" xfId="0" applyNumberFormat="1" applyFont="1" applyFill="1" applyBorder="1" applyAlignment="1">
      <alignment horizontal="center" vertical="center"/>
    </xf>
    <xf numFmtId="178" fontId="34" fillId="0" borderId="5" xfId="0" applyNumberFormat="1" applyFont="1" applyFill="1" applyBorder="1" applyAlignment="1">
      <alignment horizontal="center" vertical="center"/>
    </xf>
    <xf numFmtId="0" fontId="31" fillId="0" borderId="52" xfId="0" applyNumberFormat="1" applyFont="1" applyFill="1" applyBorder="1" applyAlignment="1">
      <alignment shrinkToFit="1"/>
    </xf>
    <xf numFmtId="58" fontId="31" fillId="0" borderId="52" xfId="0" applyNumberFormat="1" applyFont="1" applyFill="1" applyBorder="1" applyAlignment="1">
      <alignment shrinkToFit="1"/>
    </xf>
    <xf numFmtId="0" fontId="20" fillId="6" borderId="53" xfId="0" applyNumberFormat="1" applyFont="1" applyFill="1" applyBorder="1" applyAlignment="1">
      <alignment horizontal="center"/>
    </xf>
    <xf numFmtId="0" fontId="31" fillId="4" borderId="52" xfId="0" applyNumberFormat="1" applyFont="1" applyFill="1" applyBorder="1" applyAlignment="1">
      <alignment shrinkToFit="1"/>
    </xf>
    <xf numFmtId="0" fontId="33" fillId="4" borderId="52" xfId="0" applyNumberFormat="1" applyFont="1" applyFill="1" applyBorder="1" applyAlignment="1">
      <alignment shrinkToFit="1"/>
    </xf>
    <xf numFmtId="0" fontId="35" fillId="7" borderId="53" xfId="0" applyNumberFormat="1" applyFont="1" applyFill="1" applyBorder="1" applyAlignment="1">
      <alignment horizontal="center" vertical="center"/>
    </xf>
    <xf numFmtId="0" fontId="33" fillId="4" borderId="54" xfId="0" applyNumberFormat="1" applyFont="1" applyFill="1" applyBorder="1" applyAlignment="1">
      <alignment shrinkToFit="1"/>
    </xf>
    <xf numFmtId="178" fontId="34" fillId="0" borderId="3" xfId="0" applyNumberFormat="1" applyFont="1" applyFill="1" applyBorder="1" applyAlignment="1">
      <alignment horizontal="center" vertical="center"/>
    </xf>
    <xf numFmtId="0" fontId="35" fillId="6" borderId="3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0" fontId="12" fillId="0" borderId="14" xfId="5" applyFont="1" applyFill="1" applyBorder="1" applyAlignment="1"/>
    <xf numFmtId="0" fontId="12" fillId="0" borderId="2" xfId="5" applyFont="1" applyFill="1" applyBorder="1" applyAlignment="1"/>
    <xf numFmtId="0" fontId="12" fillId="0" borderId="5" xfId="5" applyFont="1" applyFill="1" applyBorder="1" applyAlignment="1"/>
    <xf numFmtId="0" fontId="31" fillId="0" borderId="14" xfId="0" applyNumberFormat="1" applyFont="1" applyFill="1" applyBorder="1" applyAlignment="1">
      <alignment shrinkToFit="1"/>
    </xf>
    <xf numFmtId="0" fontId="34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NumberFormat="1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2" fillId="0" borderId="23" xfId="0" applyNumberFormat="1" applyFont="1" applyFill="1" applyBorder="1" applyAlignment="1">
      <alignment horizontal="center" vertical="center"/>
    </xf>
    <xf numFmtId="0" fontId="12" fillId="0" borderId="58" xfId="5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181" fontId="21" fillId="0" borderId="7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5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5" borderId="2" xfId="0" applyNumberFormat="1" applyFont="1" applyFill="1" applyBorder="1" applyAlignment="1">
      <alignment horizontal="center" vertical="center"/>
    </xf>
    <xf numFmtId="49" fontId="27" fillId="4" borderId="59" xfId="6" applyNumberFormat="1" applyFont="1" applyFill="1" applyBorder="1" applyAlignment="1">
      <alignment horizontal="center" vertical="center"/>
    </xf>
    <xf numFmtId="49" fontId="37" fillId="4" borderId="21" xfId="6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49" fontId="27" fillId="4" borderId="45" xfId="6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27" fillId="8" borderId="22" xfId="6" applyNumberFormat="1" applyFont="1" applyFill="1" applyBorder="1" applyAlignment="1">
      <alignment horizontal="center" vertical="center"/>
    </xf>
    <xf numFmtId="49" fontId="12" fillId="4" borderId="60" xfId="5" applyNumberFormat="1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 vertical="center"/>
    </xf>
    <xf numFmtId="58" fontId="27" fillId="0" borderId="0" xfId="5" applyNumberFormat="1" applyFont="1" applyFill="1" applyAlignment="1">
      <alignment horizontal="left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6" fillId="3" borderId="20" xfId="0" applyFont="1" applyFill="1" applyBorder="1" applyAlignment="1">
      <alignment horizontal="center" vertical="center"/>
    </xf>
    <xf numFmtId="0" fontId="29" fillId="5" borderId="20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31" fillId="0" borderId="62" xfId="4" applyFont="1" applyBorder="1" applyAlignment="1">
      <alignment horizontal="left" vertical="center"/>
    </xf>
    <xf numFmtId="0" fontId="30" fillId="0" borderId="63" xfId="4" applyFont="1" applyBorder="1" applyAlignment="1">
      <alignment horizontal="left" vertical="center"/>
    </xf>
    <xf numFmtId="0" fontId="30" fillId="0" borderId="30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30" fillId="0" borderId="22" xfId="4" applyFont="1" applyBorder="1" applyAlignment="1">
      <alignment horizontal="left" vertical="center"/>
    </xf>
    <xf numFmtId="0" fontId="30" fillId="0" borderId="33" xfId="4" applyFont="1" applyBorder="1" applyAlignment="1">
      <alignment vertical="center"/>
    </xf>
    <xf numFmtId="0" fontId="19" fillId="0" borderId="22" xfId="4" applyFont="1" applyBorder="1" applyAlignment="1">
      <alignment horizontal="center" vertical="center"/>
    </xf>
    <xf numFmtId="0" fontId="19" fillId="0" borderId="32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38" fillId="0" borderId="34" xfId="4" applyFont="1" applyBorder="1" applyAlignment="1">
      <alignment vertical="center"/>
    </xf>
    <xf numFmtId="0" fontId="25" fillId="0" borderId="35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30" fillId="0" borderId="30" xfId="4" applyFont="1" applyBorder="1" applyAlignment="1">
      <alignment vertical="center"/>
    </xf>
    <xf numFmtId="0" fontId="13" fillId="0" borderId="31" xfId="4" applyFont="1" applyBorder="1" applyAlignment="1">
      <alignment horizontal="left" vertical="center"/>
    </xf>
    <xf numFmtId="0" fontId="25" fillId="0" borderId="31" xfId="4" applyFont="1" applyBorder="1" applyAlignment="1">
      <alignment horizontal="left" vertical="center"/>
    </xf>
    <xf numFmtId="0" fontId="13" fillId="0" borderId="31" xfId="4" applyFont="1" applyBorder="1" applyAlignment="1">
      <alignment vertical="center"/>
    </xf>
    <xf numFmtId="0" fontId="30" fillId="0" borderId="31" xfId="4" applyFont="1" applyBorder="1" applyAlignment="1">
      <alignment vertical="center"/>
    </xf>
    <xf numFmtId="0" fontId="13" fillId="0" borderId="22" xfId="4" applyFont="1" applyBorder="1" applyAlignment="1">
      <alignment horizontal="left" vertical="center"/>
    </xf>
    <xf numFmtId="0" fontId="13" fillId="0" borderId="22" xfId="4" applyFont="1" applyBorder="1" applyAlignment="1">
      <alignment vertical="center"/>
    </xf>
    <xf numFmtId="0" fontId="30" fillId="0" borderId="22" xfId="4" applyFont="1" applyBorder="1" applyAlignment="1">
      <alignment vertical="center"/>
    </xf>
    <xf numFmtId="0" fontId="25" fillId="0" borderId="34" xfId="4" applyFont="1" applyBorder="1" applyAlignment="1">
      <alignment horizontal="left" vertical="center"/>
    </xf>
    <xf numFmtId="0" fontId="30" fillId="0" borderId="33" xfId="4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center"/>
    </xf>
    <xf numFmtId="0" fontId="31" fillId="0" borderId="65" xfId="4" applyFont="1" applyBorder="1" applyAlignment="1">
      <alignment vertical="center"/>
    </xf>
    <xf numFmtId="0" fontId="31" fillId="0" borderId="66" xfId="4" applyFont="1" applyBorder="1" applyAlignment="1">
      <alignment vertical="center"/>
    </xf>
    <xf numFmtId="58" fontId="13" fillId="0" borderId="66" xfId="4" applyNumberFormat="1" applyFont="1" applyBorder="1" applyAlignment="1">
      <alignment vertical="center"/>
    </xf>
    <xf numFmtId="58" fontId="31" fillId="0" borderId="66" xfId="4" applyNumberFormat="1" applyFont="1" applyBorder="1" applyAlignment="1">
      <alignment vertical="center"/>
    </xf>
    <xf numFmtId="0" fontId="25" fillId="0" borderId="46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12" fillId="0" borderId="0" xfId="5" applyFont="1" applyFill="1" applyAlignment="1">
      <alignment horizontal="left"/>
    </xf>
    <xf numFmtId="178" fontId="22" fillId="0" borderId="2" xfId="0" applyNumberFormat="1" applyFont="1" applyFill="1" applyBorder="1" applyAlignment="1">
      <alignment horizontal="center" vertical="center"/>
    </xf>
    <xf numFmtId="0" fontId="33" fillId="4" borderId="73" xfId="0" applyNumberFormat="1" applyFont="1" applyFill="1" applyBorder="1" applyAlignment="1">
      <alignment shrinkToFit="1"/>
    </xf>
    <xf numFmtId="0" fontId="33" fillId="4" borderId="74" xfId="0" applyNumberFormat="1" applyFont="1" applyFill="1" applyBorder="1" applyAlignment="1">
      <alignment shrinkToFit="1"/>
    </xf>
    <xf numFmtId="0" fontId="31" fillId="0" borderId="73" xfId="0" applyNumberFormat="1" applyFont="1" applyFill="1" applyBorder="1" applyAlignment="1">
      <alignment shrinkToFit="1"/>
    </xf>
    <xf numFmtId="0" fontId="31" fillId="0" borderId="74" xfId="0" applyNumberFormat="1" applyFont="1" applyFill="1" applyBorder="1" applyAlignment="1">
      <alignment shrinkToFit="1"/>
    </xf>
    <xf numFmtId="0" fontId="34" fillId="0" borderId="3" xfId="0" applyNumberFormat="1" applyFont="1" applyFill="1" applyBorder="1" applyAlignment="1">
      <alignment horizontal="center" vertical="center"/>
    </xf>
    <xf numFmtId="0" fontId="35" fillId="0" borderId="53" xfId="0" applyNumberFormat="1" applyFont="1" applyFill="1" applyBorder="1" applyAlignment="1">
      <alignment horizontal="center" vertical="center"/>
    </xf>
    <xf numFmtId="0" fontId="34" fillId="0" borderId="53" xfId="0" applyNumberFormat="1" applyFont="1" applyFill="1" applyBorder="1" applyAlignment="1">
      <alignment horizontal="center" vertical="center"/>
    </xf>
    <xf numFmtId="0" fontId="34" fillId="0" borderId="55" xfId="0" applyNumberFormat="1" applyFont="1" applyFill="1" applyBorder="1" applyAlignment="1">
      <alignment horizontal="center" vertical="center"/>
    </xf>
    <xf numFmtId="0" fontId="39" fillId="0" borderId="75" xfId="0" applyNumberFormat="1" applyFont="1" applyFill="1" applyBorder="1" applyAlignment="1">
      <alignment shrinkToFit="1"/>
    </xf>
    <xf numFmtId="0" fontId="39" fillId="0" borderId="2" xfId="0" applyNumberFormat="1" applyFont="1" applyFill="1" applyBorder="1" applyAlignment="1">
      <alignment shrinkToFit="1"/>
    </xf>
    <xf numFmtId="181" fontId="21" fillId="0" borderId="3" xfId="0" applyNumberFormat="1" applyFont="1" applyFill="1" applyBorder="1" applyAlignment="1">
      <alignment horizontal="center" vertical="center"/>
    </xf>
    <xf numFmtId="0" fontId="20" fillId="3" borderId="76" xfId="0" applyFont="1" applyFill="1" applyBorder="1" applyAlignment="1">
      <alignment horizontal="center" vertical="center"/>
    </xf>
    <xf numFmtId="181" fontId="21" fillId="0" borderId="22" xfId="0" applyNumberFormat="1" applyFont="1" applyFill="1" applyBorder="1" applyAlignment="1">
      <alignment horizontal="center" vertical="center"/>
    </xf>
    <xf numFmtId="0" fontId="21" fillId="0" borderId="22" xfId="0" applyNumberFormat="1" applyFont="1" applyFill="1" applyBorder="1" applyAlignment="1">
      <alignment horizontal="center" vertical="center"/>
    </xf>
    <xf numFmtId="49" fontId="37" fillId="4" borderId="22" xfId="6" applyNumberFormat="1" applyFont="1" applyFill="1" applyBorder="1" applyAlignment="1">
      <alignment horizontal="center" vertical="center"/>
    </xf>
    <xf numFmtId="0" fontId="22" fillId="0" borderId="2" xfId="7" applyFont="1" applyFill="1" applyBorder="1" applyAlignment="1">
      <alignment horizontal="center"/>
    </xf>
    <xf numFmtId="178" fontId="34" fillId="0" borderId="77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20" fillId="3" borderId="78" xfId="0" applyFont="1" applyFill="1" applyBorder="1" applyAlignment="1">
      <alignment horizontal="center" vertical="center"/>
    </xf>
    <xf numFmtId="0" fontId="21" fillId="0" borderId="27" xfId="0" applyNumberFormat="1" applyFont="1" applyFill="1" applyBorder="1" applyAlignment="1">
      <alignment horizontal="center" vertical="center"/>
    </xf>
    <xf numFmtId="0" fontId="13" fillId="0" borderId="0" xfId="4" applyFont="1" applyBorder="1" applyAlignment="1">
      <alignment horizontal="left" vertical="center"/>
    </xf>
    <xf numFmtId="49" fontId="25" fillId="0" borderId="22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30" fillId="0" borderId="68" xfId="4" applyFont="1" applyBorder="1" applyAlignment="1">
      <alignment vertical="center"/>
    </xf>
    <xf numFmtId="0" fontId="13" fillId="0" borderId="21" xfId="4" applyFont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13" fillId="0" borderId="21" xfId="4" applyFont="1" applyBorder="1" applyAlignment="1">
      <alignment vertical="center"/>
    </xf>
    <xf numFmtId="0" fontId="30" fillId="0" borderId="21" xfId="4" applyFont="1" applyBorder="1" applyAlignment="1">
      <alignment vertical="center"/>
    </xf>
    <xf numFmtId="0" fontId="30" fillId="0" borderId="68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13" fillId="0" borderId="22" xfId="4" applyFont="1" applyBorder="1" applyAlignment="1">
      <alignment horizontal="center" vertical="center"/>
    </xf>
    <xf numFmtId="0" fontId="41" fillId="0" borderId="82" xfId="4" applyFont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center" vertical="center"/>
    </xf>
    <xf numFmtId="9" fontId="25" fillId="0" borderId="22" xfId="4" applyNumberFormat="1" applyFont="1" applyBorder="1" applyAlignment="1">
      <alignment horizontal="center" vertical="center"/>
    </xf>
    <xf numFmtId="9" fontId="25" fillId="0" borderId="33" xfId="4" applyNumberFormat="1" applyFont="1" applyBorder="1" applyAlignment="1">
      <alignment horizontal="center" vertical="center"/>
    </xf>
    <xf numFmtId="9" fontId="25" fillId="0" borderId="35" xfId="4" applyNumberFormat="1" applyFont="1" applyBorder="1" applyAlignment="1">
      <alignment horizontal="center" vertical="center"/>
    </xf>
    <xf numFmtId="0" fontId="31" fillId="0" borderId="62" xfId="4" applyFont="1" applyBorder="1" applyAlignment="1">
      <alignment vertical="center"/>
    </xf>
    <xf numFmtId="0" fontId="31" fillId="0" borderId="63" xfId="4" applyFont="1" applyBorder="1" applyAlignment="1">
      <alignment vertical="center"/>
    </xf>
    <xf numFmtId="0" fontId="25" fillId="0" borderId="87" xfId="4" applyFont="1" applyBorder="1" applyAlignment="1">
      <alignment vertical="center"/>
    </xf>
    <xf numFmtId="0" fontId="31" fillId="0" borderId="87" xfId="4" applyFont="1" applyBorder="1" applyAlignment="1">
      <alignment vertical="center"/>
    </xf>
    <xf numFmtId="58" fontId="13" fillId="0" borderId="63" xfId="4" applyNumberFormat="1" applyFont="1" applyBorder="1" applyAlignment="1">
      <alignment vertical="center"/>
    </xf>
    <xf numFmtId="0" fontId="0" fillId="0" borderId="0" xfId="0" applyAlignment="1">
      <alignment wrapText="1"/>
    </xf>
    <xf numFmtId="0" fontId="25" fillId="0" borderId="72" xfId="4" applyFont="1" applyBorder="1" applyAlignment="1">
      <alignment horizontal="left" vertical="center"/>
    </xf>
    <xf numFmtId="0" fontId="30" fillId="0" borderId="0" xfId="4" applyFont="1" applyBorder="1" applyAlignment="1">
      <alignment vertical="center"/>
    </xf>
    <xf numFmtId="9" fontId="25" fillId="0" borderId="31" xfId="4" applyNumberFormat="1" applyFont="1" applyBorder="1" applyAlignment="1">
      <alignment horizontal="center" vertical="center"/>
    </xf>
    <xf numFmtId="0" fontId="43" fillId="0" borderId="32" xfId="4" applyFont="1" applyBorder="1" applyAlignment="1">
      <alignment horizontal="left" vertical="center" wrapText="1"/>
    </xf>
    <xf numFmtId="0" fontId="43" fillId="0" borderId="32" xfId="4" applyFont="1" applyBorder="1" applyAlignment="1">
      <alignment horizontal="left" vertical="center"/>
    </xf>
    <xf numFmtId="0" fontId="19" fillId="0" borderId="32" xfId="4" applyFont="1" applyBorder="1" applyAlignment="1">
      <alignment horizontal="left" vertical="center"/>
    </xf>
    <xf numFmtId="0" fontId="19" fillId="0" borderId="47" xfId="4" applyFont="1" applyBorder="1" applyAlignment="1">
      <alignment horizontal="left" vertical="center"/>
    </xf>
    <xf numFmtId="0" fontId="45" fillId="0" borderId="83" xfId="0" applyFont="1" applyBorder="1"/>
    <xf numFmtId="0" fontId="45" fillId="0" borderId="2" xfId="0" applyFont="1" applyBorder="1"/>
    <xf numFmtId="0" fontId="45" fillId="9" borderId="2" xfId="0" applyFont="1" applyFill="1" applyBorder="1"/>
    <xf numFmtId="0" fontId="0" fillId="0" borderId="83" xfId="0" applyBorder="1"/>
    <xf numFmtId="0" fontId="0" fillId="9" borderId="2" xfId="0" applyFill="1" applyBorder="1"/>
    <xf numFmtId="0" fontId="0" fillId="0" borderId="75" xfId="0" applyBorder="1"/>
    <xf numFmtId="0" fontId="0" fillId="0" borderId="17" xfId="0" applyBorder="1"/>
    <xf numFmtId="0" fontId="0" fillId="9" borderId="17" xfId="0" applyFill="1" applyBorder="1"/>
    <xf numFmtId="0" fontId="0" fillId="10" borderId="0" xfId="0" applyFill="1"/>
    <xf numFmtId="0" fontId="45" fillId="0" borderId="77" xfId="0" applyFont="1" applyBorder="1"/>
    <xf numFmtId="0" fontId="0" fillId="0" borderId="77" xfId="0" applyBorder="1"/>
    <xf numFmtId="0" fontId="0" fillId="0" borderId="9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1" borderId="2" xfId="0" applyFill="1" applyBorder="1"/>
    <xf numFmtId="0" fontId="46" fillId="11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5" fillId="11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44" fillId="0" borderId="92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93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9" borderId="5" xfId="0" applyFont="1" applyFill="1" applyBorder="1" applyAlignment="1">
      <alignment horizontal="center" vertical="center"/>
    </xf>
    <xf numFmtId="0" fontId="45" fillId="9" borderId="7" xfId="0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0" fontId="40" fillId="0" borderId="29" xfId="4" applyFont="1" applyBorder="1" applyAlignment="1">
      <alignment horizontal="center" vertical="top"/>
    </xf>
    <xf numFmtId="0" fontId="25" fillId="0" borderId="63" xfId="4" applyFont="1" applyBorder="1" applyAlignment="1">
      <alignment horizontal="center" vertical="center"/>
    </xf>
    <xf numFmtId="0" fontId="31" fillId="0" borderId="63" xfId="4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13" fillId="0" borderId="69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30" fillId="0" borderId="46" xfId="4" applyFont="1" applyBorder="1" applyAlignment="1">
      <alignment horizontal="center" vertical="center"/>
    </xf>
    <xf numFmtId="0" fontId="31" fillId="0" borderId="30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31" fillId="0" borderId="46" xfId="4" applyFont="1" applyBorder="1" applyAlignment="1">
      <alignment horizontal="center" vertical="center"/>
    </xf>
    <xf numFmtId="0" fontId="25" fillId="0" borderId="22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22" xfId="4" applyFont="1" applyBorder="1" applyAlignment="1">
      <alignment horizontal="left" vertical="center"/>
    </xf>
    <xf numFmtId="14" fontId="25" fillId="0" borderId="22" xfId="4" applyNumberFormat="1" applyFont="1" applyBorder="1" applyAlignment="1">
      <alignment horizontal="center" vertical="center"/>
    </xf>
    <xf numFmtId="14" fontId="25" fillId="0" borderId="32" xfId="4" applyNumberFormat="1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30" fillId="0" borderId="34" xfId="4" applyFont="1" applyBorder="1" applyAlignment="1">
      <alignment horizontal="left" vertical="center"/>
    </xf>
    <xf numFmtId="0" fontId="30" fillId="0" borderId="35" xfId="4" applyFont="1" applyBorder="1" applyAlignment="1">
      <alignment horizontal="left" vertical="center"/>
    </xf>
    <xf numFmtId="14" fontId="25" fillId="0" borderId="35" xfId="4" applyNumberFormat="1" applyFont="1" applyBorder="1" applyAlignment="1">
      <alignment horizontal="center" vertical="center"/>
    </xf>
    <xf numFmtId="14" fontId="25" fillId="0" borderId="47" xfId="4" applyNumberFormat="1" applyFont="1" applyBorder="1" applyAlignment="1">
      <alignment horizontal="center" vertical="center"/>
    </xf>
    <xf numFmtId="0" fontId="30" fillId="0" borderId="79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30" fillId="0" borderId="88" xfId="4" applyFont="1" applyBorder="1" applyAlignment="1">
      <alignment horizontal="left" vertical="center"/>
    </xf>
    <xf numFmtId="0" fontId="31" fillId="0" borderId="67" xfId="4" applyFont="1" applyBorder="1" applyAlignment="1">
      <alignment horizontal="left" vertical="center"/>
    </xf>
    <xf numFmtId="0" fontId="31" fillId="0" borderId="66" xfId="4" applyFont="1" applyBorder="1" applyAlignment="1">
      <alignment horizontal="left" vertical="center"/>
    </xf>
    <xf numFmtId="0" fontId="31" fillId="0" borderId="71" xfId="4" applyFont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 wrapText="1"/>
    </xf>
    <xf numFmtId="0" fontId="30" fillId="0" borderId="44" xfId="4" applyFont="1" applyBorder="1" applyAlignment="1">
      <alignment horizontal="left" vertical="center" wrapText="1"/>
    </xf>
    <xf numFmtId="0" fontId="30" fillId="0" borderId="50" xfId="4" applyFont="1" applyBorder="1" applyAlignment="1">
      <alignment horizontal="left" vertical="center" wrapText="1"/>
    </xf>
    <xf numFmtId="0" fontId="30" fillId="0" borderId="80" xfId="4" applyFont="1" applyBorder="1" applyAlignment="1">
      <alignment horizontal="left" vertical="center"/>
    </xf>
    <xf numFmtId="0" fontId="30" fillId="0" borderId="81" xfId="4" applyFont="1" applyBorder="1" applyAlignment="1">
      <alignment horizontal="left" vertical="center"/>
    </xf>
    <xf numFmtId="0" fontId="30" fillId="0" borderId="89" xfId="4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71" xfId="0" applyFont="1" applyBorder="1" applyAlignment="1">
      <alignment horizontal="left" vertical="center"/>
    </xf>
    <xf numFmtId="9" fontId="25" fillId="0" borderId="42" xfId="4" applyNumberFormat="1" applyFont="1" applyBorder="1" applyAlignment="1">
      <alignment horizontal="left" vertical="center"/>
    </xf>
    <xf numFmtId="9" fontId="25" fillId="0" borderId="37" xfId="4" applyNumberFormat="1" applyFont="1" applyBorder="1" applyAlignment="1">
      <alignment horizontal="left" vertical="center"/>
    </xf>
    <xf numFmtId="9" fontId="25" fillId="0" borderId="48" xfId="4" applyNumberFormat="1" applyFont="1" applyBorder="1" applyAlignment="1">
      <alignment horizontal="left" vertical="center"/>
    </xf>
    <xf numFmtId="9" fontId="25" fillId="0" borderId="43" xfId="4" applyNumberFormat="1" applyFont="1" applyBorder="1" applyAlignment="1">
      <alignment horizontal="left" vertical="center"/>
    </xf>
    <xf numFmtId="9" fontId="25" fillId="0" borderId="44" xfId="4" applyNumberFormat="1" applyFont="1" applyBorder="1" applyAlignment="1">
      <alignment horizontal="left" vertical="center"/>
    </xf>
    <xf numFmtId="9" fontId="25" fillId="0" borderId="50" xfId="4" applyNumberFormat="1" applyFont="1" applyBorder="1" applyAlignment="1">
      <alignment horizontal="left" vertical="center"/>
    </xf>
    <xf numFmtId="0" fontId="29" fillId="0" borderId="68" xfId="4" applyFont="1" applyFill="1" applyBorder="1" applyAlignment="1">
      <alignment horizontal="left" vertical="center"/>
    </xf>
    <xf numFmtId="0" fontId="29" fillId="0" borderId="21" xfId="4" applyFont="1" applyFill="1" applyBorder="1" applyAlignment="1">
      <alignment horizontal="left" vertical="center"/>
    </xf>
    <xf numFmtId="0" fontId="29" fillId="0" borderId="72" xfId="4" applyFont="1" applyFill="1" applyBorder="1" applyAlignment="1">
      <alignment horizontal="left" vertical="center"/>
    </xf>
    <xf numFmtId="0" fontId="29" fillId="0" borderId="33" xfId="4" applyFont="1" applyFill="1" applyBorder="1" applyAlignment="1">
      <alignment horizontal="left" vertical="center"/>
    </xf>
    <xf numFmtId="0" fontId="29" fillId="0" borderId="22" xfId="4" applyFont="1" applyFill="1" applyBorder="1" applyAlignment="1">
      <alignment horizontal="left" vertical="center"/>
    </xf>
    <xf numFmtId="0" fontId="29" fillId="0" borderId="84" xfId="4" applyFont="1" applyFill="1" applyBorder="1" applyAlignment="1">
      <alignment horizontal="left" vertical="center"/>
    </xf>
    <xf numFmtId="0" fontId="29" fillId="0" borderId="44" xfId="4" applyFont="1" applyFill="1" applyBorder="1" applyAlignment="1">
      <alignment horizontal="left" vertical="center"/>
    </xf>
    <xf numFmtId="0" fontId="29" fillId="0" borderId="50" xfId="4" applyFont="1" applyFill="1" applyBorder="1" applyAlignment="1">
      <alignment horizontal="left" vertical="center"/>
    </xf>
    <xf numFmtId="0" fontId="31" fillId="0" borderId="41" xfId="4" applyFont="1" applyFill="1" applyBorder="1" applyAlignment="1">
      <alignment horizontal="left" vertical="center"/>
    </xf>
    <xf numFmtId="0" fontId="25" fillId="0" borderId="85" xfId="4" applyFont="1" applyFill="1" applyBorder="1" applyAlignment="1">
      <alignment horizontal="left" vertical="center"/>
    </xf>
    <xf numFmtId="0" fontId="25" fillId="0" borderId="86" xfId="4" applyFont="1" applyFill="1" applyBorder="1" applyAlignment="1">
      <alignment horizontal="left" vertical="center"/>
    </xf>
    <xf numFmtId="0" fontId="25" fillId="0" borderId="90" xfId="4" applyFont="1" applyFill="1" applyBorder="1" applyAlignment="1">
      <alignment horizontal="left" vertical="center"/>
    </xf>
    <xf numFmtId="0" fontId="25" fillId="0" borderId="40" xfId="4" applyFont="1" applyFill="1" applyBorder="1" applyAlignment="1">
      <alignment horizontal="left" vertical="center"/>
    </xf>
    <xf numFmtId="0" fontId="25" fillId="0" borderId="39" xfId="4" applyFont="1" applyFill="1" applyBorder="1" applyAlignment="1">
      <alignment horizontal="left" vertical="center"/>
    </xf>
    <xf numFmtId="0" fontId="25" fillId="0" borderId="49" xfId="4" applyFont="1" applyFill="1" applyBorder="1" applyAlignment="1">
      <alignment horizontal="left" vertical="center"/>
    </xf>
    <xf numFmtId="0" fontId="30" fillId="0" borderId="43" xfId="4" applyFont="1" applyFill="1" applyBorder="1" applyAlignment="1">
      <alignment horizontal="left" vertical="center"/>
    </xf>
    <xf numFmtId="0" fontId="30" fillId="0" borderId="44" xfId="4" applyFont="1" applyFill="1" applyBorder="1" applyAlignment="1">
      <alignment horizontal="left" vertical="center"/>
    </xf>
    <xf numFmtId="0" fontId="30" fillId="0" borderId="50" xfId="4" applyFont="1" applyFill="1" applyBorder="1" applyAlignment="1">
      <alignment horizontal="left" vertical="center"/>
    </xf>
    <xf numFmtId="0" fontId="42" fillId="0" borderId="66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31" fillId="0" borderId="91" xfId="4" applyFont="1" applyBorder="1" applyAlignment="1">
      <alignment horizontal="center" vertical="center"/>
    </xf>
    <xf numFmtId="0" fontId="25" fillId="0" borderId="87" xfId="4" applyFont="1" applyBorder="1" applyAlignment="1">
      <alignment horizontal="center" vertical="center"/>
    </xf>
    <xf numFmtId="0" fontId="25" fillId="0" borderId="88" xfId="4" applyFont="1" applyBorder="1" applyAlignment="1">
      <alignment horizontal="center" vertical="center"/>
    </xf>
    <xf numFmtId="0" fontId="25" fillId="0" borderId="79" xfId="4" applyFont="1" applyFill="1" applyBorder="1" applyAlignment="1">
      <alignment horizontal="left" vertical="center"/>
    </xf>
    <xf numFmtId="0" fontId="25" fillId="0" borderId="41" xfId="4" applyFont="1" applyFill="1" applyBorder="1" applyAlignment="1">
      <alignment horizontal="left" vertical="center"/>
    </xf>
    <xf numFmtId="0" fontId="25" fillId="0" borderId="88" xfId="4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5" fillId="0" borderId="10" xfId="4" applyFont="1" applyFill="1" applyBorder="1" applyAlignment="1">
      <alignment horizontal="center" vertical="center"/>
    </xf>
    <xf numFmtId="0" fontId="25" fillId="0" borderId="10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16" fillId="0" borderId="12" xfId="4" applyFont="1" applyFill="1" applyBorder="1" applyAlignment="1">
      <alignment horizontal="center" vertical="center"/>
    </xf>
    <xf numFmtId="0" fontId="12" fillId="0" borderId="12" xfId="4" applyFont="1" applyFill="1" applyBorder="1" applyAlignment="1">
      <alignment horizontal="center" vertical="center"/>
    </xf>
    <xf numFmtId="0" fontId="12" fillId="0" borderId="19" xfId="4" applyFont="1" applyFill="1" applyBorder="1" applyAlignment="1">
      <alignment horizontal="center" vertical="center"/>
    </xf>
    <xf numFmtId="0" fontId="18" fillId="0" borderId="6" xfId="5" applyFont="1" applyFill="1" applyBorder="1" applyAlignment="1">
      <alignment horizontal="center" vertical="center"/>
    </xf>
    <xf numFmtId="0" fontId="19" fillId="0" borderId="6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5" applyFont="1" applyFill="1" applyBorder="1" applyAlignment="1" applyProtection="1">
      <alignment horizontal="center" vertical="center"/>
    </xf>
    <xf numFmtId="0" fontId="18" fillId="0" borderId="20" xfId="5" applyFont="1" applyFill="1" applyBorder="1" applyAlignment="1" applyProtection="1">
      <alignment horizontal="center" vertical="center"/>
    </xf>
    <xf numFmtId="0" fontId="17" fillId="0" borderId="14" xfId="5" applyFont="1" applyFill="1" applyBorder="1" applyAlignment="1" applyProtection="1">
      <alignment horizontal="center" vertical="center"/>
    </xf>
    <xf numFmtId="49" fontId="20" fillId="0" borderId="15" xfId="3" applyNumberFormat="1" applyFont="1" applyFill="1" applyBorder="1" applyAlignment="1">
      <alignment horizontal="center" vertical="center"/>
    </xf>
    <xf numFmtId="49" fontId="20" fillId="0" borderId="17" xfId="3" applyNumberFormat="1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23" xfId="5" applyFont="1" applyFill="1" applyBorder="1" applyAlignment="1">
      <alignment horizontal="center"/>
    </xf>
    <xf numFmtId="0" fontId="28" fillId="0" borderId="29" xfId="4" applyFont="1" applyBorder="1" applyAlignment="1">
      <alignment horizontal="center" vertical="top"/>
    </xf>
    <xf numFmtId="0" fontId="30" fillId="0" borderId="32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31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left" vertical="center"/>
    </xf>
    <xf numFmtId="0" fontId="19" fillId="0" borderId="42" xfId="4" applyFont="1" applyBorder="1" applyAlignment="1">
      <alignment horizontal="left" vertical="center" wrapText="1"/>
    </xf>
    <xf numFmtId="0" fontId="19" fillId="0" borderId="37" xfId="4" applyFont="1" applyBorder="1" applyAlignment="1">
      <alignment horizontal="left" vertical="center" wrapText="1"/>
    </xf>
    <xf numFmtId="0" fontId="19" fillId="0" borderId="64" xfId="4" applyFont="1" applyBorder="1" applyAlignment="1">
      <alignment horizontal="left" vertical="center" wrapText="1"/>
    </xf>
    <xf numFmtId="0" fontId="29" fillId="0" borderId="31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19" fillId="0" borderId="40" xfId="4" applyFont="1" applyBorder="1" applyAlignment="1">
      <alignment horizontal="left" vertical="center"/>
    </xf>
    <xf numFmtId="0" fontId="19" fillId="0" borderId="39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29" fillId="0" borderId="38" xfId="4" applyFont="1" applyBorder="1" applyAlignment="1">
      <alignment horizontal="left" vertical="center"/>
    </xf>
    <xf numFmtId="0" fontId="29" fillId="0" borderId="39" xfId="4" applyFont="1" applyBorder="1" applyAlignment="1">
      <alignment horizontal="left" vertical="center"/>
    </xf>
    <xf numFmtId="0" fontId="29" fillId="0" borderId="49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19" fillId="0" borderId="30" xfId="4" applyFont="1" applyBorder="1" applyAlignment="1">
      <alignment horizontal="left" vertical="center" wrapText="1"/>
    </xf>
    <xf numFmtId="0" fontId="19" fillId="0" borderId="31" xfId="4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30" xfId="4" applyFont="1" applyFill="1" applyBorder="1" applyAlignment="1">
      <alignment horizontal="left" vertical="center"/>
    </xf>
    <xf numFmtId="0" fontId="29" fillId="0" borderId="31" xfId="4" applyFont="1" applyFill="1" applyBorder="1" applyAlignment="1">
      <alignment horizontal="left" vertical="center"/>
    </xf>
    <xf numFmtId="0" fontId="29" fillId="0" borderId="46" xfId="4" applyFont="1" applyFill="1" applyBorder="1" applyAlignment="1">
      <alignment horizontal="left" vertical="center"/>
    </xf>
    <xf numFmtId="0" fontId="29" fillId="0" borderId="22" xfId="4" applyFont="1" applyFill="1" applyBorder="1" applyAlignment="1">
      <alignment horizontal="center" vertical="center"/>
    </xf>
    <xf numFmtId="0" fontId="29" fillId="0" borderId="32" xfId="4" applyFont="1" applyFill="1" applyBorder="1" applyAlignment="1">
      <alignment horizontal="center" vertical="center"/>
    </xf>
    <xf numFmtId="0" fontId="30" fillId="0" borderId="33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left" vertical="center"/>
    </xf>
    <xf numFmtId="0" fontId="25" fillId="0" borderId="32" xfId="4" applyFont="1" applyFill="1" applyBorder="1" applyAlignment="1">
      <alignment horizontal="left" vertical="center"/>
    </xf>
    <xf numFmtId="0" fontId="30" fillId="0" borderId="34" xfId="4" applyFont="1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47" xfId="4" applyFont="1" applyBorder="1" applyAlignment="1">
      <alignment horizontal="center" vertical="center"/>
    </xf>
    <xf numFmtId="0" fontId="29" fillId="0" borderId="22" xfId="4" applyFont="1" applyBorder="1" applyAlignment="1">
      <alignment horizontal="left" vertical="center"/>
    </xf>
    <xf numFmtId="0" fontId="29" fillId="0" borderId="32" xfId="4" applyFont="1" applyBorder="1" applyAlignment="1">
      <alignment horizontal="left" vertical="center"/>
    </xf>
    <xf numFmtId="0" fontId="31" fillId="0" borderId="0" xfId="4" applyFont="1" applyFill="1" applyBorder="1" applyAlignment="1">
      <alignment horizontal="left" vertical="center"/>
    </xf>
    <xf numFmtId="0" fontId="25" fillId="0" borderId="42" xfId="4" applyFont="1" applyFill="1" applyBorder="1" applyAlignment="1">
      <alignment horizontal="left" vertical="center"/>
    </xf>
    <xf numFmtId="0" fontId="25" fillId="0" borderId="37" xfId="4" applyFont="1" applyFill="1" applyBorder="1" applyAlignment="1">
      <alignment horizontal="left" vertical="center"/>
    </xf>
    <xf numFmtId="0" fontId="25" fillId="0" borderId="48" xfId="4" applyFont="1" applyFill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30" fillId="0" borderId="49" xfId="4" applyFont="1" applyBorder="1" applyAlignment="1">
      <alignment horizontal="left" vertical="center"/>
    </xf>
    <xf numFmtId="0" fontId="25" fillId="0" borderId="66" xfId="4" applyFont="1" applyBorder="1" applyAlignment="1">
      <alignment horizontal="center" vertical="center"/>
    </xf>
    <xf numFmtId="0" fontId="31" fillId="0" borderId="66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31" fillId="0" borderId="67" xfId="4" applyFont="1" applyFill="1" applyBorder="1" applyAlignment="1">
      <alignment horizontal="left" vertical="center"/>
    </xf>
    <xf numFmtId="0" fontId="31" fillId="0" borderId="66" xfId="4" applyFont="1" applyFill="1" applyBorder="1" applyAlignment="1">
      <alignment horizontal="left" vertical="center"/>
    </xf>
    <xf numFmtId="0" fontId="31" fillId="0" borderId="71" xfId="4" applyFont="1" applyFill="1" applyBorder="1" applyAlignment="1">
      <alignment horizontal="left" vertical="center"/>
    </xf>
    <xf numFmtId="0" fontId="31" fillId="0" borderId="68" xfId="4" applyFont="1" applyFill="1" applyBorder="1" applyAlignment="1">
      <alignment horizontal="center" vertical="center"/>
    </xf>
    <xf numFmtId="0" fontId="31" fillId="0" borderId="21" xfId="4" applyFont="1" applyFill="1" applyBorder="1" applyAlignment="1">
      <alignment horizontal="center" vertical="center"/>
    </xf>
    <xf numFmtId="0" fontId="31" fillId="0" borderId="72" xfId="4" applyFont="1" applyFill="1" applyBorder="1" applyAlignment="1">
      <alignment horizontal="center" vertical="center"/>
    </xf>
    <xf numFmtId="0" fontId="31" fillId="0" borderId="34" xfId="4" applyFont="1" applyFill="1" applyBorder="1" applyAlignment="1">
      <alignment horizontal="center" vertical="center"/>
    </xf>
    <xf numFmtId="0" fontId="31" fillId="0" borderId="35" xfId="4" applyFont="1" applyFill="1" applyBorder="1" applyAlignment="1">
      <alignment horizontal="center" vertical="center"/>
    </xf>
    <xf numFmtId="0" fontId="31" fillId="0" borderId="47" xfId="4" applyFont="1" applyFill="1" applyBorder="1" applyAlignment="1">
      <alignment horizontal="center" vertical="center"/>
    </xf>
    <xf numFmtId="0" fontId="0" fillId="0" borderId="12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center" vertical="center"/>
    </xf>
    <xf numFmtId="0" fontId="16" fillId="0" borderId="13" xfId="4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7" xfId="5" applyFont="1" applyFill="1" applyBorder="1" applyAlignment="1" applyProtection="1">
      <alignment horizontal="center" vertical="center"/>
    </xf>
    <xf numFmtId="0" fontId="25" fillId="0" borderId="31" xfId="4" applyFont="1" applyFill="1" applyBorder="1" applyAlignment="1">
      <alignment horizontal="center" vertical="center"/>
    </xf>
    <xf numFmtId="0" fontId="19" fillId="0" borderId="31" xfId="4" applyFont="1" applyFill="1" applyBorder="1" applyAlignment="1">
      <alignment horizontal="center" vertical="center"/>
    </xf>
    <xf numFmtId="0" fontId="19" fillId="0" borderId="46" xfId="4" applyFont="1" applyFill="1" applyBorder="1" applyAlignment="1">
      <alignment horizontal="center" vertical="center"/>
    </xf>
    <xf numFmtId="58" fontId="19" fillId="0" borderId="22" xfId="4" applyNumberFormat="1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25" fillId="0" borderId="22" xfId="4" applyFont="1" applyFill="1" applyBorder="1" applyAlignment="1">
      <alignment horizontal="center" vertical="center"/>
    </xf>
    <xf numFmtId="0" fontId="25" fillId="0" borderId="35" xfId="4" applyFont="1" applyFill="1" applyBorder="1" applyAlignment="1">
      <alignment horizontal="left" vertical="center"/>
    </xf>
    <xf numFmtId="0" fontId="29" fillId="0" borderId="35" xfId="4" applyFont="1" applyFill="1" applyBorder="1" applyAlignment="1">
      <alignment horizontal="left" vertical="center"/>
    </xf>
    <xf numFmtId="0" fontId="29" fillId="0" borderId="36" xfId="4" applyFont="1" applyFill="1" applyBorder="1" applyAlignment="1">
      <alignment horizontal="left" vertical="center"/>
    </xf>
    <xf numFmtId="0" fontId="29" fillId="0" borderId="37" xfId="4" applyFont="1" applyFill="1" applyBorder="1" applyAlignment="1">
      <alignment horizontal="left" vertical="center"/>
    </xf>
    <xf numFmtId="0" fontId="29" fillId="0" borderId="48" xfId="4" applyFont="1" applyFill="1" applyBorder="1" applyAlignment="1">
      <alignment horizontal="left" vertical="center"/>
    </xf>
    <xf numFmtId="0" fontId="19" fillId="0" borderId="38" xfId="4" applyFont="1" applyFill="1" applyBorder="1" applyAlignment="1">
      <alignment horizontal="center" vertical="center"/>
    </xf>
    <xf numFmtId="0" fontId="19" fillId="0" borderId="39" xfId="4" applyFont="1" applyFill="1" applyBorder="1" applyAlignment="1">
      <alignment horizontal="center" vertical="center"/>
    </xf>
    <xf numFmtId="0" fontId="19" fillId="0" borderId="49" xfId="4" applyFont="1" applyFill="1" applyBorder="1" applyAlignment="1">
      <alignment horizontal="center" vertical="center"/>
    </xf>
    <xf numFmtId="0" fontId="30" fillId="0" borderId="40" xfId="4" applyFont="1" applyFill="1" applyBorder="1" applyAlignment="1">
      <alignment horizontal="left" vertical="center"/>
    </xf>
    <xf numFmtId="0" fontId="30" fillId="0" borderId="39" xfId="4" applyFont="1" applyFill="1" applyBorder="1" applyAlignment="1">
      <alignment horizontal="left" vertical="center"/>
    </xf>
    <xf numFmtId="0" fontId="30" fillId="0" borderId="49" xfId="4" applyFont="1" applyFill="1" applyBorder="1" applyAlignment="1">
      <alignment horizontal="left" vertical="center"/>
    </xf>
    <xf numFmtId="0" fontId="29" fillId="0" borderId="32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32" xfId="4" applyFont="1" applyFill="1" applyBorder="1" applyAlignment="1">
      <alignment horizontal="left" vertical="center"/>
    </xf>
    <xf numFmtId="0" fontId="19" fillId="0" borderId="40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49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horizontal="left" vertical="center" wrapText="1"/>
    </xf>
    <xf numFmtId="0" fontId="19" fillId="0" borderId="22" xfId="4" applyFont="1" applyFill="1" applyBorder="1" applyAlignment="1">
      <alignment horizontal="left" vertical="center" wrapText="1"/>
    </xf>
    <xf numFmtId="0" fontId="19" fillId="0" borderId="32" xfId="4" applyFont="1" applyFill="1" applyBorder="1" applyAlignment="1">
      <alignment horizontal="left" vertical="center" wrapText="1"/>
    </xf>
    <xf numFmtId="0" fontId="13" fillId="0" borderId="35" xfId="4" applyFill="1" applyBorder="1" applyAlignment="1">
      <alignment horizontal="center" vertical="center"/>
    </xf>
    <xf numFmtId="0" fontId="13" fillId="0" borderId="47" xfId="4" applyFill="1" applyBorder="1" applyAlignment="1">
      <alignment horizontal="center" vertical="center"/>
    </xf>
    <xf numFmtId="0" fontId="29" fillId="0" borderId="41" xfId="4" applyFont="1" applyFill="1" applyBorder="1" applyAlignment="1">
      <alignment horizontal="center" vertical="center"/>
    </xf>
    <xf numFmtId="0" fontId="29" fillId="0" borderId="42" xfId="4" applyFont="1" applyFill="1" applyBorder="1" applyAlignment="1">
      <alignment horizontal="left" vertical="center"/>
    </xf>
    <xf numFmtId="0" fontId="13" fillId="0" borderId="40" xfId="4" applyFont="1" applyFill="1" applyBorder="1" applyAlignment="1">
      <alignment horizontal="left" vertical="center"/>
    </xf>
    <xf numFmtId="0" fontId="13" fillId="0" borderId="39" xfId="4" applyFont="1" applyFill="1" applyBorder="1" applyAlignment="1">
      <alignment horizontal="left" vertical="center"/>
    </xf>
    <xf numFmtId="0" fontId="13" fillId="0" borderId="49" xfId="4" applyFont="1" applyFill="1" applyBorder="1" applyAlignment="1">
      <alignment horizontal="left" vertical="center"/>
    </xf>
    <xf numFmtId="0" fontId="31" fillId="0" borderId="40" xfId="4" applyFont="1" applyFill="1" applyBorder="1" applyAlignment="1">
      <alignment horizontal="left" vertical="center"/>
    </xf>
    <xf numFmtId="0" fontId="19" fillId="0" borderId="43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30" fillId="0" borderId="30" xfId="4" applyFont="1" applyFill="1" applyBorder="1" applyAlignment="1">
      <alignment horizontal="left" vertical="center"/>
    </xf>
    <xf numFmtId="0" fontId="30" fillId="0" borderId="31" xfId="4" applyFont="1" applyFill="1" applyBorder="1" applyAlignment="1">
      <alignment horizontal="left" vertical="center"/>
    </xf>
    <xf numFmtId="0" fontId="30" fillId="0" borderId="46" xfId="4" applyFont="1" applyFill="1" applyBorder="1" applyAlignment="1">
      <alignment horizontal="left" vertical="center"/>
    </xf>
    <xf numFmtId="0" fontId="29" fillId="0" borderId="38" xfId="4" applyFont="1" applyFill="1" applyBorder="1" applyAlignment="1">
      <alignment horizontal="left" vertical="center"/>
    </xf>
    <xf numFmtId="0" fontId="29" fillId="0" borderId="45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center" vertical="center"/>
    </xf>
    <xf numFmtId="0" fontId="29" fillId="0" borderId="35" xfId="4" applyFont="1" applyFill="1" applyBorder="1" applyAlignment="1">
      <alignment horizontal="center" vertical="center"/>
    </xf>
    <xf numFmtId="0" fontId="19" fillId="0" borderId="47" xfId="4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49" fontId="12" fillId="0" borderId="12" xfId="4" applyNumberFormat="1" applyFont="1" applyFill="1" applyBorder="1" applyAlignment="1">
      <alignment horizontal="center" vertical="center"/>
    </xf>
    <xf numFmtId="49" fontId="12" fillId="0" borderId="19" xfId="4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 applyProtection="1">
      <alignment horizontal="center" vertical="center"/>
    </xf>
    <xf numFmtId="49" fontId="18" fillId="0" borderId="20" xfId="5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3" fillId="0" borderId="22" xfId="0" applyNumberFormat="1" applyFont="1" applyFill="1" applyBorder="1" applyAlignment="1">
      <alignment horizontal="center" vertical="center"/>
    </xf>
    <xf numFmtId="49" fontId="55" fillId="4" borderId="22" xfId="6" applyNumberFormat="1" applyFont="1" applyFill="1" applyBorder="1" applyAlignment="1">
      <alignment horizontal="center" vertical="center"/>
    </xf>
    <xf numFmtId="49" fontId="55" fillId="7" borderId="22" xfId="6" applyNumberFormat="1" applyFont="1" applyFill="1" applyBorder="1" applyAlignment="1">
      <alignment horizontal="center" vertical="center"/>
    </xf>
  </cellXfs>
  <cellStyles count="9">
    <cellStyle name="常规" xfId="0" builtinId="0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6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6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6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6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6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6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6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6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6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6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6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6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6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6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6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6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6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6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6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6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6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6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6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6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6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6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6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6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6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6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6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6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6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6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6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62" customWidth="1"/>
    <col min="3" max="3" width="10.125" customWidth="1"/>
  </cols>
  <sheetData>
    <row r="1" spans="1:2" ht="21" customHeight="1">
      <c r="A1" s="263"/>
      <c r="B1" s="264" t="s">
        <v>0</v>
      </c>
    </row>
    <row r="2" spans="1:2">
      <c r="A2" s="5">
        <v>1</v>
      </c>
      <c r="B2" s="265" t="s">
        <v>1</v>
      </c>
    </row>
    <row r="3" spans="1:2">
      <c r="A3" s="5">
        <v>2</v>
      </c>
      <c r="B3" s="265" t="s">
        <v>2</v>
      </c>
    </row>
    <row r="4" spans="1:2">
      <c r="A4" s="5">
        <v>3</v>
      </c>
      <c r="B4" s="265" t="s">
        <v>3</v>
      </c>
    </row>
    <row r="5" spans="1:2">
      <c r="A5" s="5">
        <v>4</v>
      </c>
      <c r="B5" s="265" t="s">
        <v>4</v>
      </c>
    </row>
    <row r="6" spans="1:2">
      <c r="A6" s="5">
        <v>5</v>
      </c>
      <c r="B6" s="265" t="s">
        <v>5</v>
      </c>
    </row>
    <row r="7" spans="1:2">
      <c r="A7" s="5">
        <v>6</v>
      </c>
      <c r="B7" s="265" t="s">
        <v>6</v>
      </c>
    </row>
    <row r="8" spans="1:2" s="261" customFormat="1" ht="15" customHeight="1">
      <c r="A8" s="266">
        <v>7</v>
      </c>
      <c r="B8" s="267" t="s">
        <v>7</v>
      </c>
    </row>
    <row r="9" spans="1:2" ht="18.95" customHeight="1">
      <c r="A9" s="263"/>
      <c r="B9" s="268" t="s">
        <v>8</v>
      </c>
    </row>
    <row r="10" spans="1:2" ht="15.95" customHeight="1">
      <c r="A10" s="5">
        <v>1</v>
      </c>
      <c r="B10" s="269" t="s">
        <v>9</v>
      </c>
    </row>
    <row r="11" spans="1:2">
      <c r="A11" s="5">
        <v>2</v>
      </c>
      <c r="B11" s="265" t="s">
        <v>10</v>
      </c>
    </row>
    <row r="12" spans="1:2">
      <c r="A12" s="5">
        <v>3</v>
      </c>
      <c r="B12" s="267" t="s">
        <v>11</v>
      </c>
    </row>
    <row r="13" spans="1:2">
      <c r="A13" s="5">
        <v>4</v>
      </c>
      <c r="B13" s="265" t="s">
        <v>12</v>
      </c>
    </row>
    <row r="14" spans="1:2">
      <c r="A14" s="5">
        <v>5</v>
      </c>
      <c r="B14" s="265" t="s">
        <v>13</v>
      </c>
    </row>
    <row r="15" spans="1:2">
      <c r="A15" s="5">
        <v>6</v>
      </c>
      <c r="B15" s="265" t="s">
        <v>14</v>
      </c>
    </row>
    <row r="16" spans="1:2">
      <c r="A16" s="5">
        <v>7</v>
      </c>
      <c r="B16" s="265" t="s">
        <v>15</v>
      </c>
    </row>
    <row r="17" spans="1:2">
      <c r="A17" s="5">
        <v>8</v>
      </c>
      <c r="B17" s="265" t="s">
        <v>16</v>
      </c>
    </row>
    <row r="18" spans="1:2">
      <c r="A18" s="5">
        <v>9</v>
      </c>
      <c r="B18" s="265" t="s">
        <v>17</v>
      </c>
    </row>
    <row r="19" spans="1:2">
      <c r="A19" s="5"/>
      <c r="B19" s="265"/>
    </row>
    <row r="20" spans="1:2" ht="20.25">
      <c r="A20" s="263"/>
      <c r="B20" s="264" t="s">
        <v>18</v>
      </c>
    </row>
    <row r="21" spans="1:2">
      <c r="A21" s="5">
        <v>1</v>
      </c>
      <c r="B21" s="270" t="s">
        <v>19</v>
      </c>
    </row>
    <row r="22" spans="1:2">
      <c r="A22" s="5">
        <v>2</v>
      </c>
      <c r="B22" s="265" t="s">
        <v>20</v>
      </c>
    </row>
    <row r="23" spans="1:2">
      <c r="A23" s="5">
        <v>3</v>
      </c>
      <c r="B23" s="265" t="s">
        <v>21</v>
      </c>
    </row>
    <row r="24" spans="1:2">
      <c r="A24" s="5">
        <v>4</v>
      </c>
      <c r="B24" s="265" t="s">
        <v>22</v>
      </c>
    </row>
    <row r="25" spans="1:2">
      <c r="A25" s="5">
        <v>5</v>
      </c>
      <c r="B25" s="265" t="s">
        <v>23</v>
      </c>
    </row>
    <row r="26" spans="1:2">
      <c r="A26" s="5">
        <v>6</v>
      </c>
      <c r="B26" s="265" t="s">
        <v>24</v>
      </c>
    </row>
    <row r="27" spans="1:2">
      <c r="A27" s="5">
        <v>7</v>
      </c>
      <c r="B27" s="265" t="s">
        <v>25</v>
      </c>
    </row>
    <row r="28" spans="1:2">
      <c r="A28" s="5"/>
      <c r="B28" s="265"/>
    </row>
    <row r="29" spans="1:2" ht="20.25">
      <c r="A29" s="263"/>
      <c r="B29" s="264" t="s">
        <v>26</v>
      </c>
    </row>
    <row r="30" spans="1:2">
      <c r="A30" s="5">
        <v>1</v>
      </c>
      <c r="B30" s="270" t="s">
        <v>27</v>
      </c>
    </row>
    <row r="31" spans="1:2">
      <c r="A31" s="5">
        <v>2</v>
      </c>
      <c r="B31" s="265" t="s">
        <v>28</v>
      </c>
    </row>
    <row r="32" spans="1:2">
      <c r="A32" s="5">
        <v>3</v>
      </c>
      <c r="B32" s="265" t="s">
        <v>29</v>
      </c>
    </row>
    <row r="33" spans="1:2" ht="28.5">
      <c r="A33" s="5">
        <v>4</v>
      </c>
      <c r="B33" s="265" t="s">
        <v>30</v>
      </c>
    </row>
    <row r="34" spans="1:2">
      <c r="A34" s="5">
        <v>5</v>
      </c>
      <c r="B34" s="265" t="s">
        <v>31</v>
      </c>
    </row>
    <row r="35" spans="1:2">
      <c r="A35" s="5">
        <v>6</v>
      </c>
      <c r="B35" s="265" t="s">
        <v>32</v>
      </c>
    </row>
    <row r="36" spans="1:2">
      <c r="A36" s="5">
        <v>7</v>
      </c>
      <c r="B36" s="265" t="s">
        <v>33</v>
      </c>
    </row>
    <row r="37" spans="1:2">
      <c r="A37" s="5"/>
      <c r="B37" s="265"/>
    </row>
    <row r="39" spans="1:2">
      <c r="A39" s="271" t="s">
        <v>34</v>
      </c>
      <c r="B39" s="272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4" sqref="E4:E7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88" t="s">
        <v>310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</row>
    <row r="2" spans="1:13" s="1" customFormat="1" ht="16.5">
      <c r="A2" s="499" t="s">
        <v>285</v>
      </c>
      <c r="B2" s="500" t="s">
        <v>290</v>
      </c>
      <c r="C2" s="500" t="s">
        <v>286</v>
      </c>
      <c r="D2" s="500" t="s">
        <v>287</v>
      </c>
      <c r="E2" s="500" t="s">
        <v>288</v>
      </c>
      <c r="F2" s="500" t="s">
        <v>289</v>
      </c>
      <c r="G2" s="499" t="s">
        <v>311</v>
      </c>
      <c r="H2" s="499"/>
      <c r="I2" s="499" t="s">
        <v>312</v>
      </c>
      <c r="J2" s="499"/>
      <c r="K2" s="505" t="s">
        <v>313</v>
      </c>
      <c r="L2" s="507" t="s">
        <v>314</v>
      </c>
      <c r="M2" s="509" t="s">
        <v>315</v>
      </c>
    </row>
    <row r="3" spans="1:13" s="1" customFormat="1" ht="16.5">
      <c r="A3" s="499"/>
      <c r="B3" s="501"/>
      <c r="C3" s="501"/>
      <c r="D3" s="501"/>
      <c r="E3" s="501"/>
      <c r="F3" s="501"/>
      <c r="G3" s="3" t="s">
        <v>316</v>
      </c>
      <c r="H3" s="3" t="s">
        <v>317</v>
      </c>
      <c r="I3" s="3" t="s">
        <v>316</v>
      </c>
      <c r="J3" s="3" t="s">
        <v>317</v>
      </c>
      <c r="K3" s="506"/>
      <c r="L3" s="508"/>
      <c r="M3" s="510"/>
    </row>
    <row r="4" spans="1:13" ht="24" customHeight="1">
      <c r="A4" s="23">
        <v>1</v>
      </c>
      <c r="B4" s="11" t="s">
        <v>304</v>
      </c>
      <c r="C4" s="11" t="s">
        <v>301</v>
      </c>
      <c r="D4" s="12" t="s">
        <v>302</v>
      </c>
      <c r="E4" s="11" t="s">
        <v>303</v>
      </c>
      <c r="F4" s="13" t="s">
        <v>62</v>
      </c>
      <c r="G4" s="24"/>
      <c r="H4" s="24">
        <v>-2</v>
      </c>
      <c r="I4" s="24">
        <v>-2</v>
      </c>
      <c r="J4" s="24">
        <v>-0.3</v>
      </c>
      <c r="K4" s="24">
        <v>-0.2</v>
      </c>
      <c r="L4" s="23"/>
      <c r="M4" s="23" t="s">
        <v>318</v>
      </c>
    </row>
    <row r="5" spans="1:13" ht="24" customHeight="1">
      <c r="A5" s="23">
        <v>2</v>
      </c>
      <c r="B5" s="11" t="s">
        <v>304</v>
      </c>
      <c r="C5" s="11">
        <v>220921539</v>
      </c>
      <c r="D5" s="12" t="s">
        <v>302</v>
      </c>
      <c r="E5" s="11" t="s">
        <v>305</v>
      </c>
      <c r="F5" s="13" t="s">
        <v>62</v>
      </c>
      <c r="G5" s="24"/>
      <c r="H5" s="24">
        <v>-2.5</v>
      </c>
      <c r="I5" s="24">
        <v>-2.5</v>
      </c>
      <c r="J5" s="24">
        <v>-0.2</v>
      </c>
      <c r="K5" s="24">
        <v>-0.4</v>
      </c>
      <c r="L5" s="23"/>
      <c r="M5" s="23" t="s">
        <v>318</v>
      </c>
    </row>
    <row r="6" spans="1:13" ht="24" customHeight="1">
      <c r="A6" s="23">
        <v>3</v>
      </c>
      <c r="B6" s="11" t="s">
        <v>304</v>
      </c>
      <c r="C6" s="11">
        <v>220921540</v>
      </c>
      <c r="D6" s="12" t="s">
        <v>302</v>
      </c>
      <c r="E6" s="11" t="s">
        <v>305</v>
      </c>
      <c r="F6" s="13" t="s">
        <v>62</v>
      </c>
      <c r="G6" s="25"/>
      <c r="H6" s="24">
        <v>-3</v>
      </c>
      <c r="I6" s="24">
        <v>-3</v>
      </c>
      <c r="J6" s="24">
        <v>-0.2</v>
      </c>
      <c r="K6" s="24">
        <v>-0.5</v>
      </c>
      <c r="L6" s="23"/>
      <c r="M6" s="23" t="s">
        <v>318</v>
      </c>
    </row>
    <row r="7" spans="1:13" ht="24" customHeight="1">
      <c r="A7" s="23">
        <v>4</v>
      </c>
      <c r="B7" s="11" t="s">
        <v>304</v>
      </c>
      <c r="C7" s="11">
        <v>220921541</v>
      </c>
      <c r="D7" s="12" t="s">
        <v>302</v>
      </c>
      <c r="E7" s="11" t="s">
        <v>306</v>
      </c>
      <c r="F7" s="13" t="s">
        <v>62</v>
      </c>
      <c r="G7" s="25"/>
      <c r="H7" s="24">
        <v>-4</v>
      </c>
      <c r="I7" s="24">
        <v>-2</v>
      </c>
      <c r="J7" s="24">
        <v>-0.5</v>
      </c>
      <c r="K7" s="24">
        <v>-0.4</v>
      </c>
      <c r="L7" s="23"/>
      <c r="M7" s="23" t="s">
        <v>318</v>
      </c>
    </row>
    <row r="8" spans="1:13" ht="24" customHeight="1">
      <c r="A8" s="5"/>
      <c r="B8" s="10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4" customHeight="1">
      <c r="A9" s="5"/>
      <c r="B9" s="10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24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24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89" t="s">
        <v>307</v>
      </c>
      <c r="B12" s="490"/>
      <c r="C12" s="490"/>
      <c r="D12" s="490"/>
      <c r="E12" s="492"/>
      <c r="F12" s="493"/>
      <c r="G12" s="495"/>
      <c r="H12" s="489" t="s">
        <v>308</v>
      </c>
      <c r="I12" s="490"/>
      <c r="J12" s="490"/>
      <c r="K12" s="492"/>
      <c r="L12" s="502"/>
      <c r="M12" s="503"/>
    </row>
    <row r="13" spans="1:13" ht="16.5">
      <c r="A13" s="504" t="s">
        <v>319</v>
      </c>
      <c r="B13" s="504"/>
      <c r="C13" s="497"/>
      <c r="D13" s="497"/>
      <c r="E13" s="497"/>
      <c r="F13" s="497"/>
      <c r="G13" s="497"/>
      <c r="H13" s="497"/>
      <c r="I13" s="497"/>
      <c r="J13" s="497"/>
      <c r="K13" s="497"/>
      <c r="L13" s="497"/>
      <c r="M13" s="49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4" type="noConversion"/>
  <dataValidations count="1">
    <dataValidation type="list" allowBlank="1" showInputMessage="1" showErrorMessage="1" sqref="M1:M3 M4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L34" sqref="L3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88" t="s">
        <v>320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</row>
    <row r="2" spans="1:23" s="1" customFormat="1" ht="15.95" customHeight="1">
      <c r="A2" s="500" t="s">
        <v>321</v>
      </c>
      <c r="B2" s="500" t="s">
        <v>290</v>
      </c>
      <c r="C2" s="500" t="s">
        <v>286</v>
      </c>
      <c r="D2" s="500" t="s">
        <v>287</v>
      </c>
      <c r="E2" s="500" t="s">
        <v>288</v>
      </c>
      <c r="F2" s="500" t="s">
        <v>289</v>
      </c>
      <c r="G2" s="511" t="s">
        <v>322</v>
      </c>
      <c r="H2" s="512"/>
      <c r="I2" s="513"/>
      <c r="J2" s="511" t="s">
        <v>323</v>
      </c>
      <c r="K2" s="512"/>
      <c r="L2" s="513"/>
      <c r="M2" s="511" t="s">
        <v>324</v>
      </c>
      <c r="N2" s="512"/>
      <c r="O2" s="513"/>
      <c r="P2" s="511" t="s">
        <v>325</v>
      </c>
      <c r="Q2" s="512"/>
      <c r="R2" s="513"/>
      <c r="S2" s="512" t="s">
        <v>326</v>
      </c>
      <c r="T2" s="512"/>
      <c r="U2" s="513"/>
      <c r="V2" s="523" t="s">
        <v>327</v>
      </c>
      <c r="W2" s="523" t="s">
        <v>299</v>
      </c>
    </row>
    <row r="3" spans="1:23" s="1" customFormat="1" ht="16.5">
      <c r="A3" s="501"/>
      <c r="B3" s="519"/>
      <c r="C3" s="519"/>
      <c r="D3" s="519"/>
      <c r="E3" s="519"/>
      <c r="F3" s="519"/>
      <c r="G3" s="3" t="s">
        <v>328</v>
      </c>
      <c r="H3" s="3" t="s">
        <v>67</v>
      </c>
      <c r="I3" s="3" t="s">
        <v>290</v>
      </c>
      <c r="J3" s="3" t="s">
        <v>328</v>
      </c>
      <c r="K3" s="3" t="s">
        <v>67</v>
      </c>
      <c r="L3" s="3" t="s">
        <v>290</v>
      </c>
      <c r="M3" s="3" t="s">
        <v>328</v>
      </c>
      <c r="N3" s="3" t="s">
        <v>67</v>
      </c>
      <c r="O3" s="3" t="s">
        <v>290</v>
      </c>
      <c r="P3" s="3" t="s">
        <v>328</v>
      </c>
      <c r="Q3" s="3" t="s">
        <v>67</v>
      </c>
      <c r="R3" s="3" t="s">
        <v>290</v>
      </c>
      <c r="S3" s="3" t="s">
        <v>328</v>
      </c>
      <c r="T3" s="3" t="s">
        <v>67</v>
      </c>
      <c r="U3" s="3" t="s">
        <v>290</v>
      </c>
      <c r="V3" s="524"/>
      <c r="W3" s="524"/>
    </row>
    <row r="4" spans="1:23">
      <c r="A4" s="514" t="s">
        <v>329</v>
      </c>
      <c r="B4" s="520" t="s">
        <v>304</v>
      </c>
      <c r="C4" s="11" t="s">
        <v>301</v>
      </c>
      <c r="D4" s="520" t="s">
        <v>302</v>
      </c>
      <c r="E4" s="11" t="s">
        <v>303</v>
      </c>
      <c r="F4" s="520" t="s">
        <v>62</v>
      </c>
      <c r="G4" s="20"/>
      <c r="H4" s="21" t="s">
        <v>302</v>
      </c>
      <c r="I4" s="21" t="s">
        <v>304</v>
      </c>
      <c r="J4" s="21"/>
      <c r="K4" s="20"/>
      <c r="L4" s="20"/>
      <c r="M4" s="6"/>
      <c r="N4" s="6"/>
      <c r="O4" s="6"/>
      <c r="P4" s="6"/>
      <c r="Q4" s="6"/>
      <c r="R4" s="6"/>
      <c r="S4" s="6"/>
      <c r="T4" s="6"/>
      <c r="U4" s="6"/>
      <c r="V4" s="6" t="s">
        <v>330</v>
      </c>
      <c r="W4" s="6"/>
    </row>
    <row r="5" spans="1:23" ht="16.5">
      <c r="A5" s="515"/>
      <c r="B5" s="521"/>
      <c r="C5" s="11">
        <v>220921539</v>
      </c>
      <c r="D5" s="521"/>
      <c r="E5" s="11" t="s">
        <v>305</v>
      </c>
      <c r="F5" s="52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6"/>
      <c r="W5" s="6"/>
    </row>
    <row r="6" spans="1:23" ht="24" customHeight="1">
      <c r="A6" s="514" t="s">
        <v>329</v>
      </c>
      <c r="B6" s="514" t="s">
        <v>304</v>
      </c>
      <c r="C6" s="11">
        <v>220921540</v>
      </c>
      <c r="D6" s="520" t="s">
        <v>302</v>
      </c>
      <c r="E6" s="11" t="s">
        <v>305</v>
      </c>
      <c r="F6" s="514" t="s">
        <v>62</v>
      </c>
      <c r="G6" s="6"/>
      <c r="H6" s="20" t="s">
        <v>302</v>
      </c>
      <c r="I6" s="21" t="s">
        <v>304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330</v>
      </c>
      <c r="W6" s="6"/>
    </row>
    <row r="7" spans="1:23" ht="21.95" customHeight="1">
      <c r="A7" s="516"/>
      <c r="B7" s="516"/>
      <c r="C7" s="11">
        <v>220921541</v>
      </c>
      <c r="D7" s="522"/>
      <c r="E7" s="11" t="s">
        <v>306</v>
      </c>
      <c r="F7" s="5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 t="s">
        <v>330</v>
      </c>
      <c r="W7" s="6"/>
    </row>
    <row r="8" spans="1:23">
      <c r="A8" s="517"/>
      <c r="B8" s="517"/>
      <c r="C8" s="517"/>
      <c r="D8" s="517"/>
      <c r="E8" s="517"/>
      <c r="F8" s="5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518"/>
      <c r="B9" s="518"/>
      <c r="C9" s="518"/>
      <c r="D9" s="518"/>
      <c r="E9" s="518"/>
      <c r="F9" s="51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517"/>
      <c r="B10" s="517"/>
      <c r="C10" s="517"/>
      <c r="D10" s="517"/>
      <c r="E10" s="517"/>
      <c r="F10" s="5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518"/>
      <c r="B11" s="518"/>
      <c r="C11" s="518"/>
      <c r="D11" s="518"/>
      <c r="E11" s="518"/>
      <c r="F11" s="51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517"/>
      <c r="B12" s="517"/>
      <c r="C12" s="517"/>
      <c r="D12" s="517"/>
      <c r="E12" s="517"/>
      <c r="F12" s="51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18"/>
      <c r="B13" s="518"/>
      <c r="C13" s="518"/>
      <c r="D13" s="518"/>
      <c r="E13" s="518"/>
      <c r="F13" s="51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489" t="s">
        <v>331</v>
      </c>
      <c r="B15" s="490"/>
      <c r="C15" s="490"/>
      <c r="D15" s="490"/>
      <c r="E15" s="492"/>
      <c r="F15" s="493"/>
      <c r="G15" s="495"/>
      <c r="H15" s="19"/>
      <c r="I15" s="19"/>
      <c r="J15" s="489" t="s">
        <v>308</v>
      </c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2"/>
      <c r="V15" s="7"/>
      <c r="W15" s="9"/>
    </row>
    <row r="16" spans="1:23" ht="16.5">
      <c r="A16" s="496" t="s">
        <v>332</v>
      </c>
      <c r="B16" s="496"/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</row>
  </sheetData>
  <mergeCells count="44">
    <mergeCell ref="E8:E9"/>
    <mergeCell ref="E10:E11"/>
    <mergeCell ref="E12:E13"/>
    <mergeCell ref="F2:F3"/>
    <mergeCell ref="F4:F5"/>
    <mergeCell ref="F6:F7"/>
    <mergeCell ref="F8:F9"/>
    <mergeCell ref="F10:F11"/>
    <mergeCell ref="F12:F13"/>
    <mergeCell ref="C8:C9"/>
    <mergeCell ref="C10:C11"/>
    <mergeCell ref="C12:C13"/>
    <mergeCell ref="D2:D3"/>
    <mergeCell ref="D4:D5"/>
    <mergeCell ref="D6:D7"/>
    <mergeCell ref="D8:D9"/>
    <mergeCell ref="D10:D11"/>
    <mergeCell ref="D12:D13"/>
    <mergeCell ref="A15:E15"/>
    <mergeCell ref="F15:G15"/>
    <mergeCell ref="J15:U15"/>
    <mergeCell ref="A16:W16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</mergeCells>
  <phoneticPr fontId="54" type="noConversion"/>
  <dataValidations count="1">
    <dataValidation type="list" allowBlank="1" showInputMessage="1" showErrorMessage="1" sqref="W1 W4:W5 W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11" sqref="A11:N1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8" t="s">
        <v>333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</row>
    <row r="2" spans="1:14" s="1" customFormat="1" ht="16.5">
      <c r="A2" s="15" t="s">
        <v>334</v>
      </c>
      <c r="B2" s="16" t="s">
        <v>286</v>
      </c>
      <c r="C2" s="16" t="s">
        <v>287</v>
      </c>
      <c r="D2" s="16" t="s">
        <v>288</v>
      </c>
      <c r="E2" s="16" t="s">
        <v>289</v>
      </c>
      <c r="F2" s="16" t="s">
        <v>290</v>
      </c>
      <c r="G2" s="15" t="s">
        <v>335</v>
      </c>
      <c r="H2" s="15" t="s">
        <v>336</v>
      </c>
      <c r="I2" s="15" t="s">
        <v>337</v>
      </c>
      <c r="J2" s="15" t="s">
        <v>336</v>
      </c>
      <c r="K2" s="15" t="s">
        <v>338</v>
      </c>
      <c r="L2" s="15" t="s">
        <v>336</v>
      </c>
      <c r="M2" s="16" t="s">
        <v>327</v>
      </c>
      <c r="N2" s="16" t="s">
        <v>299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334</v>
      </c>
      <c r="B4" s="18" t="s">
        <v>339</v>
      </c>
      <c r="C4" s="18" t="s">
        <v>328</v>
      </c>
      <c r="D4" s="18" t="s">
        <v>288</v>
      </c>
      <c r="E4" s="16" t="s">
        <v>289</v>
      </c>
      <c r="F4" s="16" t="s">
        <v>290</v>
      </c>
      <c r="G4" s="15" t="s">
        <v>335</v>
      </c>
      <c r="H4" s="15" t="s">
        <v>336</v>
      </c>
      <c r="I4" s="15" t="s">
        <v>337</v>
      </c>
      <c r="J4" s="15" t="s">
        <v>336</v>
      </c>
      <c r="K4" s="15" t="s">
        <v>338</v>
      </c>
      <c r="L4" s="15" t="s">
        <v>336</v>
      </c>
      <c r="M4" s="16" t="s">
        <v>327</v>
      </c>
      <c r="N4" s="16" t="s">
        <v>299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89" t="s">
        <v>340</v>
      </c>
      <c r="B11" s="490"/>
      <c r="C11" s="490"/>
      <c r="D11" s="492"/>
      <c r="E11" s="493"/>
      <c r="F11" s="494"/>
      <c r="G11" s="495"/>
      <c r="H11" s="19"/>
      <c r="I11" s="489" t="s">
        <v>341</v>
      </c>
      <c r="J11" s="490"/>
      <c r="K11" s="490"/>
      <c r="L11" s="7"/>
      <c r="M11" s="7"/>
      <c r="N11" s="9"/>
    </row>
    <row r="12" spans="1:14" ht="16.5">
      <c r="A12" s="496" t="s">
        <v>342</v>
      </c>
      <c r="B12" s="497"/>
      <c r="C12" s="497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D28" sqref="D2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88" t="s">
        <v>343</v>
      </c>
      <c r="B1" s="488"/>
      <c r="C1" s="488"/>
      <c r="D1" s="488"/>
      <c r="E1" s="488"/>
      <c r="F1" s="488"/>
      <c r="G1" s="488"/>
      <c r="H1" s="488"/>
      <c r="I1" s="488"/>
      <c r="J1" s="488"/>
    </row>
    <row r="2" spans="1:12" s="1" customFormat="1" ht="16.5">
      <c r="A2" s="3" t="s">
        <v>321</v>
      </c>
      <c r="B2" s="4" t="s">
        <v>290</v>
      </c>
      <c r="C2" s="4" t="s">
        <v>286</v>
      </c>
      <c r="D2" s="4" t="s">
        <v>287</v>
      </c>
      <c r="E2" s="4" t="s">
        <v>288</v>
      </c>
      <c r="F2" s="4" t="s">
        <v>289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327</v>
      </c>
      <c r="L2" s="4" t="s">
        <v>299</v>
      </c>
    </row>
    <row r="3" spans="1:12">
      <c r="A3" s="10" t="s">
        <v>329</v>
      </c>
      <c r="B3" s="11" t="s">
        <v>304</v>
      </c>
      <c r="C3" s="11" t="s">
        <v>301</v>
      </c>
      <c r="D3" s="12" t="s">
        <v>302</v>
      </c>
      <c r="E3" s="11" t="s">
        <v>303</v>
      </c>
      <c r="F3" s="13" t="s">
        <v>62</v>
      </c>
      <c r="G3" s="14" t="s">
        <v>348</v>
      </c>
      <c r="H3" s="6" t="s">
        <v>349</v>
      </c>
      <c r="I3" s="6"/>
      <c r="J3" s="6"/>
      <c r="K3" s="6"/>
      <c r="L3" s="6" t="s">
        <v>318</v>
      </c>
    </row>
    <row r="4" spans="1:12">
      <c r="A4" s="10" t="s">
        <v>329</v>
      </c>
      <c r="B4" s="11" t="s">
        <v>304</v>
      </c>
      <c r="C4" s="11">
        <v>220921539</v>
      </c>
      <c r="D4" s="12" t="s">
        <v>302</v>
      </c>
      <c r="E4" s="11" t="s">
        <v>305</v>
      </c>
      <c r="F4" s="13" t="s">
        <v>62</v>
      </c>
      <c r="G4" s="14" t="s">
        <v>348</v>
      </c>
      <c r="H4" s="6" t="s">
        <v>349</v>
      </c>
      <c r="I4" s="6"/>
      <c r="J4" s="6"/>
      <c r="K4" s="6"/>
      <c r="L4" s="6" t="s">
        <v>318</v>
      </c>
    </row>
    <row r="5" spans="1:12">
      <c r="A5" s="10" t="s">
        <v>329</v>
      </c>
      <c r="B5" s="11" t="s">
        <v>304</v>
      </c>
      <c r="C5" s="11">
        <v>220921540</v>
      </c>
      <c r="D5" s="12" t="s">
        <v>302</v>
      </c>
      <c r="E5" s="11" t="s">
        <v>305</v>
      </c>
      <c r="F5" s="13" t="s">
        <v>62</v>
      </c>
      <c r="G5" s="14" t="s">
        <v>348</v>
      </c>
      <c r="H5" s="6" t="s">
        <v>349</v>
      </c>
      <c r="I5" s="6"/>
      <c r="J5" s="6"/>
      <c r="K5" s="6"/>
      <c r="L5" s="6" t="s">
        <v>318</v>
      </c>
    </row>
    <row r="6" spans="1:12">
      <c r="A6" s="10" t="s">
        <v>329</v>
      </c>
      <c r="B6" s="11" t="s">
        <v>304</v>
      </c>
      <c r="C6" s="11">
        <v>220921541</v>
      </c>
      <c r="D6" s="12" t="s">
        <v>302</v>
      </c>
      <c r="E6" s="11" t="s">
        <v>306</v>
      </c>
      <c r="F6" s="13" t="s">
        <v>62</v>
      </c>
      <c r="G6" s="14" t="s">
        <v>348</v>
      </c>
      <c r="H6" s="6" t="s">
        <v>349</v>
      </c>
      <c r="I6" s="5"/>
      <c r="J6" s="5"/>
      <c r="K6" s="5"/>
      <c r="L6" s="6" t="s">
        <v>318</v>
      </c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89" t="s">
        <v>350</v>
      </c>
      <c r="B10" s="490"/>
      <c r="C10" s="490"/>
      <c r="D10" s="490"/>
      <c r="E10" s="492"/>
      <c r="F10" s="493"/>
      <c r="G10" s="495"/>
      <c r="H10" s="489" t="s">
        <v>351</v>
      </c>
      <c r="I10" s="490"/>
      <c r="J10" s="490"/>
      <c r="K10" s="7"/>
      <c r="L10" s="9"/>
    </row>
    <row r="11" spans="1:12" ht="16.5">
      <c r="A11" s="496" t="s">
        <v>352</v>
      </c>
      <c r="B11" s="496"/>
      <c r="C11" s="497"/>
      <c r="D11" s="497"/>
      <c r="E11" s="497"/>
      <c r="F11" s="497"/>
      <c r="G11" s="497"/>
      <c r="H11" s="497"/>
      <c r="I11" s="497"/>
      <c r="J11" s="497"/>
      <c r="K11" s="497"/>
      <c r="L11" s="497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:L6 L7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9" sqref="G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88" t="s">
        <v>353</v>
      </c>
      <c r="B1" s="488"/>
      <c r="C1" s="488"/>
      <c r="D1" s="488"/>
      <c r="E1" s="488"/>
      <c r="F1" s="488"/>
      <c r="G1" s="488"/>
      <c r="H1" s="488"/>
      <c r="I1" s="488"/>
    </row>
    <row r="2" spans="1:9" s="1" customFormat="1" ht="16.5">
      <c r="A2" s="499" t="s">
        <v>285</v>
      </c>
      <c r="B2" s="500" t="s">
        <v>290</v>
      </c>
      <c r="C2" s="500" t="s">
        <v>328</v>
      </c>
      <c r="D2" s="500" t="s">
        <v>288</v>
      </c>
      <c r="E2" s="500" t="s">
        <v>289</v>
      </c>
      <c r="F2" s="3" t="s">
        <v>354</v>
      </c>
      <c r="G2" s="3" t="s">
        <v>312</v>
      </c>
      <c r="H2" s="505" t="s">
        <v>313</v>
      </c>
      <c r="I2" s="509" t="s">
        <v>315</v>
      </c>
    </row>
    <row r="3" spans="1:9" s="1" customFormat="1" ht="16.5">
      <c r="A3" s="499"/>
      <c r="B3" s="501"/>
      <c r="C3" s="501"/>
      <c r="D3" s="501"/>
      <c r="E3" s="501"/>
      <c r="F3" s="3" t="s">
        <v>355</v>
      </c>
      <c r="G3" s="3" t="s">
        <v>316</v>
      </c>
      <c r="H3" s="506"/>
      <c r="I3" s="51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89" t="s">
        <v>340</v>
      </c>
      <c r="B12" s="490"/>
      <c r="C12" s="490"/>
      <c r="D12" s="492"/>
      <c r="E12" s="8"/>
      <c r="F12" s="489" t="s">
        <v>341</v>
      </c>
      <c r="G12" s="490"/>
      <c r="H12" s="492"/>
      <c r="I12" s="9"/>
    </row>
    <row r="13" spans="1:9" ht="16.5">
      <c r="A13" s="496" t="s">
        <v>356</v>
      </c>
      <c r="B13" s="496"/>
      <c r="C13" s="497"/>
      <c r="D13" s="497"/>
      <c r="E13" s="497"/>
      <c r="F13" s="497"/>
      <c r="G13" s="497"/>
      <c r="H13" s="497"/>
      <c r="I13" s="4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73" t="s">
        <v>35</v>
      </c>
      <c r="C2" s="274"/>
      <c r="D2" s="274"/>
      <c r="E2" s="274"/>
      <c r="F2" s="274"/>
      <c r="G2" s="274"/>
      <c r="H2" s="274"/>
      <c r="I2" s="275"/>
    </row>
    <row r="3" spans="2:9" ht="27.95" customHeight="1">
      <c r="B3" s="249"/>
      <c r="C3" s="250"/>
      <c r="D3" s="276" t="s">
        <v>36</v>
      </c>
      <c r="E3" s="277"/>
      <c r="F3" s="278" t="s">
        <v>37</v>
      </c>
      <c r="G3" s="279"/>
      <c r="H3" s="276" t="s">
        <v>38</v>
      </c>
      <c r="I3" s="280"/>
    </row>
    <row r="4" spans="2:9" ht="27.95" customHeight="1">
      <c r="B4" s="249" t="s">
        <v>39</v>
      </c>
      <c r="C4" s="250" t="s">
        <v>40</v>
      </c>
      <c r="D4" s="250" t="s">
        <v>41</v>
      </c>
      <c r="E4" s="250" t="s">
        <v>42</v>
      </c>
      <c r="F4" s="251" t="s">
        <v>41</v>
      </c>
      <c r="G4" s="251" t="s">
        <v>42</v>
      </c>
      <c r="H4" s="250" t="s">
        <v>41</v>
      </c>
      <c r="I4" s="258" t="s">
        <v>42</v>
      </c>
    </row>
    <row r="5" spans="2:9" ht="27.95" customHeight="1">
      <c r="B5" s="252" t="s">
        <v>43</v>
      </c>
      <c r="C5" s="5">
        <v>13</v>
      </c>
      <c r="D5" s="5">
        <v>0</v>
      </c>
      <c r="E5" s="5">
        <v>1</v>
      </c>
      <c r="F5" s="253">
        <v>0</v>
      </c>
      <c r="G5" s="253">
        <v>1</v>
      </c>
      <c r="H5" s="5">
        <v>1</v>
      </c>
      <c r="I5" s="259">
        <v>2</v>
      </c>
    </row>
    <row r="6" spans="2:9" ht="27.95" customHeight="1">
      <c r="B6" s="252" t="s">
        <v>44</v>
      </c>
      <c r="C6" s="5">
        <v>20</v>
      </c>
      <c r="D6" s="5">
        <v>0</v>
      </c>
      <c r="E6" s="5">
        <v>1</v>
      </c>
      <c r="F6" s="253">
        <v>1</v>
      </c>
      <c r="G6" s="253">
        <v>2</v>
      </c>
      <c r="H6" s="5">
        <v>2</v>
      </c>
      <c r="I6" s="259">
        <v>3</v>
      </c>
    </row>
    <row r="7" spans="2:9" ht="27.95" customHeight="1">
      <c r="B7" s="252" t="s">
        <v>45</v>
      </c>
      <c r="C7" s="5">
        <v>32</v>
      </c>
      <c r="D7" s="5">
        <v>0</v>
      </c>
      <c r="E7" s="5">
        <v>1</v>
      </c>
      <c r="F7" s="253">
        <v>2</v>
      </c>
      <c r="G7" s="253">
        <v>3</v>
      </c>
      <c r="H7" s="5">
        <v>3</v>
      </c>
      <c r="I7" s="259">
        <v>4</v>
      </c>
    </row>
    <row r="8" spans="2:9" ht="27.95" customHeight="1">
      <c r="B8" s="252" t="s">
        <v>46</v>
      </c>
      <c r="C8" s="5">
        <v>50</v>
      </c>
      <c r="D8" s="5">
        <v>1</v>
      </c>
      <c r="E8" s="5">
        <v>2</v>
      </c>
      <c r="F8" s="253">
        <v>3</v>
      </c>
      <c r="G8" s="253">
        <v>4</v>
      </c>
      <c r="H8" s="5">
        <v>5</v>
      </c>
      <c r="I8" s="259">
        <v>6</v>
      </c>
    </row>
    <row r="9" spans="2:9" ht="27.95" customHeight="1">
      <c r="B9" s="252" t="s">
        <v>47</v>
      </c>
      <c r="C9" s="5">
        <v>80</v>
      </c>
      <c r="D9" s="5">
        <v>2</v>
      </c>
      <c r="E9" s="5">
        <v>3</v>
      </c>
      <c r="F9" s="253">
        <v>5</v>
      </c>
      <c r="G9" s="253">
        <v>6</v>
      </c>
      <c r="H9" s="5">
        <v>7</v>
      </c>
      <c r="I9" s="259">
        <v>8</v>
      </c>
    </row>
    <row r="10" spans="2:9" ht="27.95" customHeight="1">
      <c r="B10" s="252" t="s">
        <v>48</v>
      </c>
      <c r="C10" s="5">
        <v>125</v>
      </c>
      <c r="D10" s="5">
        <v>3</v>
      </c>
      <c r="E10" s="5">
        <v>4</v>
      </c>
      <c r="F10" s="253">
        <v>7</v>
      </c>
      <c r="G10" s="253">
        <v>8</v>
      </c>
      <c r="H10" s="5">
        <v>10</v>
      </c>
      <c r="I10" s="259">
        <v>11</v>
      </c>
    </row>
    <row r="11" spans="2:9" ht="27.95" customHeight="1">
      <c r="B11" s="252" t="s">
        <v>49</v>
      </c>
      <c r="C11" s="5">
        <v>200</v>
      </c>
      <c r="D11" s="5">
        <v>5</v>
      </c>
      <c r="E11" s="5">
        <v>6</v>
      </c>
      <c r="F11" s="253">
        <v>10</v>
      </c>
      <c r="G11" s="253">
        <v>11</v>
      </c>
      <c r="H11" s="5">
        <v>14</v>
      </c>
      <c r="I11" s="259">
        <v>15</v>
      </c>
    </row>
    <row r="12" spans="2:9" ht="27.95" customHeight="1">
      <c r="B12" s="254" t="s">
        <v>50</v>
      </c>
      <c r="C12" s="255">
        <v>315</v>
      </c>
      <c r="D12" s="255">
        <v>7</v>
      </c>
      <c r="E12" s="255">
        <v>8</v>
      </c>
      <c r="F12" s="256">
        <v>14</v>
      </c>
      <c r="G12" s="256">
        <v>15</v>
      </c>
      <c r="H12" s="255">
        <v>21</v>
      </c>
      <c r="I12" s="260">
        <v>22</v>
      </c>
    </row>
    <row r="14" spans="2:9">
      <c r="B14" s="257" t="s">
        <v>51</v>
      </c>
      <c r="C14" s="257"/>
      <c r="D14" s="257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topLeftCell="A28" zoomScaleNormal="100" workbookViewId="0">
      <selection activeCell="M8" sqref="M8"/>
    </sheetView>
  </sheetViews>
  <sheetFormatPr defaultColWidth="10.375" defaultRowHeight="16.5" customHeight="1"/>
  <cols>
    <col min="1" max="1" width="11.125" style="161" customWidth="1"/>
    <col min="2" max="9" width="10.375" style="161"/>
    <col min="10" max="10" width="8.875" style="161" customWidth="1"/>
    <col min="11" max="11" width="12" style="161" customWidth="1"/>
    <col min="12" max="16384" width="10.375" style="161"/>
  </cols>
  <sheetData>
    <row r="1" spans="1:14" ht="20.25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4" ht="14.25">
      <c r="A2" s="162" t="s">
        <v>53</v>
      </c>
      <c r="B2" s="282" t="s">
        <v>54</v>
      </c>
      <c r="C2" s="282"/>
      <c r="D2" s="283" t="s">
        <v>55</v>
      </c>
      <c r="E2" s="283"/>
      <c r="F2" s="282" t="s">
        <v>56</v>
      </c>
      <c r="G2" s="282"/>
      <c r="H2" s="163" t="s">
        <v>57</v>
      </c>
      <c r="I2" s="284" t="s">
        <v>56</v>
      </c>
      <c r="J2" s="284"/>
      <c r="K2" s="285"/>
    </row>
    <row r="3" spans="1:14" ht="14.25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spans="1:14" ht="14.25">
      <c r="A4" s="166" t="s">
        <v>61</v>
      </c>
      <c r="B4" s="292" t="s">
        <v>62</v>
      </c>
      <c r="C4" s="293"/>
      <c r="D4" s="294" t="s">
        <v>63</v>
      </c>
      <c r="E4" s="295"/>
      <c r="F4" s="296">
        <v>44921</v>
      </c>
      <c r="G4" s="297"/>
      <c r="H4" s="294" t="s">
        <v>64</v>
      </c>
      <c r="I4" s="295"/>
      <c r="J4" s="79" t="s">
        <v>65</v>
      </c>
      <c r="K4" s="80" t="s">
        <v>66</v>
      </c>
    </row>
    <row r="5" spans="1:14" ht="14.25">
      <c r="A5" s="168" t="s">
        <v>67</v>
      </c>
      <c r="B5" s="292" t="s">
        <v>68</v>
      </c>
      <c r="C5" s="293"/>
      <c r="D5" s="294" t="s">
        <v>69</v>
      </c>
      <c r="E5" s="295"/>
      <c r="F5" s="296">
        <v>44872</v>
      </c>
      <c r="G5" s="297"/>
      <c r="H5" s="294" t="s">
        <v>70</v>
      </c>
      <c r="I5" s="295"/>
      <c r="J5" s="79" t="s">
        <v>65</v>
      </c>
      <c r="K5" s="80" t="s">
        <v>66</v>
      </c>
    </row>
    <row r="6" spans="1:14" ht="14.25">
      <c r="A6" s="166" t="s">
        <v>71</v>
      </c>
      <c r="B6" s="217" t="s">
        <v>72</v>
      </c>
      <c r="C6" s="218">
        <v>6</v>
      </c>
      <c r="D6" s="168" t="s">
        <v>73</v>
      </c>
      <c r="E6" s="182"/>
      <c r="F6" s="296">
        <v>44885</v>
      </c>
      <c r="G6" s="297"/>
      <c r="H6" s="294" t="s">
        <v>74</v>
      </c>
      <c r="I6" s="295"/>
      <c r="J6" s="79" t="s">
        <v>65</v>
      </c>
      <c r="K6" s="80" t="s">
        <v>66</v>
      </c>
    </row>
    <row r="7" spans="1:14" ht="14.25">
      <c r="A7" s="166" t="s">
        <v>75</v>
      </c>
      <c r="B7" s="298">
        <v>6900</v>
      </c>
      <c r="C7" s="299"/>
      <c r="D7" s="168" t="s">
        <v>76</v>
      </c>
      <c r="E7" s="181"/>
      <c r="F7" s="296">
        <v>44890</v>
      </c>
      <c r="G7" s="297"/>
      <c r="H7" s="294" t="s">
        <v>77</v>
      </c>
      <c r="I7" s="295"/>
      <c r="J7" s="79" t="s">
        <v>65</v>
      </c>
      <c r="K7" s="80" t="s">
        <v>66</v>
      </c>
    </row>
    <row r="8" spans="1:14" ht="14.25">
      <c r="A8" s="172" t="s">
        <v>78</v>
      </c>
      <c r="B8" s="300" t="s">
        <v>79</v>
      </c>
      <c r="C8" s="301"/>
      <c r="D8" s="302" t="s">
        <v>80</v>
      </c>
      <c r="E8" s="303"/>
      <c r="F8" s="304">
        <v>44916</v>
      </c>
      <c r="G8" s="305"/>
      <c r="H8" s="302" t="s">
        <v>81</v>
      </c>
      <c r="I8" s="303"/>
      <c r="J8" s="173" t="s">
        <v>65</v>
      </c>
      <c r="K8" s="174" t="s">
        <v>66</v>
      </c>
      <c r="N8" s="241"/>
    </row>
    <row r="9" spans="1:14" ht="14.25">
      <c r="A9" s="306" t="s">
        <v>82</v>
      </c>
      <c r="B9" s="307"/>
      <c r="C9" s="307"/>
      <c r="D9" s="307"/>
      <c r="E9" s="307"/>
      <c r="F9" s="307"/>
      <c r="G9" s="307"/>
      <c r="H9" s="307"/>
      <c r="I9" s="307"/>
      <c r="J9" s="307"/>
      <c r="K9" s="308"/>
    </row>
    <row r="10" spans="1:14" ht="14.25">
      <c r="A10" s="309" t="s">
        <v>83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1"/>
    </row>
    <row r="11" spans="1:14" ht="14.25">
      <c r="A11" s="219" t="s">
        <v>84</v>
      </c>
      <c r="B11" s="220" t="s">
        <v>85</v>
      </c>
      <c r="C11" s="221" t="s">
        <v>86</v>
      </c>
      <c r="D11" s="222"/>
      <c r="E11" s="223" t="s">
        <v>87</v>
      </c>
      <c r="F11" s="220" t="s">
        <v>85</v>
      </c>
      <c r="G11" s="221" t="s">
        <v>86</v>
      </c>
      <c r="H11" s="221" t="s">
        <v>88</v>
      </c>
      <c r="I11" s="223" t="s">
        <v>89</v>
      </c>
      <c r="J11" s="220" t="s">
        <v>85</v>
      </c>
      <c r="K11" s="242" t="s">
        <v>86</v>
      </c>
    </row>
    <row r="12" spans="1:14" ht="14.25">
      <c r="A12" s="168" t="s">
        <v>90</v>
      </c>
      <c r="B12" s="180" t="s">
        <v>85</v>
      </c>
      <c r="C12" s="79" t="s">
        <v>86</v>
      </c>
      <c r="D12" s="181"/>
      <c r="E12" s="182" t="s">
        <v>91</v>
      </c>
      <c r="F12" s="180" t="s">
        <v>85</v>
      </c>
      <c r="G12" s="79" t="s">
        <v>86</v>
      </c>
      <c r="H12" s="79" t="s">
        <v>88</v>
      </c>
      <c r="I12" s="182" t="s">
        <v>92</v>
      </c>
      <c r="J12" s="180" t="s">
        <v>85</v>
      </c>
      <c r="K12" s="80" t="s">
        <v>86</v>
      </c>
    </row>
    <row r="13" spans="1:14" ht="14.25">
      <c r="A13" s="168" t="s">
        <v>93</v>
      </c>
      <c r="B13" s="180" t="s">
        <v>85</v>
      </c>
      <c r="C13" s="79" t="s">
        <v>86</v>
      </c>
      <c r="D13" s="181"/>
      <c r="E13" s="182" t="s">
        <v>94</v>
      </c>
      <c r="F13" s="79" t="s">
        <v>95</v>
      </c>
      <c r="G13" s="79" t="s">
        <v>96</v>
      </c>
      <c r="H13" s="79" t="s">
        <v>88</v>
      </c>
      <c r="I13" s="182" t="s">
        <v>97</v>
      </c>
      <c r="J13" s="180" t="s">
        <v>85</v>
      </c>
      <c r="K13" s="80" t="s">
        <v>86</v>
      </c>
    </row>
    <row r="14" spans="1:14" ht="14.25">
      <c r="A14" s="302" t="s">
        <v>98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12"/>
    </row>
    <row r="15" spans="1:14" ht="14.25">
      <c r="A15" s="309" t="s">
        <v>99</v>
      </c>
      <c r="B15" s="310"/>
      <c r="C15" s="310"/>
      <c r="D15" s="310"/>
      <c r="E15" s="310"/>
      <c r="F15" s="310"/>
      <c r="G15" s="310"/>
      <c r="H15" s="310"/>
      <c r="I15" s="310"/>
      <c r="J15" s="310"/>
      <c r="K15" s="311"/>
    </row>
    <row r="16" spans="1:14" ht="14.25">
      <c r="A16" s="224" t="s">
        <v>100</v>
      </c>
      <c r="B16" s="221" t="s">
        <v>95</v>
      </c>
      <c r="C16" s="221" t="s">
        <v>96</v>
      </c>
      <c r="D16" s="225"/>
      <c r="E16" s="226" t="s">
        <v>101</v>
      </c>
      <c r="F16" s="221" t="s">
        <v>95</v>
      </c>
      <c r="G16" s="221" t="s">
        <v>96</v>
      </c>
      <c r="H16" s="227"/>
      <c r="I16" s="226" t="s">
        <v>102</v>
      </c>
      <c r="J16" s="221" t="s">
        <v>95</v>
      </c>
      <c r="K16" s="242" t="s">
        <v>96</v>
      </c>
    </row>
    <row r="17" spans="1:22" ht="16.5" customHeight="1">
      <c r="A17" s="184" t="s">
        <v>103</v>
      </c>
      <c r="B17" s="79" t="s">
        <v>95</v>
      </c>
      <c r="C17" s="79" t="s">
        <v>96</v>
      </c>
      <c r="D17" s="228"/>
      <c r="E17" s="185" t="s">
        <v>104</v>
      </c>
      <c r="F17" s="79" t="s">
        <v>95</v>
      </c>
      <c r="G17" s="79" t="s">
        <v>96</v>
      </c>
      <c r="H17" s="229"/>
      <c r="I17" s="185" t="s">
        <v>105</v>
      </c>
      <c r="J17" s="79" t="s">
        <v>95</v>
      </c>
      <c r="K17" s="80" t="s">
        <v>96</v>
      </c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</row>
    <row r="18" spans="1:22" ht="18" customHeight="1">
      <c r="A18" s="313" t="s">
        <v>106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15"/>
    </row>
    <row r="19" spans="1:22" s="216" customFormat="1" ht="18" customHeight="1">
      <c r="A19" s="309" t="s">
        <v>107</v>
      </c>
      <c r="B19" s="310"/>
      <c r="C19" s="310"/>
      <c r="D19" s="310"/>
      <c r="E19" s="310"/>
      <c r="F19" s="310"/>
      <c r="G19" s="310"/>
      <c r="H19" s="310"/>
      <c r="I19" s="310"/>
      <c r="J19" s="310"/>
      <c r="K19" s="311"/>
    </row>
    <row r="20" spans="1:22" ht="16.5" customHeight="1">
      <c r="A20" s="316" t="s">
        <v>108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22" ht="21.75" customHeight="1">
      <c r="A21" s="230" t="s">
        <v>109</v>
      </c>
      <c r="B21" s="231" t="s">
        <v>110</v>
      </c>
      <c r="C21" s="231" t="s">
        <v>111</v>
      </c>
      <c r="D21" s="231" t="s">
        <v>112</v>
      </c>
      <c r="E21" s="231" t="s">
        <v>113</v>
      </c>
      <c r="F21" s="231" t="s">
        <v>114</v>
      </c>
      <c r="G21" s="231" t="s">
        <v>115</v>
      </c>
      <c r="H21" s="231" t="s">
        <v>116</v>
      </c>
      <c r="I21" s="244"/>
      <c r="J21" s="165"/>
      <c r="K21" s="191" t="s">
        <v>117</v>
      </c>
    </row>
    <row r="22" spans="1:22" ht="23.1" customHeight="1">
      <c r="A22" s="232" t="s">
        <v>118</v>
      </c>
      <c r="B22" s="233" t="s">
        <v>95</v>
      </c>
      <c r="C22" s="233" t="s">
        <v>95</v>
      </c>
      <c r="D22" s="233" t="s">
        <v>95</v>
      </c>
      <c r="E22" s="233" t="s">
        <v>95</v>
      </c>
      <c r="F22" s="233" t="s">
        <v>95</v>
      </c>
      <c r="G22" s="233" t="s">
        <v>95</v>
      </c>
      <c r="H22" s="233" t="s">
        <v>95</v>
      </c>
      <c r="I22" s="233"/>
      <c r="J22" s="233"/>
      <c r="K22" s="245"/>
    </row>
    <row r="23" spans="1:22" ht="23.1" customHeight="1">
      <c r="A23" s="234"/>
      <c r="B23" s="233"/>
      <c r="C23" s="233"/>
      <c r="D23" s="233"/>
      <c r="E23" s="233"/>
      <c r="F23" s="233"/>
      <c r="G23" s="233"/>
      <c r="H23" s="233"/>
      <c r="I23" s="233"/>
      <c r="J23" s="233"/>
      <c r="K23" s="246"/>
    </row>
    <row r="24" spans="1:22" ht="23.1" customHeight="1">
      <c r="A24" s="234"/>
      <c r="B24" s="233"/>
      <c r="C24" s="233"/>
      <c r="D24" s="233"/>
      <c r="E24" s="233"/>
      <c r="F24" s="233"/>
      <c r="G24" s="233"/>
      <c r="H24" s="233"/>
      <c r="I24" s="233"/>
      <c r="J24" s="233"/>
      <c r="K24" s="246"/>
    </row>
    <row r="25" spans="1:22" ht="23.1" customHeight="1">
      <c r="A25" s="234"/>
      <c r="B25" s="233"/>
      <c r="C25" s="233"/>
      <c r="D25" s="233"/>
      <c r="E25" s="233"/>
      <c r="F25" s="233"/>
      <c r="G25" s="233"/>
      <c r="H25" s="233"/>
      <c r="I25" s="233"/>
      <c r="J25" s="233"/>
      <c r="K25" s="247"/>
    </row>
    <row r="26" spans="1:22" ht="23.1" customHeight="1">
      <c r="A26" s="171"/>
      <c r="B26" s="233"/>
      <c r="C26" s="233"/>
      <c r="D26" s="233"/>
      <c r="E26" s="233"/>
      <c r="F26" s="233"/>
      <c r="G26" s="233"/>
      <c r="H26" s="233"/>
      <c r="I26" s="233"/>
      <c r="J26" s="233"/>
      <c r="K26" s="247"/>
    </row>
    <row r="27" spans="1:22" ht="23.1" customHeight="1">
      <c r="A27" s="171"/>
      <c r="B27" s="233"/>
      <c r="C27" s="233"/>
      <c r="D27" s="233"/>
      <c r="E27" s="233"/>
      <c r="F27" s="233"/>
      <c r="G27" s="233"/>
      <c r="H27" s="233"/>
      <c r="I27" s="233"/>
      <c r="J27" s="233"/>
      <c r="K27" s="247"/>
    </row>
    <row r="28" spans="1:22" ht="23.1" customHeight="1">
      <c r="A28" s="183"/>
      <c r="B28" s="235"/>
      <c r="C28" s="235"/>
      <c r="D28" s="235"/>
      <c r="E28" s="235"/>
      <c r="F28" s="235"/>
      <c r="G28" s="235"/>
      <c r="H28" s="235"/>
      <c r="I28" s="235"/>
      <c r="J28" s="235"/>
      <c r="K28" s="248"/>
    </row>
    <row r="29" spans="1:22" ht="18" customHeight="1">
      <c r="A29" s="319" t="s">
        <v>119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22" ht="18.75" customHeight="1">
      <c r="A30" s="322" t="s">
        <v>120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24"/>
    </row>
    <row r="31" spans="1:22" ht="18.75" customHeight="1">
      <c r="A31" s="325" t="s">
        <v>121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7"/>
    </row>
    <row r="32" spans="1:22" ht="18" customHeight="1">
      <c r="A32" s="319" t="s">
        <v>122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4.25">
      <c r="A33" s="328" t="s">
        <v>95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11" ht="14.25">
      <c r="A34" s="331" t="s">
        <v>123</v>
      </c>
      <c r="B34" s="332"/>
      <c r="C34" s="79" t="s">
        <v>65</v>
      </c>
      <c r="D34" s="79" t="s">
        <v>66</v>
      </c>
      <c r="E34" s="333" t="s">
        <v>124</v>
      </c>
      <c r="F34" s="334"/>
      <c r="G34" s="334"/>
      <c r="H34" s="334"/>
      <c r="I34" s="334"/>
      <c r="J34" s="334"/>
      <c r="K34" s="335"/>
    </row>
    <row r="35" spans="1:11" ht="14.25">
      <c r="A35" s="336" t="s">
        <v>125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pans="1:11" ht="21" customHeight="1">
      <c r="A36" s="337" t="s">
        <v>126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39"/>
    </row>
    <row r="37" spans="1:11" ht="21" customHeight="1">
      <c r="A37" s="340" t="s">
        <v>127</v>
      </c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1" ht="21" customHeight="1">
      <c r="A38" s="340" t="s">
        <v>128</v>
      </c>
      <c r="B38" s="341"/>
      <c r="C38" s="341"/>
      <c r="D38" s="341"/>
      <c r="E38" s="341"/>
      <c r="F38" s="341"/>
      <c r="G38" s="341"/>
      <c r="H38" s="341"/>
      <c r="I38" s="341"/>
      <c r="J38" s="341"/>
      <c r="K38" s="342"/>
    </row>
    <row r="39" spans="1:11" ht="21" customHeight="1">
      <c r="A39" s="340" t="s">
        <v>129</v>
      </c>
      <c r="B39" s="341"/>
      <c r="C39" s="341"/>
      <c r="D39" s="341"/>
      <c r="E39" s="341"/>
      <c r="F39" s="341"/>
      <c r="G39" s="341"/>
      <c r="H39" s="341"/>
      <c r="I39" s="341"/>
      <c r="J39" s="341"/>
      <c r="K39" s="342"/>
    </row>
    <row r="40" spans="1:11" ht="21" customHeight="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42"/>
    </row>
    <row r="41" spans="1:11" ht="21" customHeight="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42"/>
    </row>
    <row r="42" spans="1:11" ht="21" customHeight="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42"/>
    </row>
    <row r="43" spans="1:11" ht="14.25">
      <c r="A43" s="343" t="s">
        <v>130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5"/>
    </row>
    <row r="44" spans="1:11" ht="14.25">
      <c r="A44" s="309" t="s">
        <v>131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1"/>
    </row>
    <row r="45" spans="1:11" ht="14.25">
      <c r="A45" s="224" t="s">
        <v>132</v>
      </c>
      <c r="B45" s="221" t="s">
        <v>95</v>
      </c>
      <c r="C45" s="221" t="s">
        <v>96</v>
      </c>
      <c r="D45" s="221" t="s">
        <v>88</v>
      </c>
      <c r="E45" s="226" t="s">
        <v>133</v>
      </c>
      <c r="F45" s="221" t="s">
        <v>95</v>
      </c>
      <c r="G45" s="221" t="s">
        <v>96</v>
      </c>
      <c r="H45" s="221" t="s">
        <v>88</v>
      </c>
      <c r="I45" s="226" t="s">
        <v>134</v>
      </c>
      <c r="J45" s="221" t="s">
        <v>95</v>
      </c>
      <c r="K45" s="242" t="s">
        <v>96</v>
      </c>
    </row>
    <row r="46" spans="1:11" ht="14.25">
      <c r="A46" s="184" t="s">
        <v>87</v>
      </c>
      <c r="B46" s="79" t="s">
        <v>95</v>
      </c>
      <c r="C46" s="79" t="s">
        <v>96</v>
      </c>
      <c r="D46" s="79" t="s">
        <v>88</v>
      </c>
      <c r="E46" s="185" t="s">
        <v>94</v>
      </c>
      <c r="F46" s="79" t="s">
        <v>95</v>
      </c>
      <c r="G46" s="79" t="s">
        <v>96</v>
      </c>
      <c r="H46" s="79" t="s">
        <v>88</v>
      </c>
      <c r="I46" s="185" t="s">
        <v>105</v>
      </c>
      <c r="J46" s="79" t="s">
        <v>95</v>
      </c>
      <c r="K46" s="80" t="s">
        <v>96</v>
      </c>
    </row>
    <row r="47" spans="1:11" ht="14.25">
      <c r="A47" s="302" t="s">
        <v>98</v>
      </c>
      <c r="B47" s="303"/>
      <c r="C47" s="303"/>
      <c r="D47" s="303"/>
      <c r="E47" s="303"/>
      <c r="F47" s="303"/>
      <c r="G47" s="303"/>
      <c r="H47" s="303"/>
      <c r="I47" s="303"/>
      <c r="J47" s="303"/>
      <c r="K47" s="312"/>
    </row>
    <row r="48" spans="1:11" ht="14.25">
      <c r="A48" s="336" t="s">
        <v>135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spans="1:11" ht="14.25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39"/>
    </row>
    <row r="50" spans="1:11" ht="14.25">
      <c r="A50" s="236" t="s">
        <v>136</v>
      </c>
      <c r="B50" s="346" t="s">
        <v>137</v>
      </c>
      <c r="C50" s="346"/>
      <c r="D50" s="237" t="s">
        <v>138</v>
      </c>
      <c r="E50" s="238" t="s">
        <v>139</v>
      </c>
      <c r="F50" s="239" t="s">
        <v>140</v>
      </c>
      <c r="G50" s="240">
        <v>44873</v>
      </c>
      <c r="H50" s="347" t="s">
        <v>141</v>
      </c>
      <c r="I50" s="348"/>
      <c r="J50" s="349" t="s">
        <v>142</v>
      </c>
      <c r="K50" s="350"/>
    </row>
    <row r="51" spans="1:11" ht="14.25">
      <c r="A51" s="336" t="s">
        <v>143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spans="1:11" ht="14.25">
      <c r="A52" s="351" t="s">
        <v>144</v>
      </c>
      <c r="B52" s="352"/>
      <c r="C52" s="352"/>
      <c r="D52" s="352"/>
      <c r="E52" s="352"/>
      <c r="F52" s="352"/>
      <c r="G52" s="352"/>
      <c r="H52" s="352"/>
      <c r="I52" s="352"/>
      <c r="J52" s="352"/>
      <c r="K52" s="353"/>
    </row>
    <row r="53" spans="1:11" ht="14.25">
      <c r="A53" s="236" t="s">
        <v>136</v>
      </c>
      <c r="B53" s="346" t="s">
        <v>137</v>
      </c>
      <c r="C53" s="346"/>
      <c r="D53" s="237" t="s">
        <v>138</v>
      </c>
      <c r="E53" s="238" t="s">
        <v>139</v>
      </c>
      <c r="F53" s="239" t="s">
        <v>145</v>
      </c>
      <c r="G53" s="240">
        <v>44873</v>
      </c>
      <c r="H53" s="347" t="s">
        <v>141</v>
      </c>
      <c r="I53" s="348"/>
      <c r="J53" s="349" t="s">
        <v>142</v>
      </c>
      <c r="K53" s="3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X21"/>
  <sheetViews>
    <sheetView tabSelected="1" workbookViewId="0">
      <selection activeCell="L4" sqref="L4"/>
    </sheetView>
  </sheetViews>
  <sheetFormatPr defaultColWidth="9" defaultRowHeight="14.25"/>
  <cols>
    <col min="1" max="1" width="13.625" style="29" customWidth="1"/>
    <col min="2" max="2" width="9" style="29" customWidth="1"/>
    <col min="3" max="4" width="8.5" style="30" customWidth="1"/>
    <col min="5" max="7" width="8.5" style="29" customWidth="1"/>
    <col min="8" max="8" width="8.875" style="29" customWidth="1"/>
    <col min="9" max="9" width="6.25" style="29" customWidth="1"/>
    <col min="10" max="10" width="2.75" style="29" customWidth="1"/>
    <col min="11" max="11" width="9.125" style="29" customWidth="1"/>
    <col min="12" max="16" width="9.75" style="29" customWidth="1"/>
    <col min="17" max="17" width="9.75" style="192" customWidth="1"/>
    <col min="18" max="255" width="9" style="29"/>
    <col min="256" max="16384" width="9" style="33"/>
  </cols>
  <sheetData>
    <row r="1" spans="1:258" s="29" customFormat="1" ht="29.1" customHeight="1">
      <c r="A1" s="354" t="s">
        <v>146</v>
      </c>
      <c r="B1" s="354"/>
      <c r="C1" s="355"/>
      <c r="D1" s="355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211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</row>
    <row r="2" spans="1:258" s="29" customFormat="1" ht="20.100000000000001" customHeight="1">
      <c r="A2" s="34" t="s">
        <v>61</v>
      </c>
      <c r="B2" s="357" t="s">
        <v>62</v>
      </c>
      <c r="C2" s="358"/>
      <c r="D2" s="359"/>
      <c r="E2" s="35" t="s">
        <v>67</v>
      </c>
      <c r="F2" s="360" t="s">
        <v>147</v>
      </c>
      <c r="G2" s="360"/>
      <c r="H2" s="360"/>
      <c r="I2" s="360"/>
      <c r="J2" s="371"/>
      <c r="K2" s="57" t="s">
        <v>57</v>
      </c>
      <c r="L2" s="361" t="s">
        <v>56</v>
      </c>
      <c r="M2" s="361"/>
      <c r="N2" s="361"/>
      <c r="O2" s="361"/>
      <c r="P2" s="362"/>
      <c r="Q2" s="212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</row>
    <row r="3" spans="1:258" s="29" customFormat="1">
      <c r="A3" s="368" t="s">
        <v>148</v>
      </c>
      <c r="B3" s="363" t="s">
        <v>149</v>
      </c>
      <c r="C3" s="364"/>
      <c r="D3" s="363"/>
      <c r="E3" s="363"/>
      <c r="F3" s="363"/>
      <c r="G3" s="363"/>
      <c r="H3" s="363"/>
      <c r="I3" s="365"/>
      <c r="J3" s="372"/>
      <c r="K3" s="366" t="s">
        <v>150</v>
      </c>
      <c r="L3" s="366"/>
      <c r="M3" s="366"/>
      <c r="N3" s="366"/>
      <c r="O3" s="366"/>
      <c r="P3" s="367"/>
      <c r="Q3" s="21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</row>
    <row r="4" spans="1:258" s="29" customFormat="1" ht="16.5">
      <c r="A4" s="368"/>
      <c r="B4" s="369" t="s">
        <v>151</v>
      </c>
      <c r="C4" s="37" t="s">
        <v>110</v>
      </c>
      <c r="D4" s="37" t="s">
        <v>111</v>
      </c>
      <c r="E4" s="38" t="s">
        <v>112</v>
      </c>
      <c r="F4" s="37" t="s">
        <v>113</v>
      </c>
      <c r="G4" s="37" t="s">
        <v>114</v>
      </c>
      <c r="H4" s="39" t="s">
        <v>115</v>
      </c>
      <c r="I4" s="58" t="s">
        <v>116</v>
      </c>
      <c r="J4" s="372"/>
      <c r="K4" s="204" t="s">
        <v>152</v>
      </c>
      <c r="L4" s="205"/>
      <c r="M4" s="205" t="s">
        <v>153</v>
      </c>
      <c r="N4" s="205" t="s">
        <v>154</v>
      </c>
      <c r="O4" s="205" t="s">
        <v>358</v>
      </c>
      <c r="P4" s="205"/>
      <c r="Q4" s="214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</row>
    <row r="5" spans="1:258" s="29" customFormat="1" ht="16.5">
      <c r="A5" s="368"/>
      <c r="B5" s="370"/>
      <c r="C5" s="40" t="s">
        <v>155</v>
      </c>
      <c r="D5" s="40" t="s">
        <v>156</v>
      </c>
      <c r="E5" s="40" t="s">
        <v>157</v>
      </c>
      <c r="F5" s="40" t="s">
        <v>158</v>
      </c>
      <c r="G5" s="40" t="s">
        <v>159</v>
      </c>
      <c r="H5" s="41" t="s">
        <v>160</v>
      </c>
      <c r="I5" s="58" t="s">
        <v>161</v>
      </c>
      <c r="J5" s="373"/>
      <c r="K5" s="206"/>
      <c r="L5" s="207"/>
      <c r="M5" s="525" t="s">
        <v>357</v>
      </c>
      <c r="N5" s="525" t="s">
        <v>357</v>
      </c>
      <c r="O5" s="525" t="s">
        <v>357</v>
      </c>
      <c r="P5" s="207"/>
      <c r="Q5" s="215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</row>
    <row r="6" spans="1:258" s="29" customFormat="1" ht="20.100000000000001" customHeight="1">
      <c r="A6" s="42" t="s">
        <v>162</v>
      </c>
      <c r="B6" s="42" t="s">
        <v>163</v>
      </c>
      <c r="C6" s="42">
        <f>D6-1</f>
        <v>66</v>
      </c>
      <c r="D6" s="42">
        <f>E6-2</f>
        <v>67</v>
      </c>
      <c r="E6" s="42">
        <v>69</v>
      </c>
      <c r="F6" s="42">
        <f>E6+2</f>
        <v>71</v>
      </c>
      <c r="G6" s="42">
        <f>F6+2</f>
        <v>73</v>
      </c>
      <c r="H6" s="42">
        <f>G6+1</f>
        <v>74</v>
      </c>
      <c r="I6" s="42">
        <f>H6+1</f>
        <v>75</v>
      </c>
      <c r="J6" s="373"/>
      <c r="K6" s="60"/>
      <c r="L6" s="60"/>
      <c r="M6" s="208" t="s">
        <v>164</v>
      </c>
      <c r="N6" s="60" t="s">
        <v>165</v>
      </c>
      <c r="O6" s="527" t="s">
        <v>359</v>
      </c>
      <c r="P6" s="60"/>
      <c r="Q6" s="70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</row>
    <row r="7" spans="1:258" s="29" customFormat="1" ht="20.100000000000001" customHeight="1">
      <c r="A7" s="42" t="s">
        <v>166</v>
      </c>
      <c r="B7" s="42" t="s">
        <v>167</v>
      </c>
      <c r="C7" s="42">
        <f t="shared" ref="C7:C8" si="0">D7-4</f>
        <v>100</v>
      </c>
      <c r="D7" s="42">
        <f t="shared" ref="D7:D8" si="1">E7-4</f>
        <v>104</v>
      </c>
      <c r="E7" s="42">
        <v>108</v>
      </c>
      <c r="F7" s="42">
        <f t="shared" ref="F7:F8" si="2">E7+4</f>
        <v>112</v>
      </c>
      <c r="G7" s="42">
        <f>F7+4</f>
        <v>116</v>
      </c>
      <c r="H7" s="42">
        <f t="shared" ref="H7:H8" si="3">G7+6</f>
        <v>122</v>
      </c>
      <c r="I7" s="42">
        <f t="shared" ref="I7:I8" si="4">H7+6</f>
        <v>128</v>
      </c>
      <c r="J7" s="373"/>
      <c r="K7" s="60"/>
      <c r="L7" s="60"/>
      <c r="M7" s="60" t="s">
        <v>168</v>
      </c>
      <c r="N7" s="60" t="s">
        <v>169</v>
      </c>
      <c r="O7" s="527" t="s">
        <v>360</v>
      </c>
      <c r="P7" s="60"/>
      <c r="Q7" s="70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</row>
    <row r="8" spans="1:258" s="29" customFormat="1" ht="20.100000000000001" customHeight="1">
      <c r="A8" s="42" t="s">
        <v>172</v>
      </c>
      <c r="B8" s="42" t="s">
        <v>167</v>
      </c>
      <c r="C8" s="42">
        <f t="shared" si="0"/>
        <v>98</v>
      </c>
      <c r="D8" s="42">
        <f t="shared" si="1"/>
        <v>102</v>
      </c>
      <c r="E8" s="42">
        <v>106</v>
      </c>
      <c r="F8" s="42">
        <f t="shared" si="2"/>
        <v>110</v>
      </c>
      <c r="G8" s="42">
        <f>F8+5</f>
        <v>115</v>
      </c>
      <c r="H8" s="42">
        <f t="shared" si="3"/>
        <v>121</v>
      </c>
      <c r="I8" s="42">
        <f t="shared" si="4"/>
        <v>127</v>
      </c>
      <c r="J8" s="373"/>
      <c r="K8" s="60"/>
      <c r="L8" s="60"/>
      <c r="M8" s="60" t="s">
        <v>168</v>
      </c>
      <c r="N8" s="60" t="s">
        <v>169</v>
      </c>
      <c r="O8" s="526" t="s">
        <v>361</v>
      </c>
      <c r="P8" s="60"/>
      <c r="Q8" s="70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</row>
    <row r="9" spans="1:258" s="29" customFormat="1" ht="20.100000000000001" customHeight="1">
      <c r="A9" s="42" t="s">
        <v>173</v>
      </c>
      <c r="B9" s="42" t="s">
        <v>163</v>
      </c>
      <c r="C9" s="42">
        <f>D9-1.2</f>
        <v>43.599999999999994</v>
      </c>
      <c r="D9" s="42">
        <f>E9-1.2</f>
        <v>44.8</v>
      </c>
      <c r="E9" s="42">
        <v>46</v>
      </c>
      <c r="F9" s="42">
        <f>E9+1.2</f>
        <v>47.2</v>
      </c>
      <c r="G9" s="42">
        <f>F9+1.2</f>
        <v>48.400000000000006</v>
      </c>
      <c r="H9" s="42">
        <f>G9+1.4</f>
        <v>49.800000000000004</v>
      </c>
      <c r="I9" s="42">
        <f>H9+1.4</f>
        <v>51.2</v>
      </c>
      <c r="J9" s="373"/>
      <c r="K9" s="60"/>
      <c r="L9" s="60"/>
      <c r="M9" s="60" t="s">
        <v>174</v>
      </c>
      <c r="N9" s="60" t="s">
        <v>169</v>
      </c>
      <c r="O9" s="527" t="s">
        <v>360</v>
      </c>
      <c r="P9" s="60"/>
      <c r="Q9" s="70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</row>
    <row r="10" spans="1:258" s="29" customFormat="1" ht="20.100000000000001" customHeight="1">
      <c r="A10" s="42" t="s">
        <v>175</v>
      </c>
      <c r="B10" s="42" t="s">
        <v>176</v>
      </c>
      <c r="C10" s="42">
        <f>D10-0.5</f>
        <v>19</v>
      </c>
      <c r="D10" s="42">
        <f>E10-0.5</f>
        <v>19.5</v>
      </c>
      <c r="E10" s="42">
        <v>20</v>
      </c>
      <c r="F10" s="42">
        <f t="shared" ref="F10:I10" si="5">E10+0.5</f>
        <v>20.5</v>
      </c>
      <c r="G10" s="42">
        <f t="shared" si="5"/>
        <v>21</v>
      </c>
      <c r="H10" s="42">
        <f t="shared" si="5"/>
        <v>21.5</v>
      </c>
      <c r="I10" s="42">
        <f t="shared" si="5"/>
        <v>22</v>
      </c>
      <c r="J10" s="373"/>
      <c r="K10" s="60"/>
      <c r="L10" s="60"/>
      <c r="M10" s="60" t="s">
        <v>165</v>
      </c>
      <c r="N10" s="60" t="s">
        <v>165</v>
      </c>
      <c r="O10" s="526" t="s">
        <v>362</v>
      </c>
      <c r="P10" s="60"/>
      <c r="Q10" s="70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</row>
    <row r="11" spans="1:258" s="29" customFormat="1" ht="20.100000000000001" customHeight="1">
      <c r="A11" s="42" t="s">
        <v>177</v>
      </c>
      <c r="B11" s="42" t="s">
        <v>178</v>
      </c>
      <c r="C11" s="43">
        <f>D11-0.7</f>
        <v>18.100000000000001</v>
      </c>
      <c r="D11" s="43">
        <f>E11-0.7</f>
        <v>18.8</v>
      </c>
      <c r="E11" s="42">
        <v>19.5</v>
      </c>
      <c r="F11" s="43">
        <f>E11+0.7</f>
        <v>20.2</v>
      </c>
      <c r="G11" s="43">
        <f>F11+0.7</f>
        <v>20.9</v>
      </c>
      <c r="H11" s="43">
        <f>G11+0.95</f>
        <v>21.849999999999998</v>
      </c>
      <c r="I11" s="43">
        <f>H11+0.95</f>
        <v>22.799999999999997</v>
      </c>
      <c r="J11" s="373"/>
      <c r="K11" s="60"/>
      <c r="L11" s="60"/>
      <c r="M11" s="60" t="s">
        <v>165</v>
      </c>
      <c r="N11" s="60" t="s">
        <v>165</v>
      </c>
      <c r="O11" s="526" t="s">
        <v>363</v>
      </c>
      <c r="P11" s="60"/>
      <c r="Q11" s="70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</row>
    <row r="12" spans="1:258" s="29" customFormat="1" ht="20.100000000000001" customHeight="1">
      <c r="A12" s="42" t="s">
        <v>179</v>
      </c>
      <c r="B12" s="42" t="s">
        <v>176</v>
      </c>
      <c r="C12" s="42">
        <f>D12-0.7</f>
        <v>15.600000000000001</v>
      </c>
      <c r="D12" s="42">
        <f>E12-0.7</f>
        <v>16.3</v>
      </c>
      <c r="E12" s="42">
        <v>17</v>
      </c>
      <c r="F12" s="42">
        <f>E12+0.7</f>
        <v>17.7</v>
      </c>
      <c r="G12" s="42">
        <f>F12+0.7</f>
        <v>18.399999999999999</v>
      </c>
      <c r="H12" s="42">
        <f>G12+0.95</f>
        <v>19.349999999999998</v>
      </c>
      <c r="I12" s="42">
        <f>H12+0.95</f>
        <v>20.299999999999997</v>
      </c>
      <c r="J12" s="373"/>
      <c r="K12" s="60"/>
      <c r="L12" s="60"/>
      <c r="M12" s="60" t="s">
        <v>164</v>
      </c>
      <c r="N12" s="60" t="s">
        <v>164</v>
      </c>
      <c r="O12" s="526" t="s">
        <v>364</v>
      </c>
      <c r="P12" s="60"/>
      <c r="Q12" s="70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</row>
    <row r="13" spans="1:258" s="29" customFormat="1" ht="20.100000000000001" customHeight="1">
      <c r="A13" s="42" t="s">
        <v>182</v>
      </c>
      <c r="B13" s="42" t="s">
        <v>163</v>
      </c>
      <c r="C13" s="42">
        <f>D13-1</f>
        <v>43</v>
      </c>
      <c r="D13" s="42">
        <f>E13-1</f>
        <v>44</v>
      </c>
      <c r="E13" s="42">
        <v>45</v>
      </c>
      <c r="F13" s="42">
        <f>E13+1</f>
        <v>46</v>
      </c>
      <c r="G13" s="42">
        <f>F13+1</f>
        <v>47</v>
      </c>
      <c r="H13" s="42">
        <f>G13+1.5</f>
        <v>48.5</v>
      </c>
      <c r="I13" s="42">
        <f>H13+1.5</f>
        <v>50</v>
      </c>
      <c r="J13" s="373"/>
      <c r="K13" s="60"/>
      <c r="L13" s="60"/>
      <c r="M13" s="60" t="s">
        <v>171</v>
      </c>
      <c r="N13" s="60" t="s">
        <v>171</v>
      </c>
      <c r="O13" s="526" t="s">
        <v>364</v>
      </c>
      <c r="P13" s="60"/>
      <c r="Q13" s="70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</row>
    <row r="14" spans="1:258" s="29" customFormat="1" ht="20.100000000000001" customHeight="1">
      <c r="A14" s="42"/>
      <c r="B14" s="42"/>
      <c r="C14" s="42"/>
      <c r="D14" s="42"/>
      <c r="E14" s="42"/>
      <c r="F14" s="42"/>
      <c r="G14" s="42"/>
      <c r="H14" s="42"/>
      <c r="I14" s="42"/>
      <c r="J14" s="373"/>
      <c r="K14" s="60"/>
      <c r="L14" s="60"/>
      <c r="M14" s="60" t="s">
        <v>171</v>
      </c>
      <c r="N14" s="60" t="s">
        <v>171</v>
      </c>
      <c r="O14" s="526" t="s">
        <v>365</v>
      </c>
      <c r="P14" s="60"/>
      <c r="Q14" s="70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</row>
    <row r="15" spans="1:258" s="29" customFormat="1" ht="20.100000000000001" customHeight="1">
      <c r="A15" s="44"/>
      <c r="B15" s="48"/>
      <c r="C15" s="48"/>
      <c r="D15" s="48"/>
      <c r="E15" s="48"/>
      <c r="F15" s="48"/>
      <c r="G15" s="193"/>
      <c r="H15" s="48"/>
      <c r="I15" s="209"/>
      <c r="J15" s="373"/>
      <c r="K15" s="60"/>
      <c r="L15" s="60"/>
      <c r="M15" s="60"/>
      <c r="N15" s="60"/>
      <c r="O15" s="60"/>
      <c r="P15" s="60"/>
      <c r="Q15" s="70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</row>
    <row r="16" spans="1:258" s="29" customFormat="1" ht="20.100000000000001" customHeight="1">
      <c r="A16" s="194"/>
      <c r="B16" s="195"/>
      <c r="C16" s="109"/>
      <c r="D16" s="109"/>
      <c r="E16" s="110"/>
      <c r="F16" s="109"/>
      <c r="G16" s="109"/>
      <c r="H16" s="111"/>
      <c r="I16" s="210"/>
      <c r="J16" s="373"/>
      <c r="K16" s="60"/>
      <c r="L16" s="60"/>
      <c r="M16" s="60"/>
      <c r="N16" s="60"/>
      <c r="O16" s="60"/>
      <c r="P16" s="60"/>
      <c r="Q16" s="70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</row>
    <row r="17" spans="1:258" s="29" customFormat="1" ht="20.100000000000001" customHeight="1">
      <c r="A17" s="196"/>
      <c r="B17" s="197"/>
      <c r="C17" s="198"/>
      <c r="D17" s="198"/>
      <c r="E17" s="199"/>
      <c r="F17" s="200"/>
      <c r="G17" s="200"/>
      <c r="H17" s="201"/>
      <c r="I17" s="210"/>
      <c r="J17" s="373"/>
      <c r="K17" s="60"/>
      <c r="L17" s="60"/>
      <c r="M17" s="60"/>
      <c r="N17" s="60"/>
      <c r="O17" s="60"/>
      <c r="P17" s="60"/>
      <c r="Q17" s="70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</row>
    <row r="18" spans="1:258" s="29" customFormat="1" ht="20.100000000000001" customHeight="1">
      <c r="A18" s="202"/>
      <c r="B18" s="203"/>
      <c r="C18" s="129"/>
      <c r="D18" s="129"/>
      <c r="E18" s="130"/>
      <c r="F18" s="129"/>
      <c r="G18" s="129"/>
      <c r="H18" s="129"/>
      <c r="I18" s="129"/>
      <c r="J18" s="374"/>
      <c r="K18" s="61"/>
      <c r="L18" s="61"/>
      <c r="M18" s="62"/>
      <c r="N18" s="61"/>
      <c r="O18" s="61"/>
      <c r="P18" s="62"/>
      <c r="Q18" s="71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</row>
    <row r="19" spans="1:258" s="29" customFormat="1" ht="16.5">
      <c r="A19" s="52"/>
      <c r="B19" s="52"/>
      <c r="C19" s="53"/>
      <c r="D19" s="53"/>
      <c r="E19" s="54"/>
      <c r="F19" s="53"/>
      <c r="G19" s="53"/>
      <c r="H19" s="53"/>
      <c r="I19" s="63"/>
      <c r="Q19" s="211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</row>
    <row r="20" spans="1:258" s="29" customFormat="1">
      <c r="A20" s="55" t="s">
        <v>184</v>
      </c>
      <c r="B20" s="55"/>
      <c r="C20" s="56"/>
      <c r="D20" s="56"/>
      <c r="Q20" s="211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</row>
    <row r="21" spans="1:258" s="29" customFormat="1">
      <c r="C21" s="30"/>
      <c r="D21" s="30"/>
      <c r="K21" s="64" t="s">
        <v>185</v>
      </c>
      <c r="L21" s="65">
        <v>44873</v>
      </c>
      <c r="M21" s="64" t="s">
        <v>186</v>
      </c>
      <c r="N21" s="64" t="s">
        <v>139</v>
      </c>
      <c r="O21" s="64" t="s">
        <v>187</v>
      </c>
      <c r="P21" s="29" t="s">
        <v>142</v>
      </c>
      <c r="Q21" s="211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</row>
  </sheetData>
  <mergeCells count="9">
    <mergeCell ref="A1:P1"/>
    <mergeCell ref="B2:D2"/>
    <mergeCell ref="F2:I2"/>
    <mergeCell ref="L2:P2"/>
    <mergeCell ref="B3:I3"/>
    <mergeCell ref="K3:P3"/>
    <mergeCell ref="A3:A5"/>
    <mergeCell ref="B4:B5"/>
    <mergeCell ref="J2:J18"/>
  </mergeCells>
  <phoneticPr fontId="52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36" zoomScaleNormal="100" workbookViewId="0">
      <selection activeCell="E66" sqref="E66"/>
    </sheetView>
  </sheetViews>
  <sheetFormatPr defaultColWidth="10" defaultRowHeight="16.5" customHeight="1"/>
  <cols>
    <col min="1" max="1" width="10.875" style="161" customWidth="1"/>
    <col min="2" max="16384" width="10" style="161"/>
  </cols>
  <sheetData>
    <row r="1" spans="1:11" ht="22.5" customHeight="1">
      <c r="A1" s="375" t="s">
        <v>188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7.25" customHeight="1">
      <c r="A2" s="162" t="s">
        <v>53</v>
      </c>
      <c r="B2" s="282"/>
      <c r="C2" s="282"/>
      <c r="D2" s="283" t="s">
        <v>55</v>
      </c>
      <c r="E2" s="283"/>
      <c r="F2" s="282" t="s">
        <v>56</v>
      </c>
      <c r="G2" s="282"/>
      <c r="H2" s="163" t="s">
        <v>57</v>
      </c>
      <c r="I2" s="284" t="s">
        <v>56</v>
      </c>
      <c r="J2" s="284"/>
      <c r="K2" s="285"/>
    </row>
    <row r="3" spans="1:11" ht="16.5" customHeight="1">
      <c r="A3" s="286" t="s">
        <v>58</v>
      </c>
      <c r="B3" s="287"/>
      <c r="C3" s="288"/>
      <c r="D3" s="289" t="s">
        <v>59</v>
      </c>
      <c r="E3" s="290"/>
      <c r="F3" s="290"/>
      <c r="G3" s="291"/>
      <c r="H3" s="289" t="s">
        <v>60</v>
      </c>
      <c r="I3" s="290"/>
      <c r="J3" s="290"/>
      <c r="K3" s="291"/>
    </row>
    <row r="4" spans="1:11" ht="16.5" customHeight="1">
      <c r="A4" s="166" t="s">
        <v>61</v>
      </c>
      <c r="B4" s="292"/>
      <c r="C4" s="293"/>
      <c r="D4" s="294" t="s">
        <v>63</v>
      </c>
      <c r="E4" s="295"/>
      <c r="F4" s="296"/>
      <c r="G4" s="297"/>
      <c r="H4" s="294" t="s">
        <v>189</v>
      </c>
      <c r="I4" s="295"/>
      <c r="J4" s="79" t="s">
        <v>65</v>
      </c>
      <c r="K4" s="80" t="s">
        <v>66</v>
      </c>
    </row>
    <row r="5" spans="1:11" ht="16.5" customHeight="1">
      <c r="A5" s="168" t="s">
        <v>67</v>
      </c>
      <c r="B5" s="292"/>
      <c r="C5" s="293"/>
      <c r="D5" s="294" t="s">
        <v>190</v>
      </c>
      <c r="E5" s="295"/>
      <c r="F5" s="296"/>
      <c r="G5" s="297"/>
      <c r="H5" s="294" t="s">
        <v>191</v>
      </c>
      <c r="I5" s="295"/>
      <c r="J5" s="79" t="s">
        <v>65</v>
      </c>
      <c r="K5" s="80" t="s">
        <v>66</v>
      </c>
    </row>
    <row r="6" spans="1:11" ht="16.5" customHeight="1">
      <c r="A6" s="166" t="s">
        <v>71</v>
      </c>
      <c r="B6" s="169"/>
      <c r="C6" s="170"/>
      <c r="D6" s="294" t="s">
        <v>192</v>
      </c>
      <c r="E6" s="295"/>
      <c r="F6" s="296"/>
      <c r="G6" s="297"/>
      <c r="H6" s="294" t="s">
        <v>193</v>
      </c>
      <c r="I6" s="295"/>
      <c r="J6" s="295"/>
      <c r="K6" s="376"/>
    </row>
    <row r="7" spans="1:11" ht="16.5" customHeight="1">
      <c r="A7" s="166" t="s">
        <v>75</v>
      </c>
      <c r="B7" s="292"/>
      <c r="C7" s="293"/>
      <c r="D7" s="166" t="s">
        <v>194</v>
      </c>
      <c r="E7" s="167"/>
      <c r="F7" s="296"/>
      <c r="G7" s="297"/>
      <c r="H7" s="377"/>
      <c r="I7" s="292"/>
      <c r="J7" s="292"/>
      <c r="K7" s="293"/>
    </row>
    <row r="8" spans="1:11" ht="16.5" customHeight="1">
      <c r="A8" s="172" t="s">
        <v>78</v>
      </c>
      <c r="B8" s="378"/>
      <c r="C8" s="379"/>
      <c r="D8" s="302" t="s">
        <v>80</v>
      </c>
      <c r="E8" s="303"/>
      <c r="F8" s="304"/>
      <c r="G8" s="305"/>
      <c r="H8" s="302"/>
      <c r="I8" s="303"/>
      <c r="J8" s="303"/>
      <c r="K8" s="312"/>
    </row>
    <row r="9" spans="1:11" ht="16.5" customHeight="1">
      <c r="A9" s="380" t="s">
        <v>195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</row>
    <row r="10" spans="1:11" ht="16.5" customHeight="1">
      <c r="A10" s="175" t="s">
        <v>84</v>
      </c>
      <c r="B10" s="176" t="s">
        <v>85</v>
      </c>
      <c r="C10" s="177" t="s">
        <v>86</v>
      </c>
      <c r="D10" s="178"/>
      <c r="E10" s="179" t="s">
        <v>89</v>
      </c>
      <c r="F10" s="176" t="s">
        <v>85</v>
      </c>
      <c r="G10" s="177" t="s">
        <v>86</v>
      </c>
      <c r="H10" s="176"/>
      <c r="I10" s="179" t="s">
        <v>87</v>
      </c>
      <c r="J10" s="176" t="s">
        <v>85</v>
      </c>
      <c r="K10" s="190" t="s">
        <v>86</v>
      </c>
    </row>
    <row r="11" spans="1:11" ht="16.5" customHeight="1">
      <c r="A11" s="168" t="s">
        <v>90</v>
      </c>
      <c r="B11" s="180" t="s">
        <v>85</v>
      </c>
      <c r="C11" s="79" t="s">
        <v>86</v>
      </c>
      <c r="D11" s="181"/>
      <c r="E11" s="182" t="s">
        <v>92</v>
      </c>
      <c r="F11" s="180" t="s">
        <v>85</v>
      </c>
      <c r="G11" s="79" t="s">
        <v>86</v>
      </c>
      <c r="H11" s="180"/>
      <c r="I11" s="182" t="s">
        <v>97</v>
      </c>
      <c r="J11" s="180" t="s">
        <v>85</v>
      </c>
      <c r="K11" s="80" t="s">
        <v>86</v>
      </c>
    </row>
    <row r="12" spans="1:11" ht="16.5" customHeight="1">
      <c r="A12" s="302" t="s">
        <v>124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12"/>
    </row>
    <row r="13" spans="1:11" ht="16.5" customHeight="1">
      <c r="A13" s="381" t="s">
        <v>196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</row>
    <row r="14" spans="1:11" ht="16.5" customHeight="1">
      <c r="A14" s="382" t="s">
        <v>197</v>
      </c>
      <c r="B14" s="383"/>
      <c r="C14" s="383"/>
      <c r="D14" s="383"/>
      <c r="E14" s="383"/>
      <c r="F14" s="383"/>
      <c r="G14" s="383"/>
      <c r="H14" s="384"/>
      <c r="I14" s="385"/>
      <c r="J14" s="385"/>
      <c r="K14" s="386"/>
    </row>
    <row r="15" spans="1:11" ht="16.5" customHeight="1">
      <c r="A15" s="387"/>
      <c r="B15" s="388"/>
      <c r="C15" s="388"/>
      <c r="D15" s="389"/>
      <c r="E15" s="390"/>
      <c r="F15" s="388"/>
      <c r="G15" s="388"/>
      <c r="H15" s="389"/>
      <c r="I15" s="391"/>
      <c r="J15" s="392"/>
      <c r="K15" s="393"/>
    </row>
    <row r="16" spans="1:11" ht="16.5" customHeight="1">
      <c r="A16" s="394"/>
      <c r="B16" s="378"/>
      <c r="C16" s="378"/>
      <c r="D16" s="378"/>
      <c r="E16" s="378"/>
      <c r="F16" s="378"/>
      <c r="G16" s="378"/>
      <c r="H16" s="378"/>
      <c r="I16" s="378"/>
      <c r="J16" s="378"/>
      <c r="K16" s="379"/>
    </row>
    <row r="17" spans="1:11" ht="16.5" customHeight="1">
      <c r="A17" s="381" t="s">
        <v>198</v>
      </c>
      <c r="B17" s="381"/>
      <c r="C17" s="381"/>
      <c r="D17" s="381"/>
      <c r="E17" s="381"/>
      <c r="F17" s="381"/>
      <c r="G17" s="381"/>
      <c r="H17" s="381"/>
      <c r="I17" s="381"/>
      <c r="J17" s="381"/>
      <c r="K17" s="381"/>
    </row>
    <row r="18" spans="1:11" ht="16.5" customHeight="1">
      <c r="A18" s="395"/>
      <c r="B18" s="396"/>
      <c r="C18" s="396"/>
      <c r="D18" s="396"/>
      <c r="E18" s="396"/>
      <c r="F18" s="396"/>
      <c r="G18" s="396"/>
      <c r="H18" s="396"/>
      <c r="I18" s="385"/>
      <c r="J18" s="385"/>
      <c r="K18" s="386"/>
    </row>
    <row r="19" spans="1:11" ht="16.5" customHeight="1">
      <c r="A19" s="387"/>
      <c r="B19" s="388"/>
      <c r="C19" s="388"/>
      <c r="D19" s="389"/>
      <c r="E19" s="390"/>
      <c r="F19" s="388"/>
      <c r="G19" s="388"/>
      <c r="H19" s="389"/>
      <c r="I19" s="391"/>
      <c r="J19" s="392"/>
      <c r="K19" s="393"/>
    </row>
    <row r="20" spans="1:11" ht="16.5" customHeight="1">
      <c r="A20" s="394"/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 ht="16.5" customHeight="1">
      <c r="A21" s="397" t="s">
        <v>122</v>
      </c>
      <c r="B21" s="397"/>
      <c r="C21" s="397"/>
      <c r="D21" s="397"/>
      <c r="E21" s="397"/>
      <c r="F21" s="397"/>
      <c r="G21" s="397"/>
      <c r="H21" s="397"/>
      <c r="I21" s="397"/>
      <c r="J21" s="397"/>
      <c r="K21" s="397"/>
    </row>
    <row r="22" spans="1:11" ht="16.5" customHeight="1">
      <c r="A22" s="398" t="s">
        <v>199</v>
      </c>
      <c r="B22" s="399"/>
      <c r="C22" s="399"/>
      <c r="D22" s="399"/>
      <c r="E22" s="399"/>
      <c r="F22" s="399"/>
      <c r="G22" s="399"/>
      <c r="H22" s="399"/>
      <c r="I22" s="399"/>
      <c r="J22" s="399"/>
      <c r="K22" s="400"/>
    </row>
    <row r="23" spans="1:11" ht="16.5" customHeight="1">
      <c r="A23" s="331" t="s">
        <v>123</v>
      </c>
      <c r="B23" s="332"/>
      <c r="C23" s="79" t="s">
        <v>65</v>
      </c>
      <c r="D23" s="79" t="s">
        <v>66</v>
      </c>
      <c r="E23" s="401"/>
      <c r="F23" s="401"/>
      <c r="G23" s="401"/>
      <c r="H23" s="401"/>
      <c r="I23" s="401"/>
      <c r="J23" s="401"/>
      <c r="K23" s="402"/>
    </row>
    <row r="24" spans="1:11" ht="16.5" customHeight="1">
      <c r="A24" s="403" t="s">
        <v>200</v>
      </c>
      <c r="B24" s="404"/>
      <c r="C24" s="404"/>
      <c r="D24" s="404"/>
      <c r="E24" s="404"/>
      <c r="F24" s="404"/>
      <c r="G24" s="404"/>
      <c r="H24" s="404"/>
      <c r="I24" s="404"/>
      <c r="J24" s="404"/>
      <c r="K24" s="405"/>
    </row>
    <row r="25" spans="1:11" ht="16.5" customHeight="1">
      <c r="A25" s="406"/>
      <c r="B25" s="407"/>
      <c r="C25" s="407"/>
      <c r="D25" s="407"/>
      <c r="E25" s="407"/>
      <c r="F25" s="407"/>
      <c r="G25" s="407"/>
      <c r="H25" s="407"/>
      <c r="I25" s="407"/>
      <c r="J25" s="407"/>
      <c r="K25" s="408"/>
    </row>
    <row r="26" spans="1:11" ht="16.5" customHeight="1">
      <c r="A26" s="380" t="s">
        <v>131</v>
      </c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 ht="16.5" customHeight="1">
      <c r="A27" s="164" t="s">
        <v>132</v>
      </c>
      <c r="B27" s="177" t="s">
        <v>95</v>
      </c>
      <c r="C27" s="177" t="s">
        <v>96</v>
      </c>
      <c r="D27" s="177" t="s">
        <v>88</v>
      </c>
      <c r="E27" s="165" t="s">
        <v>133</v>
      </c>
      <c r="F27" s="177" t="s">
        <v>95</v>
      </c>
      <c r="G27" s="177" t="s">
        <v>96</v>
      </c>
      <c r="H27" s="177" t="s">
        <v>88</v>
      </c>
      <c r="I27" s="165" t="s">
        <v>134</v>
      </c>
      <c r="J27" s="177" t="s">
        <v>95</v>
      </c>
      <c r="K27" s="190" t="s">
        <v>96</v>
      </c>
    </row>
    <row r="28" spans="1:11" ht="16.5" customHeight="1">
      <c r="A28" s="184" t="s">
        <v>87</v>
      </c>
      <c r="B28" s="79" t="s">
        <v>95</v>
      </c>
      <c r="C28" s="79" t="s">
        <v>96</v>
      </c>
      <c r="D28" s="79" t="s">
        <v>88</v>
      </c>
      <c r="E28" s="185" t="s">
        <v>94</v>
      </c>
      <c r="F28" s="79" t="s">
        <v>95</v>
      </c>
      <c r="G28" s="79" t="s">
        <v>96</v>
      </c>
      <c r="H28" s="79" t="s">
        <v>88</v>
      </c>
      <c r="I28" s="185" t="s">
        <v>105</v>
      </c>
      <c r="J28" s="79" t="s">
        <v>95</v>
      </c>
      <c r="K28" s="80" t="s">
        <v>96</v>
      </c>
    </row>
    <row r="29" spans="1:11" ht="16.5" customHeight="1">
      <c r="A29" s="294" t="s">
        <v>98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10"/>
    </row>
    <row r="30" spans="1:11" ht="16.5" customHeight="1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ht="16.5" customHeight="1">
      <c r="A31" s="411" t="s">
        <v>201</v>
      </c>
      <c r="B31" s="411"/>
      <c r="C31" s="411"/>
      <c r="D31" s="411"/>
      <c r="E31" s="411"/>
      <c r="F31" s="411"/>
      <c r="G31" s="411"/>
      <c r="H31" s="411"/>
      <c r="I31" s="411"/>
      <c r="J31" s="411"/>
      <c r="K31" s="411"/>
    </row>
    <row r="32" spans="1:11" ht="21" customHeight="1">
      <c r="A32" s="412"/>
      <c r="B32" s="413"/>
      <c r="C32" s="413"/>
      <c r="D32" s="413"/>
      <c r="E32" s="413"/>
      <c r="F32" s="413"/>
      <c r="G32" s="413"/>
      <c r="H32" s="413"/>
      <c r="I32" s="413"/>
      <c r="J32" s="413"/>
      <c r="K32" s="414"/>
    </row>
    <row r="33" spans="1:11" ht="21" customHeight="1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1" ht="21" customHeight="1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21" customHeight="1">
      <c r="A35" s="340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1" ht="21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1" ht="21" customHeight="1">
      <c r="A37" s="340"/>
      <c r="B37" s="341"/>
      <c r="C37" s="341"/>
      <c r="D37" s="341"/>
      <c r="E37" s="341"/>
      <c r="F37" s="341"/>
      <c r="G37" s="341"/>
      <c r="H37" s="341"/>
      <c r="I37" s="341"/>
      <c r="J37" s="341"/>
      <c r="K37" s="342"/>
    </row>
    <row r="38" spans="1:11" ht="21" customHeight="1">
      <c r="A38" s="340"/>
      <c r="B38" s="341"/>
      <c r="C38" s="341"/>
      <c r="D38" s="341"/>
      <c r="E38" s="341"/>
      <c r="F38" s="341"/>
      <c r="G38" s="341"/>
      <c r="H38" s="341"/>
      <c r="I38" s="341"/>
      <c r="J38" s="341"/>
      <c r="K38" s="342"/>
    </row>
    <row r="39" spans="1:11" ht="21" customHeight="1">
      <c r="A39" s="340"/>
      <c r="B39" s="341"/>
      <c r="C39" s="341"/>
      <c r="D39" s="341"/>
      <c r="E39" s="341"/>
      <c r="F39" s="341"/>
      <c r="G39" s="341"/>
      <c r="H39" s="341"/>
      <c r="I39" s="341"/>
      <c r="J39" s="341"/>
      <c r="K39" s="342"/>
    </row>
    <row r="40" spans="1:11" ht="21" customHeight="1">
      <c r="A40" s="340"/>
      <c r="B40" s="341"/>
      <c r="C40" s="341"/>
      <c r="D40" s="341"/>
      <c r="E40" s="341"/>
      <c r="F40" s="341"/>
      <c r="G40" s="341"/>
      <c r="H40" s="341"/>
      <c r="I40" s="341"/>
      <c r="J40" s="341"/>
      <c r="K40" s="342"/>
    </row>
    <row r="41" spans="1:11" ht="21" customHeight="1">
      <c r="A41" s="340"/>
      <c r="B41" s="341"/>
      <c r="C41" s="341"/>
      <c r="D41" s="341"/>
      <c r="E41" s="341"/>
      <c r="F41" s="341"/>
      <c r="G41" s="341"/>
      <c r="H41" s="341"/>
      <c r="I41" s="341"/>
      <c r="J41" s="341"/>
      <c r="K41" s="342"/>
    </row>
    <row r="42" spans="1:11" ht="21" customHeight="1">
      <c r="A42" s="340"/>
      <c r="B42" s="341"/>
      <c r="C42" s="341"/>
      <c r="D42" s="341"/>
      <c r="E42" s="341"/>
      <c r="F42" s="341"/>
      <c r="G42" s="341"/>
      <c r="H42" s="341"/>
      <c r="I42" s="341"/>
      <c r="J42" s="341"/>
      <c r="K42" s="342"/>
    </row>
    <row r="43" spans="1:11" ht="17.25" customHeight="1">
      <c r="A43" s="343" t="s">
        <v>130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45"/>
    </row>
    <row r="44" spans="1:11" ht="16.5" customHeight="1">
      <c r="A44" s="411" t="s">
        <v>202</v>
      </c>
      <c r="B44" s="411"/>
      <c r="C44" s="411"/>
      <c r="D44" s="411"/>
      <c r="E44" s="411"/>
      <c r="F44" s="411"/>
      <c r="G44" s="411"/>
      <c r="H44" s="411"/>
      <c r="I44" s="411"/>
      <c r="J44" s="411"/>
      <c r="K44" s="411"/>
    </row>
    <row r="45" spans="1:11" ht="18" customHeight="1">
      <c r="A45" s="415" t="s">
        <v>124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7"/>
    </row>
    <row r="46" spans="1:11" ht="18" customHeight="1">
      <c r="A46" s="415" t="s">
        <v>203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7"/>
    </row>
    <row r="47" spans="1:11" ht="18" customHeight="1">
      <c r="A47" s="406"/>
      <c r="B47" s="407"/>
      <c r="C47" s="407"/>
      <c r="D47" s="407"/>
      <c r="E47" s="407"/>
      <c r="F47" s="407"/>
      <c r="G47" s="407"/>
      <c r="H47" s="407"/>
      <c r="I47" s="407"/>
      <c r="J47" s="407"/>
      <c r="K47" s="408"/>
    </row>
    <row r="48" spans="1:11" ht="21" customHeight="1">
      <c r="A48" s="186" t="s">
        <v>136</v>
      </c>
      <c r="B48" s="418" t="s">
        <v>137</v>
      </c>
      <c r="C48" s="418"/>
      <c r="D48" s="187" t="s">
        <v>138</v>
      </c>
      <c r="E48" s="187"/>
      <c r="F48" s="187" t="s">
        <v>140</v>
      </c>
      <c r="G48" s="188"/>
      <c r="H48" s="419" t="s">
        <v>141</v>
      </c>
      <c r="I48" s="419"/>
      <c r="J48" s="418" t="s">
        <v>142</v>
      </c>
      <c r="K48" s="420"/>
    </row>
    <row r="49" spans="1:11" ht="16.5" customHeight="1">
      <c r="A49" s="421" t="s">
        <v>143</v>
      </c>
      <c r="B49" s="422"/>
      <c r="C49" s="422"/>
      <c r="D49" s="422"/>
      <c r="E49" s="422"/>
      <c r="F49" s="422"/>
      <c r="G49" s="422"/>
      <c r="H49" s="422"/>
      <c r="I49" s="422"/>
      <c r="J49" s="422"/>
      <c r="K49" s="423"/>
    </row>
    <row r="50" spans="1:11" ht="16.5" customHeight="1">
      <c r="A50" s="424"/>
      <c r="B50" s="425"/>
      <c r="C50" s="425"/>
      <c r="D50" s="425"/>
      <c r="E50" s="425"/>
      <c r="F50" s="425"/>
      <c r="G50" s="425"/>
      <c r="H50" s="425"/>
      <c r="I50" s="425"/>
      <c r="J50" s="425"/>
      <c r="K50" s="426"/>
    </row>
    <row r="51" spans="1:11" ht="16.5" customHeight="1">
      <c r="A51" s="427"/>
      <c r="B51" s="428"/>
      <c r="C51" s="428"/>
      <c r="D51" s="428"/>
      <c r="E51" s="428"/>
      <c r="F51" s="428"/>
      <c r="G51" s="428"/>
      <c r="H51" s="428"/>
      <c r="I51" s="428"/>
      <c r="J51" s="428"/>
      <c r="K51" s="429"/>
    </row>
    <row r="52" spans="1:11" ht="21" customHeight="1">
      <c r="A52" s="186" t="s">
        <v>136</v>
      </c>
      <c r="B52" s="418" t="s">
        <v>137</v>
      </c>
      <c r="C52" s="418"/>
      <c r="D52" s="187" t="s">
        <v>138</v>
      </c>
      <c r="E52" s="187"/>
      <c r="F52" s="187" t="s">
        <v>140</v>
      </c>
      <c r="G52" s="189"/>
      <c r="H52" s="419" t="s">
        <v>141</v>
      </c>
      <c r="I52" s="419"/>
      <c r="J52" s="418" t="s">
        <v>142</v>
      </c>
      <c r="K52" s="42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G8" sqref="G8"/>
    </sheetView>
  </sheetViews>
  <sheetFormatPr defaultColWidth="9" defaultRowHeight="14.25"/>
  <cols>
    <col min="1" max="1" width="13.625" style="29" customWidth="1"/>
    <col min="2" max="2" width="8.5" style="29" customWidth="1"/>
    <col min="3" max="3" width="8.5" style="30" customWidth="1"/>
    <col min="4" max="7" width="8.5" style="29" customWidth="1"/>
    <col min="8" max="8" width="2.75" style="29" customWidth="1"/>
    <col min="9" max="14" width="6.25" style="29" customWidth="1"/>
    <col min="15" max="20" width="6.25" style="102" customWidth="1"/>
    <col min="21" max="253" width="9" style="29"/>
    <col min="254" max="16384" width="9" style="33"/>
  </cols>
  <sheetData>
    <row r="1" spans="1:256" s="29" customFormat="1" ht="29.1" customHeight="1">
      <c r="A1" s="354" t="s">
        <v>146</v>
      </c>
      <c r="B1" s="356"/>
      <c r="C1" s="355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133"/>
      <c r="P1" s="133"/>
      <c r="Q1" s="133"/>
      <c r="R1" s="133"/>
      <c r="S1" s="133"/>
      <c r="T1" s="1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</row>
    <row r="2" spans="1:256" s="29" customFormat="1" ht="20.100000000000001" customHeight="1">
      <c r="A2" s="34" t="s">
        <v>61</v>
      </c>
      <c r="B2" s="430"/>
      <c r="C2" s="431"/>
      <c r="D2" s="35" t="s">
        <v>67</v>
      </c>
      <c r="E2" s="360"/>
      <c r="F2" s="360"/>
      <c r="G2" s="432"/>
      <c r="H2" s="103"/>
      <c r="I2" s="134" t="s">
        <v>57</v>
      </c>
      <c r="J2" s="361" t="s">
        <v>56</v>
      </c>
      <c r="K2" s="361"/>
      <c r="L2" s="361"/>
      <c r="M2" s="361"/>
      <c r="N2" s="361"/>
      <c r="O2" s="135"/>
      <c r="P2" s="135"/>
      <c r="Q2" s="135"/>
      <c r="R2" s="135"/>
      <c r="S2" s="135"/>
      <c r="T2" s="15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pans="1:256" s="29" customFormat="1">
      <c r="A3" s="368" t="s">
        <v>148</v>
      </c>
      <c r="B3" s="433" t="s">
        <v>149</v>
      </c>
      <c r="C3" s="434"/>
      <c r="D3" s="433"/>
      <c r="E3" s="433"/>
      <c r="F3" s="433"/>
      <c r="G3" s="435"/>
      <c r="H3" s="104"/>
      <c r="I3" s="436" t="s">
        <v>150</v>
      </c>
      <c r="J3" s="366"/>
      <c r="K3" s="366"/>
      <c r="L3" s="366"/>
      <c r="M3" s="366"/>
      <c r="N3" s="366"/>
      <c r="O3" s="13"/>
      <c r="P3" s="13"/>
      <c r="Q3" s="13"/>
      <c r="R3" s="13"/>
      <c r="S3" s="13"/>
      <c r="T3" s="154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pans="1:256" s="29" customFormat="1" ht="15">
      <c r="A4" s="368"/>
      <c r="B4" s="37" t="s">
        <v>110</v>
      </c>
      <c r="C4" s="37" t="s">
        <v>111</v>
      </c>
      <c r="D4" s="37" t="s">
        <v>112</v>
      </c>
      <c r="E4" s="37" t="s">
        <v>113</v>
      </c>
      <c r="F4" s="37" t="s">
        <v>114</v>
      </c>
      <c r="G4" s="39" t="s">
        <v>115</v>
      </c>
      <c r="H4" s="104"/>
      <c r="I4" s="136" t="s">
        <v>110</v>
      </c>
      <c r="J4" s="137" t="s">
        <v>110</v>
      </c>
      <c r="K4" s="137" t="s">
        <v>111</v>
      </c>
      <c r="L4" s="137" t="s">
        <v>111</v>
      </c>
      <c r="M4" s="137" t="s">
        <v>112</v>
      </c>
      <c r="N4" s="137" t="s">
        <v>112</v>
      </c>
      <c r="O4" s="138" t="s">
        <v>113</v>
      </c>
      <c r="P4" s="13" t="s">
        <v>113</v>
      </c>
      <c r="Q4" s="138" t="s">
        <v>114</v>
      </c>
      <c r="R4" s="138" t="s">
        <v>114</v>
      </c>
      <c r="S4" s="138" t="s">
        <v>115</v>
      </c>
      <c r="T4" s="155" t="s">
        <v>115</v>
      </c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pans="1:256" s="29" customFormat="1" ht="20.100000000000001" customHeight="1">
      <c r="A5" s="368"/>
      <c r="B5" s="105" t="s">
        <v>155</v>
      </c>
      <c r="C5" s="105" t="s">
        <v>156</v>
      </c>
      <c r="D5" s="106" t="s">
        <v>157</v>
      </c>
      <c r="E5" s="105" t="s">
        <v>158</v>
      </c>
      <c r="F5" s="105" t="s">
        <v>159</v>
      </c>
      <c r="G5" s="107" t="s">
        <v>160</v>
      </c>
      <c r="H5" s="104"/>
      <c r="I5" s="139" t="s">
        <v>204</v>
      </c>
      <c r="J5" s="140" t="s">
        <v>205</v>
      </c>
      <c r="K5" s="140" t="s">
        <v>204</v>
      </c>
      <c r="L5" s="141" t="s">
        <v>205</v>
      </c>
      <c r="M5" s="140" t="s">
        <v>204</v>
      </c>
      <c r="N5" s="141" t="s">
        <v>205</v>
      </c>
      <c r="O5" s="142" t="s">
        <v>204</v>
      </c>
      <c r="P5" s="143" t="s">
        <v>205</v>
      </c>
      <c r="Q5" s="142" t="s">
        <v>204</v>
      </c>
      <c r="R5" s="143" t="s">
        <v>205</v>
      </c>
      <c r="S5" s="142" t="s">
        <v>204</v>
      </c>
      <c r="T5" s="156" t="s">
        <v>205</v>
      </c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pans="1:256" s="29" customFormat="1" ht="20.100000000000001" customHeight="1">
      <c r="A6" s="108"/>
      <c r="B6" s="109"/>
      <c r="C6" s="109"/>
      <c r="D6" s="110"/>
      <c r="E6" s="109"/>
      <c r="F6" s="109"/>
      <c r="G6" s="111"/>
      <c r="H6" s="104"/>
      <c r="I6" s="144"/>
      <c r="J6" s="59"/>
      <c r="K6" s="145"/>
      <c r="L6" s="59"/>
      <c r="M6" s="59"/>
      <c r="N6" s="59"/>
      <c r="O6" s="59"/>
      <c r="P6" s="146"/>
      <c r="Q6" s="146"/>
      <c r="R6" s="146"/>
      <c r="S6" s="146"/>
      <c r="T6" s="157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pans="1:256" s="29" customFormat="1" ht="20.100000000000001" customHeight="1">
      <c r="A7" s="112"/>
      <c r="B7" s="109"/>
      <c r="C7" s="109"/>
      <c r="D7" s="110"/>
      <c r="E7" s="109"/>
      <c r="F7" s="109"/>
      <c r="G7" s="111"/>
      <c r="H7" s="104"/>
      <c r="I7" s="147"/>
      <c r="J7" s="60"/>
      <c r="K7" s="60"/>
      <c r="L7" s="60"/>
      <c r="M7" s="60"/>
      <c r="N7" s="60"/>
      <c r="O7" s="60"/>
      <c r="P7" s="148"/>
      <c r="Q7" s="148"/>
      <c r="R7" s="148"/>
      <c r="S7" s="148"/>
      <c r="T7" s="158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pans="1:256" s="29" customFormat="1" ht="20.100000000000001" customHeight="1">
      <c r="A8" s="112"/>
      <c r="B8" s="109"/>
      <c r="C8" s="109"/>
      <c r="D8" s="110"/>
      <c r="E8" s="109"/>
      <c r="F8" s="109"/>
      <c r="G8" s="111"/>
      <c r="H8" s="104"/>
      <c r="I8" s="147"/>
      <c r="J8" s="60"/>
      <c r="K8" s="60"/>
      <c r="L8" s="60"/>
      <c r="M8" s="60"/>
      <c r="N8" s="60"/>
      <c r="O8" s="60"/>
      <c r="P8" s="148"/>
      <c r="Q8" s="148"/>
      <c r="R8" s="148"/>
      <c r="S8" s="148"/>
      <c r="T8" s="158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pans="1:256" s="29" customFormat="1" ht="20.100000000000001" customHeight="1">
      <c r="A9" s="113"/>
      <c r="B9" s="109"/>
      <c r="C9" s="109"/>
      <c r="D9" s="110"/>
      <c r="E9" s="109"/>
      <c r="F9" s="109"/>
      <c r="G9" s="111"/>
      <c r="H9" s="104"/>
      <c r="I9" s="147"/>
      <c r="J9" s="60"/>
      <c r="K9" s="60"/>
      <c r="L9" s="60"/>
      <c r="M9" s="60"/>
      <c r="N9" s="60"/>
      <c r="O9" s="60"/>
      <c r="P9" s="148"/>
      <c r="Q9" s="148"/>
      <c r="R9" s="148"/>
      <c r="S9" s="148"/>
      <c r="T9" s="158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spans="1:256" s="29" customFormat="1" ht="20.100000000000001" customHeight="1">
      <c r="A10" s="113"/>
      <c r="B10" s="42"/>
      <c r="C10" s="42"/>
      <c r="D10" s="110"/>
      <c r="E10" s="42"/>
      <c r="F10" s="42"/>
      <c r="G10" s="111"/>
      <c r="H10" s="104"/>
      <c r="I10" s="147"/>
      <c r="J10" s="60"/>
      <c r="K10" s="60"/>
      <c r="L10" s="60"/>
      <c r="M10" s="60"/>
      <c r="N10" s="60"/>
      <c r="O10" s="60"/>
      <c r="P10" s="148"/>
      <c r="Q10" s="148"/>
      <c r="R10" s="159"/>
      <c r="S10" s="148"/>
      <c r="T10" s="158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</row>
    <row r="11" spans="1:256" s="29" customFormat="1" ht="20.100000000000001" customHeight="1">
      <c r="A11" s="113"/>
      <c r="B11" s="42"/>
      <c r="C11" s="42"/>
      <c r="D11" s="110"/>
      <c r="E11" s="42"/>
      <c r="F11" s="42"/>
      <c r="G11" s="111"/>
      <c r="H11" s="104"/>
      <c r="I11" s="147"/>
      <c r="J11" s="60"/>
      <c r="K11" s="60"/>
      <c r="L11" s="60"/>
      <c r="M11" s="60"/>
      <c r="N11" s="60"/>
      <c r="O11" s="60"/>
      <c r="P11" s="148"/>
      <c r="Q11" s="148"/>
      <c r="R11" s="148"/>
      <c r="S11" s="148"/>
      <c r="T11" s="158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</row>
    <row r="12" spans="1:256" s="29" customFormat="1" ht="20.100000000000001" customHeight="1">
      <c r="A12" s="108"/>
      <c r="B12" s="109"/>
      <c r="C12" s="109"/>
      <c r="D12" s="114"/>
      <c r="E12" s="109"/>
      <c r="F12" s="109"/>
      <c r="G12" s="111"/>
      <c r="H12" s="104"/>
      <c r="I12" s="147"/>
      <c r="J12" s="60"/>
      <c r="K12" s="60"/>
      <c r="L12" s="60"/>
      <c r="M12" s="60"/>
      <c r="N12" s="60"/>
      <c r="O12" s="60"/>
      <c r="P12" s="148"/>
      <c r="Q12" s="148"/>
      <c r="R12" s="148"/>
      <c r="S12" s="148"/>
      <c r="T12" s="158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pans="1:256" s="29" customFormat="1" ht="20.100000000000001" customHeight="1">
      <c r="A13" s="115"/>
      <c r="B13" s="109"/>
      <c r="C13" s="109"/>
      <c r="D13" s="110"/>
      <c r="E13" s="109"/>
      <c r="F13" s="109"/>
      <c r="G13" s="111"/>
      <c r="H13" s="104"/>
      <c r="I13" s="147"/>
      <c r="J13" s="149"/>
      <c r="K13" s="60"/>
      <c r="L13" s="60"/>
      <c r="M13" s="60"/>
      <c r="N13" s="60"/>
      <c r="O13" s="60"/>
      <c r="P13" s="148"/>
      <c r="Q13" s="148"/>
      <c r="R13" s="148"/>
      <c r="S13" s="148"/>
      <c r="T13" s="158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pans="1:256" s="29" customFormat="1" ht="20.100000000000001" customHeight="1">
      <c r="A14" s="116"/>
      <c r="B14" s="109"/>
      <c r="C14" s="109"/>
      <c r="D14" s="117"/>
      <c r="E14" s="109"/>
      <c r="F14" s="109"/>
      <c r="G14" s="111"/>
      <c r="H14" s="104"/>
      <c r="I14" s="147"/>
      <c r="J14" s="60"/>
      <c r="K14" s="60"/>
      <c r="L14" s="60"/>
      <c r="M14" s="60"/>
      <c r="N14" s="60"/>
      <c r="O14" s="60"/>
      <c r="P14" s="148"/>
      <c r="Q14" s="148"/>
      <c r="R14" s="148"/>
      <c r="S14" s="148"/>
      <c r="T14" s="158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pans="1:256" s="29" customFormat="1" ht="20.100000000000001" customHeight="1">
      <c r="A15" s="118"/>
      <c r="B15" s="119"/>
      <c r="C15" s="119"/>
      <c r="D15" s="120"/>
      <c r="E15" s="119"/>
      <c r="F15" s="119"/>
      <c r="G15" s="121"/>
      <c r="H15" s="104"/>
      <c r="I15" s="147"/>
      <c r="J15" s="60"/>
      <c r="K15" s="60"/>
      <c r="L15" s="60"/>
      <c r="M15" s="60"/>
      <c r="N15" s="60"/>
      <c r="O15" s="60"/>
      <c r="P15" s="148"/>
      <c r="Q15" s="148"/>
      <c r="R15" s="148"/>
      <c r="S15" s="148"/>
      <c r="T15" s="158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pans="1:256" s="29" customFormat="1" ht="20.100000000000001" customHeight="1">
      <c r="A16" s="108"/>
      <c r="B16" s="109"/>
      <c r="C16" s="109"/>
      <c r="D16" s="110"/>
      <c r="E16" s="109"/>
      <c r="F16" s="109"/>
      <c r="G16" s="111"/>
      <c r="H16" s="104"/>
      <c r="I16" s="147"/>
      <c r="J16" s="60"/>
      <c r="K16" s="60"/>
      <c r="L16" s="60"/>
      <c r="M16" s="60"/>
      <c r="N16" s="60"/>
      <c r="O16" s="60"/>
      <c r="P16" s="148"/>
      <c r="Q16" s="148"/>
      <c r="R16" s="148"/>
      <c r="S16" s="148"/>
      <c r="T16" s="158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pans="1:256" s="29" customFormat="1" ht="20.100000000000001" customHeight="1">
      <c r="A17" s="122"/>
      <c r="B17" s="123"/>
      <c r="C17" s="123"/>
      <c r="D17" s="123"/>
      <c r="E17" s="123"/>
      <c r="F17" s="123"/>
      <c r="G17" s="124"/>
      <c r="H17" s="104"/>
      <c r="I17" s="147"/>
      <c r="J17" s="60"/>
      <c r="K17" s="60"/>
      <c r="L17" s="60"/>
      <c r="M17" s="60"/>
      <c r="N17" s="60"/>
      <c r="O17" s="60"/>
      <c r="P17" s="148"/>
      <c r="Q17" s="148"/>
      <c r="R17" s="148"/>
      <c r="S17" s="148"/>
      <c r="T17" s="158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pans="1:256" s="29" customFormat="1" ht="20.100000000000001" customHeight="1">
      <c r="A18" s="122"/>
      <c r="B18" s="123"/>
      <c r="C18" s="123"/>
      <c r="D18" s="123"/>
      <c r="E18" s="123"/>
      <c r="F18" s="123"/>
      <c r="G18" s="124"/>
      <c r="H18" s="104"/>
      <c r="I18" s="147"/>
      <c r="J18" s="60"/>
      <c r="K18" s="60"/>
      <c r="L18" s="60"/>
      <c r="M18" s="60"/>
      <c r="N18" s="60"/>
      <c r="O18" s="60"/>
      <c r="P18" s="148"/>
      <c r="Q18" s="148"/>
      <c r="R18" s="148"/>
      <c r="S18" s="148"/>
      <c r="T18" s="158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pans="1:256" s="29" customFormat="1" ht="20.100000000000001" customHeight="1">
      <c r="A19" s="125"/>
      <c r="B19" s="126"/>
      <c r="C19" s="126"/>
      <c r="D19" s="127"/>
      <c r="E19" s="126"/>
      <c r="F19" s="126"/>
      <c r="G19" s="111"/>
      <c r="H19" s="104"/>
      <c r="I19" s="147"/>
      <c r="J19" s="60"/>
      <c r="K19" s="60"/>
      <c r="L19" s="60"/>
      <c r="M19" s="60"/>
      <c r="N19" s="60"/>
      <c r="O19" s="60"/>
      <c r="P19" s="148"/>
      <c r="Q19" s="148"/>
      <c r="R19" s="148"/>
      <c r="S19" s="148"/>
      <c r="T19" s="158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pans="1:256" s="29" customFormat="1" ht="20.100000000000001" customHeight="1">
      <c r="A20" s="128"/>
      <c r="B20" s="129"/>
      <c r="C20" s="129"/>
      <c r="D20" s="130"/>
      <c r="E20" s="129"/>
      <c r="F20" s="129"/>
      <c r="G20" s="131"/>
      <c r="H20" s="132"/>
      <c r="I20" s="150"/>
      <c r="J20" s="61"/>
      <c r="K20" s="62"/>
      <c r="L20" s="61"/>
      <c r="M20" s="61"/>
      <c r="N20" s="62"/>
      <c r="O20" s="62"/>
      <c r="P20" s="151"/>
      <c r="Q20" s="151"/>
      <c r="R20" s="151"/>
      <c r="S20" s="151"/>
      <c r="T20" s="160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pans="1:256" s="29" customFormat="1" ht="16.5">
      <c r="A21" s="52"/>
      <c r="B21" s="53"/>
      <c r="C21" s="53"/>
      <c r="D21" s="54"/>
      <c r="E21" s="53"/>
      <c r="F21" s="53"/>
      <c r="G21" s="63"/>
      <c r="O21" s="133"/>
      <c r="P21" s="133"/>
      <c r="Q21" s="133"/>
      <c r="R21" s="133"/>
      <c r="S21" s="133"/>
      <c r="T21" s="1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</row>
    <row r="22" spans="1:256" s="29" customFormat="1">
      <c r="A22" s="55" t="s">
        <v>184</v>
      </c>
      <c r="B22" s="55"/>
      <c r="C22" s="56"/>
      <c r="O22" s="133"/>
      <c r="P22" s="133"/>
      <c r="Q22" s="133"/>
      <c r="R22" s="133"/>
      <c r="S22" s="133"/>
      <c r="T22" s="1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</row>
    <row r="23" spans="1:256" s="29" customFormat="1">
      <c r="C23" s="30"/>
      <c r="I23" s="64" t="s">
        <v>185</v>
      </c>
      <c r="J23" s="65"/>
      <c r="K23" s="152">
        <v>44703</v>
      </c>
      <c r="M23" s="64" t="s">
        <v>186</v>
      </c>
      <c r="N23" s="64" t="s">
        <v>206</v>
      </c>
      <c r="P23" s="64" t="s">
        <v>187</v>
      </c>
      <c r="R23" s="133" t="s">
        <v>142</v>
      </c>
      <c r="S23" s="133"/>
      <c r="T23" s="1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34" sqref="M31:M34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9.12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2" width="10.125" style="74"/>
    <col min="13" max="13" width="12.625" style="74"/>
    <col min="14" max="16384" width="10.125" style="74"/>
  </cols>
  <sheetData>
    <row r="1" spans="1:11" ht="22.5">
      <c r="A1" s="375" t="s">
        <v>207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customHeight="1">
      <c r="A2" s="75" t="s">
        <v>53</v>
      </c>
      <c r="B2" s="437" t="s">
        <v>54</v>
      </c>
      <c r="C2" s="437"/>
      <c r="D2" s="76" t="s">
        <v>61</v>
      </c>
      <c r="E2" s="77" t="s">
        <v>208</v>
      </c>
      <c r="F2" s="78" t="s">
        <v>209</v>
      </c>
      <c r="G2" s="292" t="s">
        <v>210</v>
      </c>
      <c r="H2" s="293"/>
      <c r="I2" s="97" t="s">
        <v>57</v>
      </c>
      <c r="J2" s="438" t="s">
        <v>56</v>
      </c>
      <c r="K2" s="439"/>
    </row>
    <row r="3" spans="1:11" ht="18" customHeight="1">
      <c r="A3" s="81" t="s">
        <v>75</v>
      </c>
      <c r="B3" s="404">
        <v>156</v>
      </c>
      <c r="C3" s="404"/>
      <c r="D3" s="82" t="s">
        <v>211</v>
      </c>
      <c r="E3" s="440"/>
      <c r="F3" s="441"/>
      <c r="G3" s="441"/>
      <c r="H3" s="401" t="s">
        <v>212</v>
      </c>
      <c r="I3" s="401"/>
      <c r="J3" s="401"/>
      <c r="K3" s="402"/>
    </row>
    <row r="4" spans="1:11" ht="18" customHeight="1">
      <c r="A4" s="83" t="s">
        <v>71</v>
      </c>
      <c r="B4" s="84">
        <v>1</v>
      </c>
      <c r="C4" s="84">
        <v>4</v>
      </c>
      <c r="D4" s="85" t="s">
        <v>213</v>
      </c>
      <c r="E4" s="441"/>
      <c r="F4" s="441"/>
      <c r="G4" s="441"/>
      <c r="H4" s="332" t="s">
        <v>214</v>
      </c>
      <c r="I4" s="332"/>
      <c r="J4" s="93" t="s">
        <v>65</v>
      </c>
      <c r="K4" s="100" t="s">
        <v>66</v>
      </c>
    </row>
    <row r="5" spans="1:11" ht="18" customHeight="1">
      <c r="A5" s="83" t="s">
        <v>215</v>
      </c>
      <c r="B5" s="442">
        <v>3</v>
      </c>
      <c r="C5" s="442"/>
      <c r="D5" s="82" t="s">
        <v>216</v>
      </c>
      <c r="E5" s="82"/>
      <c r="G5" s="82"/>
      <c r="H5" s="332" t="s">
        <v>217</v>
      </c>
      <c r="I5" s="332"/>
      <c r="J5" s="93" t="s">
        <v>65</v>
      </c>
      <c r="K5" s="100" t="s">
        <v>66</v>
      </c>
    </row>
    <row r="6" spans="1:11" ht="18" customHeight="1">
      <c r="A6" s="86" t="s">
        <v>218</v>
      </c>
      <c r="B6" s="443">
        <v>32</v>
      </c>
      <c r="C6" s="443"/>
      <c r="D6" s="87" t="s">
        <v>219</v>
      </c>
      <c r="E6" s="88"/>
      <c r="F6" s="88"/>
      <c r="G6" s="87"/>
      <c r="H6" s="444" t="s">
        <v>220</v>
      </c>
      <c r="I6" s="444"/>
      <c r="J6" s="88" t="s">
        <v>65</v>
      </c>
      <c r="K6" s="101" t="s">
        <v>66</v>
      </c>
    </row>
    <row r="7" spans="1:11" ht="18" customHeight="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ht="18" customHeight="1">
      <c r="A8" s="92" t="s">
        <v>221</v>
      </c>
      <c r="B8" s="78" t="s">
        <v>222</v>
      </c>
      <c r="C8" s="78" t="s">
        <v>223</v>
      </c>
      <c r="D8" s="78" t="s">
        <v>224</v>
      </c>
      <c r="E8" s="78" t="s">
        <v>225</v>
      </c>
      <c r="F8" s="78" t="s">
        <v>226</v>
      </c>
      <c r="G8" s="445" t="s">
        <v>78</v>
      </c>
      <c r="H8" s="446"/>
      <c r="I8" s="446"/>
      <c r="J8" s="446"/>
      <c r="K8" s="447"/>
    </row>
    <row r="9" spans="1:11" ht="18" customHeight="1">
      <c r="A9" s="331" t="s">
        <v>227</v>
      </c>
      <c r="B9" s="332"/>
      <c r="C9" s="93" t="s">
        <v>65</v>
      </c>
      <c r="D9" s="93" t="s">
        <v>66</v>
      </c>
      <c r="E9" s="82" t="s">
        <v>228</v>
      </c>
      <c r="F9" s="94" t="s">
        <v>229</v>
      </c>
      <c r="G9" s="448"/>
      <c r="H9" s="449"/>
      <c r="I9" s="449"/>
      <c r="J9" s="449"/>
      <c r="K9" s="450"/>
    </row>
    <row r="10" spans="1:11" ht="18" customHeight="1">
      <c r="A10" s="331" t="s">
        <v>230</v>
      </c>
      <c r="B10" s="332"/>
      <c r="C10" s="93" t="s">
        <v>65</v>
      </c>
      <c r="D10" s="93" t="s">
        <v>66</v>
      </c>
      <c r="E10" s="82" t="s">
        <v>231</v>
      </c>
      <c r="F10" s="94" t="s">
        <v>232</v>
      </c>
      <c r="G10" s="448" t="s">
        <v>233</v>
      </c>
      <c r="H10" s="449"/>
      <c r="I10" s="449"/>
      <c r="J10" s="449"/>
      <c r="K10" s="450"/>
    </row>
    <row r="11" spans="1:11" ht="18" customHeight="1">
      <c r="A11" s="451" t="s">
        <v>195</v>
      </c>
      <c r="B11" s="452"/>
      <c r="C11" s="452"/>
      <c r="D11" s="452"/>
      <c r="E11" s="452"/>
      <c r="F11" s="452"/>
      <c r="G11" s="452"/>
      <c r="H11" s="452"/>
      <c r="I11" s="452"/>
      <c r="J11" s="452"/>
      <c r="K11" s="453"/>
    </row>
    <row r="12" spans="1:11" ht="18" customHeight="1">
      <c r="A12" s="81" t="s">
        <v>89</v>
      </c>
      <c r="B12" s="93" t="s">
        <v>85</v>
      </c>
      <c r="C12" s="93" t="s">
        <v>86</v>
      </c>
      <c r="D12" s="94"/>
      <c r="E12" s="82" t="s">
        <v>87</v>
      </c>
      <c r="F12" s="93" t="s">
        <v>85</v>
      </c>
      <c r="G12" s="93" t="s">
        <v>86</v>
      </c>
      <c r="H12" s="93"/>
      <c r="I12" s="82" t="s">
        <v>234</v>
      </c>
      <c r="J12" s="93" t="s">
        <v>85</v>
      </c>
      <c r="K12" s="100" t="s">
        <v>86</v>
      </c>
    </row>
    <row r="13" spans="1:11" ht="18" customHeight="1">
      <c r="A13" s="81" t="s">
        <v>92</v>
      </c>
      <c r="B13" s="93" t="s">
        <v>85</v>
      </c>
      <c r="C13" s="93" t="s">
        <v>86</v>
      </c>
      <c r="D13" s="94"/>
      <c r="E13" s="82" t="s">
        <v>97</v>
      </c>
      <c r="F13" s="93" t="s">
        <v>85</v>
      </c>
      <c r="G13" s="93" t="s">
        <v>86</v>
      </c>
      <c r="H13" s="93"/>
      <c r="I13" s="82" t="s">
        <v>235</v>
      </c>
      <c r="J13" s="93" t="s">
        <v>85</v>
      </c>
      <c r="K13" s="100" t="s">
        <v>86</v>
      </c>
    </row>
    <row r="14" spans="1:11" ht="18" customHeight="1">
      <c r="A14" s="86" t="s">
        <v>236</v>
      </c>
      <c r="B14" s="88" t="s">
        <v>85</v>
      </c>
      <c r="C14" s="88" t="s">
        <v>86</v>
      </c>
      <c r="D14" s="95"/>
      <c r="E14" s="87" t="s">
        <v>237</v>
      </c>
      <c r="F14" s="88" t="s">
        <v>85</v>
      </c>
      <c r="G14" s="88" t="s">
        <v>86</v>
      </c>
      <c r="H14" s="88"/>
      <c r="I14" s="87" t="s">
        <v>238</v>
      </c>
      <c r="J14" s="88" t="s">
        <v>85</v>
      </c>
      <c r="K14" s="101" t="s">
        <v>86</v>
      </c>
    </row>
    <row r="15" spans="1:11" ht="18" customHeight="1">
      <c r="A15" s="89"/>
      <c r="B15" s="96"/>
      <c r="C15" s="96"/>
      <c r="D15" s="90"/>
      <c r="E15" s="89"/>
      <c r="F15" s="96"/>
      <c r="G15" s="96"/>
      <c r="H15" s="96"/>
      <c r="I15" s="89"/>
      <c r="J15" s="96"/>
      <c r="K15" s="96"/>
    </row>
    <row r="16" spans="1:11" s="72" customFormat="1" ht="18" customHeight="1">
      <c r="A16" s="398" t="s">
        <v>239</v>
      </c>
      <c r="B16" s="399"/>
      <c r="C16" s="399"/>
      <c r="D16" s="399"/>
      <c r="E16" s="399"/>
      <c r="F16" s="399"/>
      <c r="G16" s="399"/>
      <c r="H16" s="399"/>
      <c r="I16" s="399"/>
      <c r="J16" s="399"/>
      <c r="K16" s="400"/>
    </row>
    <row r="17" spans="1:11" ht="18" customHeight="1">
      <c r="A17" s="331" t="s">
        <v>240</v>
      </c>
      <c r="B17" s="332"/>
      <c r="C17" s="332"/>
      <c r="D17" s="332"/>
      <c r="E17" s="332"/>
      <c r="F17" s="332"/>
      <c r="G17" s="332"/>
      <c r="H17" s="332"/>
      <c r="I17" s="332"/>
      <c r="J17" s="332"/>
      <c r="K17" s="454"/>
    </row>
    <row r="18" spans="1:11" ht="18" customHeight="1">
      <c r="A18" s="331" t="s">
        <v>241</v>
      </c>
      <c r="B18" s="332"/>
      <c r="C18" s="332"/>
      <c r="D18" s="332"/>
      <c r="E18" s="332"/>
      <c r="F18" s="332"/>
      <c r="G18" s="332"/>
      <c r="H18" s="332"/>
      <c r="I18" s="332"/>
      <c r="J18" s="332"/>
      <c r="K18" s="454"/>
    </row>
    <row r="19" spans="1:11" ht="21.95" customHeight="1">
      <c r="A19" s="455"/>
      <c r="B19" s="456"/>
      <c r="C19" s="456"/>
      <c r="D19" s="456"/>
      <c r="E19" s="456"/>
      <c r="F19" s="456"/>
      <c r="G19" s="456"/>
      <c r="H19" s="456"/>
      <c r="I19" s="456"/>
      <c r="J19" s="456"/>
      <c r="K19" s="457"/>
    </row>
    <row r="20" spans="1:11" ht="21.95" customHeight="1">
      <c r="A20" s="458"/>
      <c r="B20" s="459"/>
      <c r="C20" s="459"/>
      <c r="D20" s="459"/>
      <c r="E20" s="459"/>
      <c r="F20" s="459"/>
      <c r="G20" s="459"/>
      <c r="H20" s="459"/>
      <c r="I20" s="459"/>
      <c r="J20" s="459"/>
      <c r="K20" s="460"/>
    </row>
    <row r="21" spans="1:11" ht="21.95" customHeight="1">
      <c r="A21" s="458"/>
      <c r="B21" s="459"/>
      <c r="C21" s="459"/>
      <c r="D21" s="459"/>
      <c r="E21" s="459"/>
      <c r="F21" s="459"/>
      <c r="G21" s="459"/>
      <c r="H21" s="459"/>
      <c r="I21" s="459"/>
      <c r="J21" s="459"/>
      <c r="K21" s="460"/>
    </row>
    <row r="22" spans="1:11" ht="21.95" customHeight="1">
      <c r="A22" s="458"/>
      <c r="B22" s="459"/>
      <c r="C22" s="459"/>
      <c r="D22" s="459"/>
      <c r="E22" s="459"/>
      <c r="F22" s="459"/>
      <c r="G22" s="459"/>
      <c r="H22" s="459"/>
      <c r="I22" s="459"/>
      <c r="J22" s="459"/>
      <c r="K22" s="460"/>
    </row>
    <row r="23" spans="1:11" ht="21.95" customHeight="1">
      <c r="A23" s="461"/>
      <c r="B23" s="462"/>
      <c r="C23" s="462"/>
      <c r="D23" s="462"/>
      <c r="E23" s="462"/>
      <c r="F23" s="462"/>
      <c r="G23" s="462"/>
      <c r="H23" s="462"/>
      <c r="I23" s="462"/>
      <c r="J23" s="462"/>
      <c r="K23" s="463"/>
    </row>
    <row r="24" spans="1:11" ht="18" customHeight="1">
      <c r="A24" s="331" t="s">
        <v>123</v>
      </c>
      <c r="B24" s="332"/>
      <c r="C24" s="93" t="s">
        <v>65</v>
      </c>
      <c r="D24" s="93" t="s">
        <v>66</v>
      </c>
      <c r="E24" s="401"/>
      <c r="F24" s="401"/>
      <c r="G24" s="401"/>
      <c r="H24" s="401"/>
      <c r="I24" s="401"/>
      <c r="J24" s="401"/>
      <c r="K24" s="402"/>
    </row>
    <row r="25" spans="1:11" ht="18" customHeight="1">
      <c r="A25" s="98" t="s">
        <v>242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5"/>
    </row>
    <row r="26" spans="1:11">
      <c r="A26" s="466"/>
      <c r="B26" s="466"/>
      <c r="C26" s="466"/>
      <c r="D26" s="466"/>
      <c r="E26" s="466"/>
      <c r="F26" s="466"/>
      <c r="G26" s="466"/>
      <c r="H26" s="466"/>
      <c r="I26" s="466"/>
      <c r="J26" s="466"/>
      <c r="K26" s="466"/>
    </row>
    <row r="27" spans="1:11" ht="20.100000000000001" customHeight="1">
      <c r="A27" s="467" t="s">
        <v>243</v>
      </c>
      <c r="B27" s="446"/>
      <c r="C27" s="446"/>
      <c r="D27" s="446"/>
      <c r="E27" s="446"/>
      <c r="F27" s="446"/>
      <c r="G27" s="446"/>
      <c r="H27" s="446"/>
      <c r="I27" s="446"/>
      <c r="J27" s="446"/>
      <c r="K27" s="447"/>
    </row>
    <row r="28" spans="1:11" ht="23.1" customHeight="1">
      <c r="A28" s="455" t="s">
        <v>244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7"/>
    </row>
    <row r="29" spans="1:11" ht="23.1" customHeight="1">
      <c r="A29" s="458" t="s">
        <v>245</v>
      </c>
      <c r="B29" s="459"/>
      <c r="C29" s="459"/>
      <c r="D29" s="459"/>
      <c r="E29" s="459"/>
      <c r="F29" s="459"/>
      <c r="G29" s="459"/>
      <c r="H29" s="459"/>
      <c r="I29" s="459"/>
      <c r="J29" s="459"/>
      <c r="K29" s="460"/>
    </row>
    <row r="30" spans="1:11" ht="23.1" customHeight="1">
      <c r="A30" s="458" t="s">
        <v>246</v>
      </c>
      <c r="B30" s="459"/>
      <c r="C30" s="459"/>
      <c r="D30" s="459"/>
      <c r="E30" s="459"/>
      <c r="F30" s="459"/>
      <c r="G30" s="459"/>
      <c r="H30" s="459"/>
      <c r="I30" s="459"/>
      <c r="J30" s="459"/>
      <c r="K30" s="460"/>
    </row>
    <row r="31" spans="1:11" ht="23.1" customHeight="1">
      <c r="A31" s="458" t="s">
        <v>247</v>
      </c>
      <c r="B31" s="459"/>
      <c r="C31" s="459"/>
      <c r="D31" s="459"/>
      <c r="E31" s="459"/>
      <c r="F31" s="459"/>
      <c r="G31" s="459"/>
      <c r="H31" s="459"/>
      <c r="I31" s="459"/>
      <c r="J31" s="459"/>
      <c r="K31" s="460"/>
    </row>
    <row r="32" spans="1:11" ht="23.1" customHeight="1">
      <c r="A32" s="461"/>
      <c r="B32" s="462"/>
      <c r="C32" s="462"/>
      <c r="D32" s="462"/>
      <c r="E32" s="462"/>
      <c r="F32" s="462"/>
      <c r="G32" s="462"/>
      <c r="H32" s="462"/>
      <c r="I32" s="462"/>
      <c r="J32" s="462"/>
      <c r="K32" s="463"/>
    </row>
    <row r="33" spans="1:13" ht="23.1" customHeight="1">
      <c r="A33" s="468"/>
      <c r="B33" s="469"/>
      <c r="C33" s="469"/>
      <c r="D33" s="469"/>
      <c r="E33" s="469"/>
      <c r="F33" s="469"/>
      <c r="G33" s="469"/>
      <c r="H33" s="469"/>
      <c r="I33" s="469"/>
      <c r="J33" s="469"/>
      <c r="K33" s="470"/>
    </row>
    <row r="34" spans="1:13" ht="23.1" customHeight="1">
      <c r="A34" s="458"/>
      <c r="B34" s="459"/>
      <c r="C34" s="459"/>
      <c r="D34" s="459"/>
      <c r="E34" s="459"/>
      <c r="F34" s="459"/>
      <c r="G34" s="459"/>
      <c r="H34" s="459"/>
      <c r="I34" s="459"/>
      <c r="J34" s="459"/>
      <c r="K34" s="460"/>
    </row>
    <row r="35" spans="1:13" ht="23.1" customHeight="1">
      <c r="A35" s="471"/>
      <c r="B35" s="459"/>
      <c r="C35" s="459"/>
      <c r="D35" s="459"/>
      <c r="E35" s="459"/>
      <c r="F35" s="459"/>
      <c r="G35" s="459"/>
      <c r="H35" s="459"/>
      <c r="I35" s="459"/>
      <c r="J35" s="459"/>
      <c r="K35" s="460"/>
    </row>
    <row r="36" spans="1:13" ht="23.1" customHeight="1">
      <c r="A36" s="472"/>
      <c r="B36" s="473"/>
      <c r="C36" s="473"/>
      <c r="D36" s="473"/>
      <c r="E36" s="473"/>
      <c r="F36" s="473"/>
      <c r="G36" s="473"/>
      <c r="H36" s="473"/>
      <c r="I36" s="473"/>
      <c r="J36" s="473"/>
      <c r="K36" s="474"/>
    </row>
    <row r="37" spans="1:13" ht="18.75" customHeight="1">
      <c r="A37" s="475" t="s">
        <v>248</v>
      </c>
      <c r="B37" s="476"/>
      <c r="C37" s="476"/>
      <c r="D37" s="476"/>
      <c r="E37" s="476"/>
      <c r="F37" s="476"/>
      <c r="G37" s="476"/>
      <c r="H37" s="476"/>
      <c r="I37" s="476"/>
      <c r="J37" s="476"/>
      <c r="K37" s="477"/>
    </row>
    <row r="38" spans="1:13" s="73" customFormat="1" ht="18.75" customHeight="1">
      <c r="A38" s="331" t="s">
        <v>249</v>
      </c>
      <c r="B38" s="332"/>
      <c r="C38" s="332"/>
      <c r="D38" s="401" t="s">
        <v>250</v>
      </c>
      <c r="E38" s="401"/>
      <c r="F38" s="478" t="s">
        <v>251</v>
      </c>
      <c r="G38" s="479"/>
      <c r="H38" s="332" t="s">
        <v>252</v>
      </c>
      <c r="I38" s="332"/>
      <c r="J38" s="332" t="s">
        <v>253</v>
      </c>
      <c r="K38" s="454"/>
    </row>
    <row r="39" spans="1:13" ht="18.75" customHeight="1">
      <c r="A39" s="83" t="s">
        <v>124</v>
      </c>
      <c r="B39" s="332" t="s">
        <v>254</v>
      </c>
      <c r="C39" s="332"/>
      <c r="D39" s="332"/>
      <c r="E39" s="332"/>
      <c r="F39" s="332"/>
      <c r="G39" s="332"/>
      <c r="H39" s="332"/>
      <c r="I39" s="332"/>
      <c r="J39" s="332"/>
      <c r="K39" s="454"/>
      <c r="M39" s="73"/>
    </row>
    <row r="40" spans="1:13" ht="24" customHeight="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454"/>
    </row>
    <row r="41" spans="1:13" ht="24" customHeight="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454"/>
    </row>
    <row r="42" spans="1:13" ht="32.1" customHeight="1">
      <c r="A42" s="86" t="s">
        <v>136</v>
      </c>
      <c r="B42" s="480" t="s">
        <v>255</v>
      </c>
      <c r="C42" s="480"/>
      <c r="D42" s="87" t="s">
        <v>256</v>
      </c>
      <c r="E42" s="95" t="s">
        <v>139</v>
      </c>
      <c r="F42" s="87" t="s">
        <v>140</v>
      </c>
      <c r="G42" s="99">
        <v>44777</v>
      </c>
      <c r="H42" s="481" t="s">
        <v>141</v>
      </c>
      <c r="I42" s="481"/>
      <c r="J42" s="480" t="s">
        <v>142</v>
      </c>
      <c r="K42" s="482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X24"/>
  <sheetViews>
    <sheetView view="pageBreakPreview" zoomScaleNormal="100" workbookViewId="0">
      <selection activeCell="B4" sqref="B4:I17"/>
    </sheetView>
  </sheetViews>
  <sheetFormatPr defaultColWidth="9" defaultRowHeight="14.25"/>
  <cols>
    <col min="1" max="1" width="13.625" style="29" customWidth="1"/>
    <col min="2" max="2" width="5.875" style="29" customWidth="1"/>
    <col min="3" max="3" width="7.25" style="29" customWidth="1"/>
    <col min="4" max="4" width="7.25" style="30" customWidth="1"/>
    <col min="5" max="9" width="7.25" style="29" customWidth="1"/>
    <col min="10" max="10" width="2.75" style="29" customWidth="1"/>
    <col min="11" max="11" width="9.125" style="29" customWidth="1"/>
    <col min="12" max="13" width="9.75" style="29" customWidth="1"/>
    <col min="14" max="16" width="9.75" style="31" customWidth="1"/>
    <col min="17" max="17" width="9.75" style="32" customWidth="1"/>
    <col min="18" max="255" width="9" style="29"/>
    <col min="256" max="16384" width="9" style="33"/>
  </cols>
  <sheetData>
    <row r="1" spans="1:258" s="29" customFormat="1" ht="29.1" customHeight="1">
      <c r="A1" s="354" t="s">
        <v>146</v>
      </c>
      <c r="B1" s="354"/>
      <c r="C1" s="356"/>
      <c r="D1" s="355"/>
      <c r="E1" s="356"/>
      <c r="F1" s="356"/>
      <c r="G1" s="356"/>
      <c r="H1" s="356"/>
      <c r="I1" s="356"/>
      <c r="J1" s="356"/>
      <c r="K1" s="356"/>
      <c r="L1" s="356"/>
      <c r="M1" s="356"/>
      <c r="N1" s="483"/>
      <c r="O1" s="483"/>
      <c r="P1" s="483"/>
      <c r="Q1" s="67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  <c r="IU1" s="33"/>
      <c r="IV1" s="33"/>
      <c r="IW1" s="33"/>
      <c r="IX1" s="33"/>
    </row>
    <row r="2" spans="1:258" s="29" customFormat="1" ht="20.100000000000001" customHeight="1">
      <c r="A2" s="34" t="s">
        <v>61</v>
      </c>
      <c r="B2" s="357" t="s">
        <v>208</v>
      </c>
      <c r="C2" s="357"/>
      <c r="D2" s="359"/>
      <c r="E2" s="35" t="s">
        <v>67</v>
      </c>
      <c r="F2" s="360" t="s">
        <v>257</v>
      </c>
      <c r="G2" s="360"/>
      <c r="H2" s="432"/>
      <c r="I2" s="432"/>
      <c r="J2" s="371"/>
      <c r="K2" s="57" t="s">
        <v>57</v>
      </c>
      <c r="L2" s="361" t="s">
        <v>56</v>
      </c>
      <c r="M2" s="361"/>
      <c r="N2" s="484"/>
      <c r="O2" s="484"/>
      <c r="P2" s="485"/>
      <c r="Q2" s="68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</row>
    <row r="3" spans="1:258" s="29" customFormat="1">
      <c r="A3" s="368" t="s">
        <v>148</v>
      </c>
      <c r="B3" s="36"/>
      <c r="C3" s="433" t="s">
        <v>149</v>
      </c>
      <c r="D3" s="434"/>
      <c r="E3" s="433"/>
      <c r="F3" s="433"/>
      <c r="G3" s="433"/>
      <c r="H3" s="435"/>
      <c r="I3" s="435"/>
      <c r="J3" s="372"/>
      <c r="K3" s="366" t="s">
        <v>150</v>
      </c>
      <c r="L3" s="366"/>
      <c r="M3" s="366"/>
      <c r="N3" s="486"/>
      <c r="O3" s="486"/>
      <c r="P3" s="487"/>
      <c r="Q3" s="69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</row>
    <row r="4" spans="1:258" s="29" customFormat="1" ht="16.5">
      <c r="A4" s="368"/>
      <c r="B4" s="369" t="s">
        <v>151</v>
      </c>
      <c r="C4" s="37" t="s">
        <v>110</v>
      </c>
      <c r="D4" s="37" t="s">
        <v>111</v>
      </c>
      <c r="E4" s="38" t="s">
        <v>112</v>
      </c>
      <c r="F4" s="37" t="s">
        <v>113</v>
      </c>
      <c r="G4" s="37" t="s">
        <v>114</v>
      </c>
      <c r="H4" s="39" t="s">
        <v>115</v>
      </c>
      <c r="I4" s="58" t="s">
        <v>116</v>
      </c>
      <c r="J4" s="372"/>
      <c r="K4" s="37" t="s">
        <v>110</v>
      </c>
      <c r="L4" s="37" t="s">
        <v>111</v>
      </c>
      <c r="M4" s="38" t="s">
        <v>112</v>
      </c>
      <c r="N4" s="37" t="s">
        <v>113</v>
      </c>
      <c r="O4" s="37" t="s">
        <v>114</v>
      </c>
      <c r="P4" s="39" t="s">
        <v>115</v>
      </c>
      <c r="Q4" s="58" t="s">
        <v>116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</row>
    <row r="5" spans="1:258" s="29" customFormat="1" ht="16.5">
      <c r="A5" s="368"/>
      <c r="B5" s="370"/>
      <c r="C5" s="40" t="s">
        <v>155</v>
      </c>
      <c r="D5" s="40" t="s">
        <v>156</v>
      </c>
      <c r="E5" s="40" t="s">
        <v>157</v>
      </c>
      <c r="F5" s="40" t="s">
        <v>158</v>
      </c>
      <c r="G5" s="40" t="s">
        <v>159</v>
      </c>
      <c r="H5" s="41" t="s">
        <v>160</v>
      </c>
      <c r="I5" s="58" t="s">
        <v>161</v>
      </c>
      <c r="J5" s="373"/>
      <c r="K5" s="40" t="s">
        <v>155</v>
      </c>
      <c r="L5" s="40" t="s">
        <v>156</v>
      </c>
      <c r="M5" s="40" t="s">
        <v>157</v>
      </c>
      <c r="N5" s="40" t="s">
        <v>158</v>
      </c>
      <c r="O5" s="40" t="s">
        <v>159</v>
      </c>
      <c r="P5" s="41" t="s">
        <v>160</v>
      </c>
      <c r="Q5" s="58" t="s">
        <v>161</v>
      </c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</row>
    <row r="6" spans="1:258" s="29" customFormat="1" ht="21" customHeight="1">
      <c r="A6" s="42" t="s">
        <v>162</v>
      </c>
      <c r="B6" s="42" t="s">
        <v>163</v>
      </c>
      <c r="C6" s="42">
        <f>D6-1</f>
        <v>66</v>
      </c>
      <c r="D6" s="42">
        <f>E6-2</f>
        <v>67</v>
      </c>
      <c r="E6" s="42">
        <v>69</v>
      </c>
      <c r="F6" s="42">
        <f>E6+2</f>
        <v>71</v>
      </c>
      <c r="G6" s="42">
        <f>F6+2</f>
        <v>73</v>
      </c>
      <c r="H6" s="42">
        <f>G6+1</f>
        <v>74</v>
      </c>
      <c r="I6" s="42">
        <f>H6+1</f>
        <v>75</v>
      </c>
      <c r="J6" s="373"/>
      <c r="K6" s="59"/>
      <c r="L6" s="59" t="s">
        <v>258</v>
      </c>
      <c r="M6" s="60" t="s">
        <v>259</v>
      </c>
      <c r="N6" s="60" t="s">
        <v>260</v>
      </c>
      <c r="O6" s="60" t="s">
        <v>261</v>
      </c>
      <c r="P6" s="60"/>
      <c r="Q6" s="60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</row>
    <row r="7" spans="1:258" s="29" customFormat="1" ht="21" customHeight="1">
      <c r="A7" s="42" t="s">
        <v>166</v>
      </c>
      <c r="B7" s="42" t="s">
        <v>167</v>
      </c>
      <c r="C7" s="42">
        <f>D7-4</f>
        <v>100</v>
      </c>
      <c r="D7" s="42">
        <f t="shared" ref="D7:D9" si="0">E7-4</f>
        <v>104</v>
      </c>
      <c r="E7" s="42">
        <v>108</v>
      </c>
      <c r="F7" s="42">
        <f t="shared" ref="F7:F9" si="1">E7+4</f>
        <v>112</v>
      </c>
      <c r="G7" s="42">
        <f>F7+4</f>
        <v>116</v>
      </c>
      <c r="H7" s="42">
        <f t="shared" ref="H7:H9" si="2">G7+6</f>
        <v>122</v>
      </c>
      <c r="I7" s="42">
        <f t="shared" ref="I7:I9" si="3">H7+6</f>
        <v>128</v>
      </c>
      <c r="J7" s="373"/>
      <c r="K7" s="60"/>
      <c r="L7" s="59" t="s">
        <v>262</v>
      </c>
      <c r="M7" s="59" t="s">
        <v>263</v>
      </c>
      <c r="N7" s="60" t="s">
        <v>264</v>
      </c>
      <c r="O7" s="60" t="s">
        <v>265</v>
      </c>
      <c r="P7" s="60"/>
      <c r="Q7" s="70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</row>
    <row r="8" spans="1:258" s="29" customFormat="1" ht="21" customHeight="1">
      <c r="A8" s="42" t="s">
        <v>170</v>
      </c>
      <c r="B8" s="42" t="s">
        <v>167</v>
      </c>
      <c r="C8" s="42">
        <f t="shared" ref="C8:C9" si="4">D8-4</f>
        <v>98</v>
      </c>
      <c r="D8" s="42">
        <f t="shared" si="0"/>
        <v>102</v>
      </c>
      <c r="E8" s="42">
        <v>106</v>
      </c>
      <c r="F8" s="42">
        <f t="shared" si="1"/>
        <v>110</v>
      </c>
      <c r="G8" s="42">
        <f>F8+5</f>
        <v>115</v>
      </c>
      <c r="H8" s="42">
        <f t="shared" si="2"/>
        <v>121</v>
      </c>
      <c r="I8" s="42">
        <f t="shared" si="3"/>
        <v>127</v>
      </c>
      <c r="J8" s="373"/>
      <c r="K8" s="59"/>
      <c r="L8" s="59" t="s">
        <v>266</v>
      </c>
      <c r="M8" s="59" t="s">
        <v>263</v>
      </c>
      <c r="N8" s="60" t="s">
        <v>267</v>
      </c>
      <c r="O8" s="60" t="s">
        <v>268</v>
      </c>
      <c r="P8" s="60"/>
      <c r="Q8" s="70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</row>
    <row r="9" spans="1:258" s="29" customFormat="1" ht="21" customHeight="1">
      <c r="A9" s="42" t="s">
        <v>172</v>
      </c>
      <c r="B9" s="42" t="s">
        <v>167</v>
      </c>
      <c r="C9" s="42">
        <f t="shared" si="4"/>
        <v>98</v>
      </c>
      <c r="D9" s="42">
        <f t="shared" si="0"/>
        <v>102</v>
      </c>
      <c r="E9" s="42">
        <v>106</v>
      </c>
      <c r="F9" s="42">
        <f t="shared" si="1"/>
        <v>110</v>
      </c>
      <c r="G9" s="42">
        <f>F9+5</f>
        <v>115</v>
      </c>
      <c r="H9" s="42">
        <f t="shared" si="2"/>
        <v>121</v>
      </c>
      <c r="I9" s="42">
        <f t="shared" si="3"/>
        <v>127</v>
      </c>
      <c r="J9" s="373"/>
      <c r="K9" s="60"/>
      <c r="L9" s="59" t="s">
        <v>265</v>
      </c>
      <c r="M9" s="60" t="s">
        <v>269</v>
      </c>
      <c r="N9" s="60" t="s">
        <v>269</v>
      </c>
      <c r="O9" s="60" t="s">
        <v>270</v>
      </c>
      <c r="P9" s="60"/>
      <c r="Q9" s="70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</row>
    <row r="10" spans="1:258" s="29" customFormat="1" ht="21" customHeight="1">
      <c r="A10" s="42" t="s">
        <v>173</v>
      </c>
      <c r="B10" s="42" t="s">
        <v>163</v>
      </c>
      <c r="C10" s="42">
        <f>D10-1.2</f>
        <v>43.599999999999994</v>
      </c>
      <c r="D10" s="42">
        <f>E10-1.2</f>
        <v>44.8</v>
      </c>
      <c r="E10" s="42">
        <v>46</v>
      </c>
      <c r="F10" s="42">
        <f>E10+1.2</f>
        <v>47.2</v>
      </c>
      <c r="G10" s="42">
        <f>F10+1.2</f>
        <v>48.400000000000006</v>
      </c>
      <c r="H10" s="42">
        <f>G10+1.4</f>
        <v>49.800000000000004</v>
      </c>
      <c r="I10" s="42">
        <f>H10+1.4</f>
        <v>51.2</v>
      </c>
      <c r="J10" s="373"/>
      <c r="K10" s="60"/>
      <c r="L10" s="60" t="s">
        <v>271</v>
      </c>
      <c r="M10" s="60" t="s">
        <v>272</v>
      </c>
      <c r="N10" s="60" t="s">
        <v>265</v>
      </c>
      <c r="O10" s="60" t="s">
        <v>273</v>
      </c>
      <c r="P10" s="60"/>
      <c r="Q10" s="70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</row>
    <row r="11" spans="1:258" s="29" customFormat="1" ht="20.100000000000001" customHeight="1">
      <c r="A11" s="42" t="s">
        <v>175</v>
      </c>
      <c r="B11" s="42" t="s">
        <v>176</v>
      </c>
      <c r="C11" s="42">
        <f>D11-0.5</f>
        <v>19</v>
      </c>
      <c r="D11" s="42">
        <f>E11-0.5</f>
        <v>19.5</v>
      </c>
      <c r="E11" s="42">
        <v>20</v>
      </c>
      <c r="F11" s="42">
        <f t="shared" ref="F11:I11" si="5">E11+0.5</f>
        <v>20.5</v>
      </c>
      <c r="G11" s="42">
        <f t="shared" si="5"/>
        <v>21</v>
      </c>
      <c r="H11" s="42">
        <f t="shared" si="5"/>
        <v>21.5</v>
      </c>
      <c r="I11" s="42">
        <f t="shared" si="5"/>
        <v>22</v>
      </c>
      <c r="J11" s="373"/>
      <c r="K11" s="60"/>
      <c r="L11" s="60" t="s">
        <v>274</v>
      </c>
      <c r="M11" s="60" t="s">
        <v>275</v>
      </c>
      <c r="N11" s="60" t="s">
        <v>275</v>
      </c>
      <c r="O11" s="60" t="s">
        <v>276</v>
      </c>
      <c r="P11" s="60"/>
      <c r="Q11" s="70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</row>
    <row r="12" spans="1:258" s="29" customFormat="1" ht="21" customHeight="1">
      <c r="A12" s="42" t="s">
        <v>177</v>
      </c>
      <c r="B12" s="42" t="s">
        <v>178</v>
      </c>
      <c r="C12" s="43">
        <f>D12-0.7</f>
        <v>18.100000000000001</v>
      </c>
      <c r="D12" s="43">
        <f>E12-0.7</f>
        <v>18.8</v>
      </c>
      <c r="E12" s="42">
        <v>19.5</v>
      </c>
      <c r="F12" s="43">
        <f>E12+0.7</f>
        <v>20.2</v>
      </c>
      <c r="G12" s="43">
        <f>F12+0.7</f>
        <v>20.9</v>
      </c>
      <c r="H12" s="43">
        <f>G12+0.95</f>
        <v>21.849999999999998</v>
      </c>
      <c r="I12" s="43">
        <f>H12+0.95</f>
        <v>22.799999999999997</v>
      </c>
      <c r="J12" s="373"/>
      <c r="K12" s="60"/>
      <c r="L12" s="59" t="s">
        <v>277</v>
      </c>
      <c r="M12" s="59" t="s">
        <v>263</v>
      </c>
      <c r="N12" s="60" t="s">
        <v>278</v>
      </c>
      <c r="O12" s="60" t="s">
        <v>279</v>
      </c>
      <c r="P12" s="60"/>
      <c r="Q12" s="60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</row>
    <row r="13" spans="1:258" s="29" customFormat="1" ht="21" customHeight="1">
      <c r="A13" s="42" t="s">
        <v>179</v>
      </c>
      <c r="B13" s="42" t="s">
        <v>176</v>
      </c>
      <c r="C13" s="42">
        <f>D13-0.7</f>
        <v>15.600000000000001</v>
      </c>
      <c r="D13" s="42">
        <f>E13-0.7</f>
        <v>16.3</v>
      </c>
      <c r="E13" s="42">
        <v>17</v>
      </c>
      <c r="F13" s="42">
        <f>E13+0.7</f>
        <v>17.7</v>
      </c>
      <c r="G13" s="42">
        <f>F13+0.7</f>
        <v>18.399999999999999</v>
      </c>
      <c r="H13" s="42">
        <f>G13+0.95</f>
        <v>19.349999999999998</v>
      </c>
      <c r="I13" s="42">
        <f>H13+0.95</f>
        <v>20.299999999999997</v>
      </c>
      <c r="J13" s="373"/>
      <c r="K13" s="60"/>
      <c r="L13" s="60" t="s">
        <v>264</v>
      </c>
      <c r="M13" s="60" t="s">
        <v>280</v>
      </c>
      <c r="N13" s="60" t="s">
        <v>281</v>
      </c>
      <c r="O13" s="60" t="s">
        <v>262</v>
      </c>
      <c r="P13" s="60"/>
      <c r="Q13" s="60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</row>
    <row r="14" spans="1:258" s="29" customFormat="1" ht="21" customHeight="1">
      <c r="A14" s="42" t="s">
        <v>180</v>
      </c>
      <c r="B14" s="42">
        <v>0</v>
      </c>
      <c r="C14" s="42">
        <v>20.5</v>
      </c>
      <c r="D14" s="42">
        <v>21</v>
      </c>
      <c r="E14" s="42">
        <v>21.5</v>
      </c>
      <c r="F14" s="42">
        <v>22</v>
      </c>
      <c r="G14" s="42">
        <v>22.5</v>
      </c>
      <c r="H14" s="42">
        <v>23</v>
      </c>
      <c r="I14" s="42">
        <v>23.5</v>
      </c>
      <c r="J14" s="373"/>
      <c r="K14" s="60"/>
      <c r="L14" s="60"/>
      <c r="M14" s="60"/>
      <c r="N14" s="60"/>
      <c r="O14" s="60"/>
      <c r="P14" s="60"/>
      <c r="Q14" s="70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</row>
    <row r="15" spans="1:258" s="29" customFormat="1" ht="21" customHeight="1">
      <c r="A15" s="42" t="s">
        <v>181</v>
      </c>
      <c r="B15" s="42">
        <v>0</v>
      </c>
      <c r="C15" s="42">
        <v>9.6999999999999993</v>
      </c>
      <c r="D15" s="42">
        <v>10</v>
      </c>
      <c r="E15" s="42">
        <v>10.3</v>
      </c>
      <c r="F15" s="42">
        <v>10.6</v>
      </c>
      <c r="G15" s="42">
        <v>10.9</v>
      </c>
      <c r="H15" s="42">
        <v>11.2</v>
      </c>
      <c r="I15" s="42">
        <v>11.5</v>
      </c>
      <c r="J15" s="373"/>
      <c r="K15" s="60"/>
      <c r="L15" s="60"/>
      <c r="M15" s="60"/>
      <c r="N15" s="60"/>
      <c r="O15" s="60"/>
      <c r="P15" s="60"/>
      <c r="Q15" s="70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</row>
    <row r="16" spans="1:258" s="29" customFormat="1" ht="21" customHeight="1">
      <c r="A16" s="42" t="s">
        <v>182</v>
      </c>
      <c r="B16" s="42" t="s">
        <v>163</v>
      </c>
      <c r="C16" s="42">
        <f>D16-1</f>
        <v>43</v>
      </c>
      <c r="D16" s="42">
        <f>E16-1</f>
        <v>44</v>
      </c>
      <c r="E16" s="42">
        <v>45</v>
      </c>
      <c r="F16" s="42">
        <f>E16+1</f>
        <v>46</v>
      </c>
      <c r="G16" s="42">
        <f>F16+1</f>
        <v>47</v>
      </c>
      <c r="H16" s="42">
        <f>G16+1.5</f>
        <v>48.5</v>
      </c>
      <c r="I16" s="42">
        <f>H16+1.5</f>
        <v>50</v>
      </c>
      <c r="J16" s="373"/>
      <c r="K16" s="60"/>
      <c r="L16" s="60" t="s">
        <v>258</v>
      </c>
      <c r="M16" s="60" t="s">
        <v>264</v>
      </c>
      <c r="N16" s="60" t="s">
        <v>282</v>
      </c>
      <c r="O16" s="60" t="s">
        <v>264</v>
      </c>
      <c r="P16" s="60"/>
      <c r="Q16" s="60"/>
      <c r="R16" s="33"/>
      <c r="S16" s="33" t="s">
        <v>283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</row>
    <row r="17" spans="1:258" s="29" customFormat="1" ht="21" customHeight="1">
      <c r="A17" s="42" t="s">
        <v>183</v>
      </c>
      <c r="B17" s="42">
        <v>0</v>
      </c>
      <c r="C17" s="42">
        <f>D17</f>
        <v>11</v>
      </c>
      <c r="D17" s="42">
        <f>E17-1.5</f>
        <v>11</v>
      </c>
      <c r="E17" s="42">
        <v>12.5</v>
      </c>
      <c r="F17" s="42">
        <f>E17</f>
        <v>12.5</v>
      </c>
      <c r="G17" s="42">
        <v>13.5</v>
      </c>
      <c r="H17" s="42">
        <v>13.5</v>
      </c>
      <c r="I17" s="42">
        <v>15</v>
      </c>
      <c r="J17" s="373"/>
      <c r="K17" s="60"/>
      <c r="L17" s="60" t="s">
        <v>264</v>
      </c>
      <c r="M17" s="60" t="s">
        <v>264</v>
      </c>
      <c r="N17" s="60" t="s">
        <v>264</v>
      </c>
      <c r="O17" s="60" t="s">
        <v>264</v>
      </c>
      <c r="P17" s="60"/>
      <c r="Q17" s="60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</row>
    <row r="18" spans="1:258" s="29" customFormat="1" ht="21" customHeight="1">
      <c r="A18" s="44"/>
      <c r="B18" s="42"/>
      <c r="C18" s="45"/>
      <c r="D18" s="45"/>
      <c r="E18" s="46"/>
      <c r="F18" s="45"/>
      <c r="G18" s="45"/>
      <c r="H18" s="45"/>
      <c r="I18" s="45"/>
      <c r="J18" s="373"/>
      <c r="K18" s="60"/>
      <c r="L18" s="60"/>
      <c r="M18" s="60"/>
      <c r="N18" s="60"/>
      <c r="O18" s="60"/>
      <c r="P18" s="60"/>
      <c r="Q18" s="70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</row>
    <row r="19" spans="1:258" s="29" customFormat="1" ht="21" customHeight="1">
      <c r="A19" s="47"/>
      <c r="B19" s="42"/>
      <c r="C19" s="48"/>
      <c r="D19" s="48"/>
      <c r="E19" s="48"/>
      <c r="F19" s="48"/>
      <c r="G19" s="48"/>
      <c r="H19" s="48"/>
      <c r="I19" s="48"/>
      <c r="J19" s="373"/>
      <c r="K19" s="60"/>
      <c r="L19" s="60"/>
      <c r="M19" s="60"/>
      <c r="N19" s="60"/>
      <c r="O19" s="60"/>
      <c r="P19" s="60"/>
      <c r="Q19" s="70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</row>
    <row r="20" spans="1:258" s="29" customFormat="1" ht="21" customHeight="1">
      <c r="A20" s="49"/>
      <c r="B20" s="49"/>
      <c r="C20" s="50"/>
      <c r="D20" s="50"/>
      <c r="E20" s="50"/>
      <c r="F20" s="50"/>
      <c r="G20" s="50"/>
      <c r="H20" s="50"/>
      <c r="I20" s="50"/>
      <c r="J20" s="373"/>
      <c r="K20" s="60"/>
      <c r="L20" s="60"/>
      <c r="M20" s="60"/>
      <c r="N20" s="60"/>
      <c r="O20" s="60"/>
      <c r="P20" s="60"/>
      <c r="Q20" s="70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</row>
    <row r="21" spans="1:258" s="29" customFormat="1" ht="21" customHeight="1">
      <c r="A21" s="48"/>
      <c r="B21" s="48"/>
      <c r="C21" s="42"/>
      <c r="D21" s="42"/>
      <c r="E21" s="51"/>
      <c r="F21" s="42"/>
      <c r="G21" s="42"/>
      <c r="H21" s="42"/>
      <c r="I21" s="42"/>
      <c r="J21" s="374"/>
      <c r="K21" s="61"/>
      <c r="L21" s="61"/>
      <c r="M21" s="62"/>
      <c r="N21" s="61"/>
      <c r="O21" s="61"/>
      <c r="P21" s="62"/>
      <c r="Q21" s="71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</row>
    <row r="22" spans="1:258" s="29" customFormat="1" ht="16.5">
      <c r="A22" s="52"/>
      <c r="B22" s="52"/>
      <c r="C22" s="53"/>
      <c r="D22" s="53"/>
      <c r="E22" s="54"/>
      <c r="F22" s="53"/>
      <c r="G22" s="53"/>
      <c r="H22" s="53"/>
      <c r="I22" s="63"/>
      <c r="N22" s="31"/>
      <c r="O22" s="31"/>
      <c r="P22" s="31"/>
      <c r="Q22" s="67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</row>
    <row r="23" spans="1:258" s="29" customFormat="1">
      <c r="A23" s="55" t="s">
        <v>184</v>
      </c>
      <c r="B23" s="55"/>
      <c r="C23" s="55"/>
      <c r="D23" s="56"/>
      <c r="N23" s="31"/>
      <c r="O23" s="31"/>
      <c r="P23" s="31"/>
      <c r="Q23" s="67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</row>
    <row r="24" spans="1:258" s="29" customFormat="1">
      <c r="D24" s="30"/>
      <c r="K24" s="64" t="s">
        <v>185</v>
      </c>
      <c r="L24" s="65">
        <v>44777</v>
      </c>
      <c r="M24" s="64" t="s">
        <v>186</v>
      </c>
      <c r="N24" s="66" t="s">
        <v>139</v>
      </c>
      <c r="O24" s="66" t="s">
        <v>187</v>
      </c>
      <c r="P24" s="31" t="s">
        <v>142</v>
      </c>
      <c r="Q24" s="67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</row>
  </sheetData>
  <mergeCells count="9">
    <mergeCell ref="A1:P1"/>
    <mergeCell ref="B2:D2"/>
    <mergeCell ref="F2:I2"/>
    <mergeCell ref="L2:P2"/>
    <mergeCell ref="C3:I3"/>
    <mergeCell ref="K3:P3"/>
    <mergeCell ref="A3:A5"/>
    <mergeCell ref="B4:B5"/>
    <mergeCell ref="J2:J21"/>
  </mergeCells>
  <phoneticPr fontId="54" type="noConversion"/>
  <pageMargins left="0.27500000000000002" right="0.118055555555556" top="0.51180555555555596" bottom="0.156944444444444" header="0.5" footer="0.118055555555556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4" sqref="C4"/>
    </sheetView>
  </sheetViews>
  <sheetFormatPr defaultColWidth="9" defaultRowHeight="14.25"/>
  <cols>
    <col min="1" max="1" width="7" customWidth="1"/>
    <col min="2" max="2" width="14.5" customWidth="1"/>
    <col min="3" max="3" width="12.875" style="26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488" t="s">
        <v>284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</row>
    <row r="2" spans="1:15" s="1" customFormat="1" ht="16.5">
      <c r="A2" s="499" t="s">
        <v>285</v>
      </c>
      <c r="B2" s="500" t="s">
        <v>286</v>
      </c>
      <c r="C2" s="500" t="s">
        <v>287</v>
      </c>
      <c r="D2" s="500" t="s">
        <v>288</v>
      </c>
      <c r="E2" s="500" t="s">
        <v>289</v>
      </c>
      <c r="F2" s="500" t="s">
        <v>290</v>
      </c>
      <c r="G2" s="500" t="s">
        <v>291</v>
      </c>
      <c r="H2" s="500" t="s">
        <v>292</v>
      </c>
      <c r="I2" s="3" t="s">
        <v>293</v>
      </c>
      <c r="J2" s="3" t="s">
        <v>294</v>
      </c>
      <c r="K2" s="3" t="s">
        <v>295</v>
      </c>
      <c r="L2" s="3" t="s">
        <v>296</v>
      </c>
      <c r="M2" s="3" t="s">
        <v>297</v>
      </c>
      <c r="N2" s="500" t="s">
        <v>298</v>
      </c>
      <c r="O2" s="500" t="s">
        <v>299</v>
      </c>
    </row>
    <row r="3" spans="1:15" s="1" customFormat="1" ht="16.5">
      <c r="A3" s="499"/>
      <c r="B3" s="501"/>
      <c r="C3" s="501"/>
      <c r="D3" s="501"/>
      <c r="E3" s="501"/>
      <c r="F3" s="501"/>
      <c r="G3" s="501"/>
      <c r="H3" s="501"/>
      <c r="I3" s="3" t="s">
        <v>300</v>
      </c>
      <c r="J3" s="3" t="s">
        <v>300</v>
      </c>
      <c r="K3" s="3" t="s">
        <v>300</v>
      </c>
      <c r="L3" s="3" t="s">
        <v>300</v>
      </c>
      <c r="M3" s="3" t="s">
        <v>300</v>
      </c>
      <c r="N3" s="501"/>
      <c r="O3" s="501"/>
    </row>
    <row r="4" spans="1:15">
      <c r="A4" s="6">
        <v>1</v>
      </c>
      <c r="B4" s="11" t="s">
        <v>301</v>
      </c>
      <c r="C4" s="12" t="s">
        <v>302</v>
      </c>
      <c r="D4" s="11" t="s">
        <v>303</v>
      </c>
      <c r="E4" s="13" t="s">
        <v>62</v>
      </c>
      <c r="F4" s="11" t="s">
        <v>304</v>
      </c>
      <c r="G4" s="6" t="s">
        <v>65</v>
      </c>
      <c r="H4" s="6"/>
      <c r="I4" s="28">
        <v>1</v>
      </c>
      <c r="J4" s="28">
        <v>2</v>
      </c>
      <c r="K4" s="28">
        <v>1</v>
      </c>
      <c r="L4" s="28">
        <v>1</v>
      </c>
      <c r="M4" s="28">
        <v>2</v>
      </c>
      <c r="N4" s="6">
        <f>SUM(I4:M4)</f>
        <v>7</v>
      </c>
      <c r="O4" s="6"/>
    </row>
    <row r="5" spans="1:15">
      <c r="A5" s="6">
        <v>2</v>
      </c>
      <c r="B5" s="11">
        <v>220921539</v>
      </c>
      <c r="C5" s="12" t="s">
        <v>302</v>
      </c>
      <c r="D5" s="11" t="s">
        <v>305</v>
      </c>
      <c r="E5" s="13" t="s">
        <v>62</v>
      </c>
      <c r="F5" s="11" t="s">
        <v>304</v>
      </c>
      <c r="G5" s="6" t="s">
        <v>65</v>
      </c>
      <c r="H5" s="6"/>
      <c r="I5" s="28">
        <v>2</v>
      </c>
      <c r="J5" s="28">
        <v>2</v>
      </c>
      <c r="K5" s="28">
        <v>0.01</v>
      </c>
      <c r="L5" s="28">
        <v>3</v>
      </c>
      <c r="M5" s="28">
        <v>2</v>
      </c>
      <c r="N5" s="6">
        <f>SUM(I5:M5)</f>
        <v>9.01</v>
      </c>
      <c r="O5" s="6"/>
    </row>
    <row r="6" spans="1:15">
      <c r="A6" s="6">
        <v>3</v>
      </c>
      <c r="B6" s="11">
        <v>220921540</v>
      </c>
      <c r="C6" s="12" t="s">
        <v>302</v>
      </c>
      <c r="D6" s="11" t="s">
        <v>305</v>
      </c>
      <c r="E6" s="13" t="s">
        <v>62</v>
      </c>
      <c r="F6" s="11" t="s">
        <v>304</v>
      </c>
      <c r="G6" s="6" t="s">
        <v>65</v>
      </c>
      <c r="H6" s="6"/>
      <c r="I6" s="28">
        <v>3</v>
      </c>
      <c r="J6" s="28">
        <v>1</v>
      </c>
      <c r="K6" s="28">
        <v>2</v>
      </c>
      <c r="L6" s="28">
        <v>2</v>
      </c>
      <c r="M6" s="28">
        <v>1</v>
      </c>
      <c r="N6" s="6">
        <f>SUM(I6:M6)</f>
        <v>9</v>
      </c>
      <c r="O6" s="6"/>
    </row>
    <row r="7" spans="1:15">
      <c r="A7" s="6">
        <v>4</v>
      </c>
      <c r="B7" s="11">
        <v>220921541</v>
      </c>
      <c r="C7" s="12" t="s">
        <v>302</v>
      </c>
      <c r="D7" s="11" t="s">
        <v>306</v>
      </c>
      <c r="E7" s="13" t="s">
        <v>62</v>
      </c>
      <c r="F7" s="11" t="s">
        <v>304</v>
      </c>
      <c r="G7" s="6" t="s">
        <v>65</v>
      </c>
      <c r="H7" s="6"/>
      <c r="I7" s="28">
        <v>2</v>
      </c>
      <c r="J7" s="28">
        <v>1</v>
      </c>
      <c r="K7" s="28">
        <v>1</v>
      </c>
      <c r="L7" s="28">
        <v>1</v>
      </c>
      <c r="M7" s="28">
        <v>1</v>
      </c>
      <c r="N7" s="6">
        <f>SUM(I7:M7)</f>
        <v>6</v>
      </c>
      <c r="O7" s="6"/>
    </row>
    <row r="8" spans="1:15">
      <c r="A8" s="5"/>
      <c r="B8" s="5"/>
      <c r="C8" s="6"/>
      <c r="D8" s="5"/>
      <c r="E8" s="27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6"/>
      <c r="D9" s="5"/>
      <c r="E9" s="27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6"/>
      <c r="D10" s="5"/>
      <c r="E10" s="27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6"/>
      <c r="D11" s="5"/>
      <c r="E11" s="27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89" t="s">
        <v>307</v>
      </c>
      <c r="B12" s="490"/>
      <c r="C12" s="491"/>
      <c r="D12" s="492"/>
      <c r="E12" s="493"/>
      <c r="F12" s="494"/>
      <c r="G12" s="494"/>
      <c r="H12" s="494"/>
      <c r="I12" s="495"/>
      <c r="J12" s="489" t="s">
        <v>308</v>
      </c>
      <c r="K12" s="490"/>
      <c r="L12" s="490"/>
      <c r="M12" s="492"/>
      <c r="N12" s="7"/>
      <c r="O12" s="9"/>
    </row>
    <row r="13" spans="1:15" ht="16.5">
      <c r="A13" s="496" t="s">
        <v>309</v>
      </c>
      <c r="B13" s="497"/>
      <c r="C13" s="498"/>
      <c r="D13" s="497"/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2022-11-09T02:01:02Z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474329B407754332A20AB35D314A3C10</vt:lpwstr>
  </property>
  <property fmtid="{D5CDD505-2E9C-101B-9397-08002B2CF9AE}" pid="4" name="KSOReadingLayout">
    <vt:bool>true</vt:bool>
  </property>
</Properties>
</file>